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codeName="ThisWorkbook" defaultThemeVersion="124226"/>
  <bookViews>
    <workbookView xWindow="0" yWindow="0" windowWidth="19200" windowHeight="6900" firstSheet="8" activeTab="10"/>
  </bookViews>
  <sheets>
    <sheet name="1. Sales By Product Category" sheetId="9" r:id="rId1"/>
    <sheet name="2. Sales by Region" sheetId="10" r:id="rId2"/>
    <sheet name="3. Sales of Appliances" sheetId="11" r:id="rId3"/>
    <sheet name="4. Bottom 10 Clients" sheetId="12" r:id="rId4"/>
    <sheet name="5. Shipping Cost" sheetId="13" r:id="rId5"/>
    <sheet name="6. Valueables Customers" sheetId="14" r:id="rId6"/>
    <sheet name="7. Order Priority" sheetId="15" r:id="rId7"/>
    <sheet name="8. Small Business Customers" sheetId="16" r:id="rId8"/>
    <sheet name="9. Most Number of Orders" sheetId="17" r:id="rId9"/>
    <sheet name="10. Most Profitable Customer" sheetId="18" r:id="rId10"/>
    <sheet name="Orders" sheetId="2" r:id="rId11"/>
    <sheet name="Customer Name" sheetId="7" r:id="rId12"/>
    <sheet name="Returns" sheetId="6" r:id="rId13"/>
    <sheet name="Users" sheetId="4" r:id="rId14"/>
  </sheets>
  <definedNames>
    <definedName name="_xlnm._FilterDatabase" localSheetId="10" hidden="1">Orders!$A$1:$U$8400</definedName>
    <definedName name="customer">Orders!$L$2:$L$8400</definedName>
  </definedNames>
  <calcPr calcId="162913"/>
  <pivotCaches>
    <pivotCache cacheId="2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3" i="6"/>
  <c r="D4" i="6"/>
  <c r="D5" i="6"/>
  <c r="D6" i="6"/>
  <c r="D7" i="6"/>
  <c r="D8" i="6"/>
  <c r="D9" i="6"/>
  <c r="D10" i="6"/>
  <c r="D11" i="6"/>
  <c r="D12" i="6"/>
  <c r="D2" i="6"/>
  <c r="D2" i="2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2" i="6"/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/>
  <c r="C2503" i="2"/>
  <c r="U2503" i="2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/>
  <c r="C2948" i="2"/>
  <c r="U2948" i="2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/>
  <c r="C6413" i="2"/>
  <c r="U6413" i="2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/>
  <c r="C5485" i="2"/>
  <c r="U5485" i="2"/>
  <c r="C4182" i="2"/>
  <c r="U4182" i="2" s="1"/>
  <c r="C689" i="2"/>
  <c r="C5749" i="2"/>
  <c r="U5749" i="2" s="1"/>
  <c r="C5748" i="2"/>
  <c r="U5748" i="2" s="1"/>
  <c r="C4839" i="2"/>
  <c r="U4839" i="2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/>
  <c r="C1688" i="2"/>
  <c r="U1688" i="2"/>
  <c r="C2937" i="2"/>
  <c r="U2937" i="2" s="1"/>
  <c r="C2936" i="2"/>
  <c r="U2936" i="2" s="1"/>
  <c r="C7966" i="2"/>
  <c r="C6222" i="2"/>
  <c r="U6222" i="2" s="1"/>
  <c r="C6223" i="2"/>
  <c r="U6223" i="2"/>
  <c r="C426" i="2"/>
  <c r="U426" i="2"/>
  <c r="C1523" i="2"/>
  <c r="U1523" i="2"/>
  <c r="C1524" i="2"/>
  <c r="U1524" i="2" s="1"/>
  <c r="C1522" i="2"/>
  <c r="U1522" i="2"/>
  <c r="C7226" i="2"/>
  <c r="U7226" i="2"/>
  <c r="C2445" i="2"/>
  <c r="U2445" i="2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/>
  <c r="C5937" i="2"/>
  <c r="U5937" i="2"/>
  <c r="C4707" i="2"/>
  <c r="U4707" i="2"/>
  <c r="C4837" i="2"/>
  <c r="U4837" i="2" s="1"/>
  <c r="C3477" i="2"/>
  <c r="U3477" i="2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/>
  <c r="C5587" i="2"/>
  <c r="U5587" i="2"/>
  <c r="C865" i="2"/>
  <c r="U865" i="2" s="1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/>
  <c r="C4446" i="2"/>
  <c r="U4446" i="2"/>
  <c r="C5743" i="2"/>
  <c r="U5743" i="2" s="1"/>
  <c r="C5744" i="2"/>
  <c r="U5744" i="2" s="1"/>
  <c r="C4706" i="2"/>
  <c r="U4706" i="2"/>
  <c r="C5932" i="2"/>
  <c r="U5932" i="2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/>
  <c r="C1507" i="2"/>
  <c r="U1507" i="2"/>
  <c r="C1508" i="2"/>
  <c r="U1508" i="2" s="1"/>
  <c r="C1511" i="2"/>
  <c r="U1511" i="2" s="1"/>
  <c r="C1509" i="2"/>
  <c r="U1509" i="2"/>
  <c r="C1510" i="2"/>
  <c r="U1510" i="2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/>
  <c r="C2437" i="2"/>
  <c r="U2437" i="2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/>
  <c r="C3241" i="2"/>
  <c r="U3241" i="2"/>
  <c r="C7217" i="2"/>
  <c r="U7217" i="2" s="1"/>
  <c r="C7218" i="2"/>
  <c r="U7218" i="2" s="1"/>
  <c r="C3790" i="2"/>
  <c r="U3790" i="2"/>
  <c r="C8114" i="2"/>
  <c r="U8114" i="2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/>
  <c r="C1279" i="2"/>
  <c r="U1279" i="2"/>
  <c r="C1276" i="2"/>
  <c r="U1276" i="2" s="1"/>
  <c r="C1278" i="2"/>
  <c r="U1278" i="2" s="1"/>
  <c r="C1277" i="2"/>
  <c r="U1277" i="2"/>
  <c r="C5741" i="2"/>
  <c r="U5741" i="2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/>
  <c r="C7682" i="2"/>
  <c r="U7682" i="2"/>
  <c r="C7215" i="2"/>
  <c r="U7215" i="2" s="1"/>
  <c r="C5740" i="2"/>
  <c r="U5740" i="2" s="1"/>
  <c r="C7214" i="2"/>
  <c r="U7214" i="2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/>
  <c r="C7208" i="2"/>
  <c r="U7208" i="2"/>
  <c r="C6396" i="2"/>
  <c r="U6396" i="2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/>
  <c r="C5234" i="2"/>
  <c r="U5234" i="2"/>
  <c r="C7192" i="2"/>
  <c r="U7192" i="2"/>
  <c r="C7190" i="2"/>
  <c r="U7190" i="2" s="1"/>
  <c r="C7191" i="2"/>
  <c r="U7191" i="2"/>
  <c r="C7189" i="2"/>
  <c r="U7189" i="2"/>
  <c r="C5233" i="2"/>
  <c r="U5233" i="2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/>
  <c r="C8339" i="2"/>
  <c r="U8339" i="2"/>
  <c r="C3782" i="2"/>
  <c r="U3782" i="2"/>
  <c r="C3783" i="2"/>
  <c r="U3783" i="2" s="1"/>
  <c r="C3781" i="2"/>
  <c r="U3781" i="2"/>
  <c r="C2685" i="2"/>
  <c r="U2685" i="2"/>
  <c r="C6388" i="2"/>
  <c r="U6388" i="2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/>
  <c r="C7962" i="2"/>
  <c r="U7962" i="2"/>
  <c r="C4163" i="2"/>
  <c r="U4163" i="2"/>
  <c r="C4164" i="2"/>
  <c r="U4164" i="2" s="1"/>
  <c r="C4162" i="2"/>
  <c r="U4162" i="2"/>
  <c r="C2417" i="2"/>
  <c r="U2417" i="2"/>
  <c r="C8392" i="2"/>
  <c r="U8392" i="2"/>
  <c r="C4437" i="2"/>
  <c r="U4437" i="2" s="1"/>
  <c r="C2416" i="2"/>
  <c r="U2416" i="2"/>
  <c r="C7184" i="2"/>
  <c r="U7184" i="2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/>
  <c r="C673" i="2"/>
  <c r="U673" i="2"/>
  <c r="C1672" i="2"/>
  <c r="U1672" i="2" s="1"/>
  <c r="C3233" i="2"/>
  <c r="U3233" i="2"/>
  <c r="C3234" i="2"/>
  <c r="U3234" i="2"/>
  <c r="C5474" i="2"/>
  <c r="U5474" i="2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/>
  <c r="C5222" i="2"/>
  <c r="U5222" i="2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/>
  <c r="C5663" i="2"/>
  <c r="U5663" i="2"/>
  <c r="C3065" i="2"/>
  <c r="U3065" i="2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/>
  <c r="C5219" i="2"/>
  <c r="U5219" i="2"/>
  <c r="C995" i="2"/>
  <c r="U995" i="2"/>
  <c r="C5218" i="2"/>
  <c r="U5218" i="2" s="1"/>
  <c r="C5217" i="2"/>
  <c r="U5217" i="2"/>
  <c r="C5216" i="2"/>
  <c r="U5216" i="2"/>
  <c r="C1489" i="2"/>
  <c r="U1489" i="2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/>
  <c r="C6052" i="2"/>
  <c r="U6052" i="2"/>
  <c r="C7175" i="2"/>
  <c r="U7175" i="2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/>
  <c r="C1912" i="2"/>
  <c r="U1912" i="2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 s="1"/>
  <c r="C7803" i="2"/>
  <c r="C5211" i="2"/>
  <c r="U5211" i="2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/>
  <c r="C3769" i="2"/>
  <c r="U3769" i="2" s="1"/>
  <c r="C2385" i="2"/>
  <c r="U2385" i="2" s="1"/>
  <c r="C2386" i="2"/>
  <c r="U2386" i="2"/>
  <c r="C2387" i="2"/>
  <c r="U2387" i="2"/>
  <c r="C2389" i="2"/>
  <c r="U2389" i="2" s="1"/>
  <c r="C2388" i="2"/>
  <c r="U2388" i="2" s="1"/>
  <c r="C4148" i="2"/>
  <c r="U4148" i="2"/>
  <c r="C7146" i="2"/>
  <c r="U7146" i="2"/>
  <c r="C7145" i="2"/>
  <c r="U7145" i="2" s="1"/>
  <c r="C7144" i="2"/>
  <c r="U7144" i="2" s="1"/>
  <c r="C7142" i="2"/>
  <c r="U7142" i="2"/>
  <c r="C7143" i="2"/>
  <c r="U7143" i="2"/>
  <c r="C7141" i="2"/>
  <c r="U7141" i="2" s="1"/>
  <c r="C7140" i="2"/>
  <c r="U7140" i="2" s="1"/>
  <c r="C2920" i="2"/>
  <c r="U2920" i="2"/>
  <c r="C1669" i="2"/>
  <c r="U1669" i="2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/>
  <c r="C3765" i="2"/>
  <c r="U3765" i="2"/>
  <c r="C3766" i="2"/>
  <c r="U3766" i="2" s="1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/>
  <c r="C3215" i="2"/>
  <c r="U3215" i="2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/>
  <c r="C4424" i="2"/>
  <c r="U4424" i="2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/>
  <c r="C5455" i="2"/>
  <c r="U5455" i="2"/>
  <c r="C5454" i="2"/>
  <c r="U5454" i="2"/>
  <c r="C658" i="2"/>
  <c r="U658" i="2" s="1"/>
  <c r="C657" i="2"/>
  <c r="U657" i="2"/>
  <c r="C4143" i="2"/>
  <c r="U4143" i="2"/>
  <c r="C5906" i="2"/>
  <c r="U5906" i="2"/>
  <c r="C5905" i="2"/>
  <c r="U5905" i="2" s="1"/>
  <c r="C5904" i="2"/>
  <c r="U5904" i="2"/>
  <c r="C4698" i="2"/>
  <c r="U4698" i="2"/>
  <c r="C7954" i="2"/>
  <c r="U7954" i="2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/>
  <c r="C2773" i="2"/>
  <c r="U2773" i="2"/>
  <c r="C7118" i="2"/>
  <c r="U7118" i="2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/>
  <c r="C5189" i="2"/>
  <c r="U5189" i="2"/>
  <c r="C2676" i="2"/>
  <c r="U2676" i="2"/>
  <c r="C2674" i="2"/>
  <c r="U2674" i="2" s="1"/>
  <c r="C2675" i="2"/>
  <c r="U2675" i="2"/>
  <c r="C6203" i="2"/>
  <c r="U6203" i="2"/>
  <c r="C6204" i="2"/>
  <c r="U6204" i="2"/>
  <c r="C3057" i="2"/>
  <c r="U3057" i="2" s="1"/>
  <c r="C377" i="2"/>
  <c r="U377" i="2"/>
  <c r="C376" i="2"/>
  <c r="U376" i="2"/>
  <c r="C1248" i="2"/>
  <c r="U1248" i="2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/>
  <c r="C1246" i="2"/>
  <c r="U1246" i="2"/>
  <c r="C2370" i="2"/>
  <c r="U2370" i="2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/>
  <c r="C2368" i="2"/>
  <c r="U2368" i="2"/>
  <c r="C7116" i="2"/>
  <c r="U7116" i="2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/>
  <c r="C1477" i="2"/>
  <c r="U1477" i="2"/>
  <c r="C1475" i="2"/>
  <c r="U1475" i="2"/>
  <c r="C7605" i="2"/>
  <c r="U7605" i="2" s="1"/>
  <c r="C5580" i="2"/>
  <c r="U5580" i="2"/>
  <c r="C5579" i="2"/>
  <c r="U5579" i="2"/>
  <c r="C1474" i="2"/>
  <c r="U1474" i="2"/>
  <c r="C1784" i="2"/>
  <c r="U1784" i="2" s="1"/>
  <c r="C1785" i="2"/>
  <c r="U1785" i="2"/>
  <c r="C7795" i="2"/>
  <c r="U7795" i="2"/>
  <c r="C7796" i="2"/>
  <c r="U7796" i="2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/>
  <c r="C7490" i="2"/>
  <c r="U7490" i="2"/>
  <c r="C7489" i="2"/>
  <c r="U7489" i="2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/>
  <c r="C1665" i="2"/>
  <c r="U1665" i="2"/>
  <c r="C5899" i="2"/>
  <c r="U5899" i="2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/>
  <c r="C2672" i="2"/>
  <c r="U2672" i="2"/>
  <c r="C8324" i="2"/>
  <c r="U8324" i="2" s="1"/>
  <c r="C366" i="2"/>
  <c r="U366" i="2"/>
  <c r="C5897" i="2"/>
  <c r="U5897" i="2"/>
  <c r="C7096" i="2"/>
  <c r="U7096" i="2"/>
  <c r="C7095" i="2"/>
  <c r="U7095" i="2" s="1"/>
  <c r="C646" i="2"/>
  <c r="U646" i="2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/>
  <c r="C5185" i="2"/>
  <c r="U5185" i="2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/>
  <c r="C8323" i="2"/>
  <c r="U8323" i="2"/>
  <c r="C4543" i="2"/>
  <c r="U4543" i="2"/>
  <c r="C8099" i="2"/>
  <c r="U8099" i="2" s="1"/>
  <c r="C4813" i="2"/>
  <c r="U4813" i="2"/>
  <c r="C4119" i="2"/>
  <c r="U4119" i="2"/>
  <c r="C6541" i="2"/>
  <c r="U6541" i="2"/>
  <c r="C6540" i="2"/>
  <c r="U6540" i="2" s="1"/>
  <c r="C2668" i="2"/>
  <c r="U2668" i="2"/>
  <c r="C7091" i="2"/>
  <c r="U7091" i="2"/>
  <c r="C7090" i="2"/>
  <c r="U7090" i="2"/>
  <c r="C7092" i="2"/>
  <c r="U7092" i="2" s="1"/>
  <c r="C361" i="2"/>
  <c r="U361" i="2"/>
  <c r="C8097" i="2"/>
  <c r="U8097" i="2"/>
  <c r="C8098" i="2"/>
  <c r="U8098" i="2"/>
  <c r="C360" i="2"/>
  <c r="C8322" i="2"/>
  <c r="U8322" i="2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 s="1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/>
  <c r="C4589" i="2"/>
  <c r="U4589" i="2"/>
  <c r="C355" i="2"/>
  <c r="U355" i="2"/>
  <c r="C358" i="2"/>
  <c r="U358" i="2" s="1"/>
  <c r="C356" i="2"/>
  <c r="U356" i="2"/>
  <c r="C357" i="2"/>
  <c r="U357" i="2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/>
  <c r="C7483" i="2"/>
  <c r="U7483" i="2"/>
  <c r="C7674" i="2"/>
  <c r="U7674" i="2" s="1"/>
  <c r="C2345" i="2"/>
  <c r="U2345" i="2" s="1"/>
  <c r="C1468" i="2"/>
  <c r="U1468" i="2"/>
  <c r="C6369" i="2"/>
  <c r="U6369" i="2"/>
  <c r="C8390" i="2"/>
  <c r="U8390" i="2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/>
  <c r="C983" i="2"/>
  <c r="U983" i="2"/>
  <c r="C2911" i="2"/>
  <c r="U2911" i="2"/>
  <c r="C7482" i="2"/>
  <c r="U7482" i="2" s="1"/>
  <c r="C2341" i="2"/>
  <c r="U2341" i="2"/>
  <c r="C4410" i="2"/>
  <c r="U4410" i="2"/>
  <c r="C4409" i="2"/>
  <c r="U4409" i="2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/>
  <c r="C7077" i="2"/>
  <c r="U7077" i="2"/>
  <c r="C7076" i="2"/>
  <c r="U7076" i="2" s="1"/>
  <c r="C3735" i="2"/>
  <c r="U3735" i="2"/>
  <c r="C3736" i="2"/>
  <c r="U3736" i="2"/>
  <c r="C2340" i="2"/>
  <c r="U2340" i="2" s="1"/>
  <c r="C2339" i="2"/>
  <c r="U2339" i="2" s="1"/>
  <c r="C3449" i="2"/>
  <c r="U3449" i="2"/>
  <c r="C2660" i="2"/>
  <c r="U2660" i="2"/>
  <c r="C2661" i="2"/>
  <c r="U2661" i="2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/>
  <c r="C7075" i="2"/>
  <c r="U7075" i="2"/>
  <c r="C6532" i="2"/>
  <c r="U6532" i="2"/>
  <c r="C6533" i="2"/>
  <c r="U6533" i="2" s="1"/>
  <c r="C7480" i="2"/>
  <c r="U7480" i="2"/>
  <c r="C3300" i="2"/>
  <c r="U3300" i="2"/>
  <c r="C4111" i="2"/>
  <c r="C4112" i="2"/>
  <c r="U4112" i="2"/>
  <c r="C4110" i="2"/>
  <c r="U4110" i="2" s="1"/>
  <c r="C3734" i="2"/>
  <c r="U3734" i="2"/>
  <c r="C7793" i="2"/>
  <c r="U7793" i="2" s="1"/>
  <c r="C7946" i="2"/>
  <c r="U7946" i="2"/>
  <c r="C6040" i="2"/>
  <c r="U6040" i="2" s="1"/>
  <c r="C6039" i="2"/>
  <c r="U6039" i="2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/>
  <c r="C2908" i="2"/>
  <c r="U2908" i="2" s="1"/>
  <c r="C1654" i="2"/>
  <c r="U1654" i="2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/>
  <c r="C4406" i="2"/>
  <c r="U4406" i="2" s="1"/>
  <c r="C4407" i="2"/>
  <c r="U4407" i="2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 s="1"/>
  <c r="C2655" i="2"/>
  <c r="U2655" i="2"/>
  <c r="C343" i="2"/>
  <c r="U343" i="2"/>
  <c r="C4808" i="2"/>
  <c r="U4808" i="2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/>
  <c r="C640" i="2"/>
  <c r="U640" i="2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/>
  <c r="C5165" i="2"/>
  <c r="U5165" i="2"/>
  <c r="C4088" i="2"/>
  <c r="U4088" i="2"/>
  <c r="C1772" i="2"/>
  <c r="U1772" i="2" s="1"/>
  <c r="C8315" i="2"/>
  <c r="U8315" i="2"/>
  <c r="C977" i="2"/>
  <c r="U977" i="2"/>
  <c r="C5164" i="2"/>
  <c r="U5164" i="2"/>
  <c r="C2320" i="2"/>
  <c r="U2320" i="2" s="1"/>
  <c r="C2319" i="2"/>
  <c r="U2319" i="2"/>
  <c r="C8313" i="2"/>
  <c r="U8313" i="2"/>
  <c r="C8312" i="2"/>
  <c r="U8312" i="2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/>
  <c r="C2649" i="2"/>
  <c r="U2649" i="2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/>
  <c r="C4086" i="2"/>
  <c r="U4086" i="2"/>
  <c r="C4085" i="2"/>
  <c r="U4085" i="2"/>
  <c r="C4087" i="2"/>
  <c r="U4087" i="2" s="1"/>
  <c r="C7050" i="2"/>
  <c r="U7050" i="2"/>
  <c r="C7051" i="2"/>
  <c r="U7051" i="2"/>
  <c r="C2316" i="2"/>
  <c r="U2316" i="2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/>
  <c r="C1905" i="2"/>
  <c r="U1905" i="2"/>
  <c r="C1223" i="2"/>
  <c r="U1223" i="2"/>
  <c r="C1224" i="2"/>
  <c r="U1224" i="2" s="1"/>
  <c r="C1221" i="2"/>
  <c r="U1221" i="2"/>
  <c r="C1220" i="2"/>
  <c r="U1220" i="2"/>
  <c r="C1222" i="2"/>
  <c r="U1222" i="2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/>
  <c r="C2762" i="2"/>
  <c r="U2762" i="2"/>
  <c r="C637" i="2"/>
  <c r="U637" i="2" s="1"/>
  <c r="C636" i="2"/>
  <c r="U636" i="2"/>
  <c r="C8305" i="2"/>
  <c r="U8305" i="2"/>
  <c r="C8306" i="2"/>
  <c r="U8306" i="2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/>
  <c r="C1649" i="2"/>
  <c r="U1649" i="2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/>
  <c r="C7032" i="2"/>
  <c r="U7032" i="2"/>
  <c r="C7033" i="2"/>
  <c r="U7033" i="2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/>
  <c r="C1769" i="2"/>
  <c r="U1769" i="2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/>
  <c r="C5649" i="2"/>
  <c r="U5649" i="2"/>
  <c r="C3707" i="2"/>
  <c r="U3707" i="2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/>
  <c r="C5018" i="2"/>
  <c r="U5018" i="2"/>
  <c r="C5017" i="2"/>
  <c r="U5017" i="2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/>
  <c r="C4651" i="2"/>
  <c r="U4651" i="2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/>
  <c r="C1400" i="2"/>
  <c r="U1400" i="2"/>
  <c r="C3605" i="2"/>
  <c r="U3605" i="2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/>
  <c r="C1879" i="2"/>
  <c r="U1879" i="2"/>
  <c r="C1878" i="2"/>
  <c r="U1878" i="2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/>
  <c r="C5537" i="2"/>
  <c r="U5537" i="2"/>
  <c r="C2148" i="2"/>
  <c r="U2148" i="2"/>
  <c r="C7570" i="2"/>
  <c r="U7570" i="2" s="1"/>
  <c r="C7569" i="2"/>
  <c r="U7569" i="2"/>
  <c r="C5830" i="2"/>
  <c r="U5830" i="2"/>
  <c r="C5831" i="2"/>
  <c r="U5831" i="2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/>
  <c r="C3600" i="2"/>
  <c r="U3600" i="2" s="1"/>
  <c r="C3601" i="2"/>
  <c r="U3601" i="2" s="1"/>
  <c r="C8235" i="2"/>
  <c r="U8235" i="2"/>
  <c r="C4334" i="2"/>
  <c r="U4334" i="2"/>
  <c r="C4333" i="2"/>
  <c r="U4333" i="2" s="1"/>
  <c r="C3967" i="2"/>
  <c r="U3967" i="2" s="1"/>
  <c r="C1604" i="2"/>
  <c r="U1604" i="2"/>
  <c r="C1605" i="2"/>
  <c r="U1605" i="2"/>
  <c r="C1128" i="2"/>
  <c r="U1128" i="2" s="1"/>
  <c r="C8047" i="2"/>
  <c r="U8047" i="2" s="1"/>
  <c r="C8046" i="2"/>
  <c r="U8046" i="2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/>
  <c r="C2134" i="2"/>
  <c r="U2134" i="2"/>
  <c r="C6811" i="2"/>
  <c r="U6811" i="2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/>
  <c r="C7879" i="2"/>
  <c r="U7879" i="2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/>
  <c r="C173" i="2"/>
  <c r="U173" i="2"/>
  <c r="C175" i="2"/>
  <c r="U175" i="2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/>
  <c r="C796" i="2"/>
  <c r="U796" i="2"/>
  <c r="C3962" i="2"/>
  <c r="U3962" i="2" s="1"/>
  <c r="C3961" i="2"/>
  <c r="U3961" i="2"/>
  <c r="C3960" i="2"/>
  <c r="U3960" i="2"/>
  <c r="C7422" i="2"/>
  <c r="U7422" i="2"/>
  <c r="C3959" i="2"/>
  <c r="U3959" i="2" s="1"/>
  <c r="C561" i="2"/>
  <c r="U561" i="2"/>
  <c r="C560" i="2"/>
  <c r="U560" i="2"/>
  <c r="C6130" i="2"/>
  <c r="U6130" i="2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/>
  <c r="C172" i="2"/>
  <c r="U172" i="2"/>
  <c r="C170" i="2"/>
  <c r="U170" i="2"/>
  <c r="C7878" i="2"/>
  <c r="U7878" i="2" s="1"/>
  <c r="C169" i="2"/>
  <c r="U169" i="2"/>
  <c r="C2128" i="2"/>
  <c r="U2128" i="2"/>
  <c r="C1949" i="2"/>
  <c r="U1949" i="2"/>
  <c r="C1950" i="2"/>
  <c r="U1950" i="2" s="1"/>
  <c r="C168" i="2"/>
  <c r="U168" i="2"/>
  <c r="C6309" i="2"/>
  <c r="U6309" i="2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/>
  <c r="C1750" i="2"/>
  <c r="U1750" i="2"/>
  <c r="C3374" i="2"/>
  <c r="U3374" i="2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/>
  <c r="C7658" i="2"/>
  <c r="U7658" i="2"/>
  <c r="C5823" i="2"/>
  <c r="U5823" i="2" s="1"/>
  <c r="C795" i="2"/>
  <c r="U795" i="2"/>
  <c r="C5625" i="2"/>
  <c r="U5625" i="2"/>
  <c r="C5822" i="2"/>
  <c r="U5822" i="2"/>
  <c r="C5821" i="2"/>
  <c r="U5821" i="2" s="1"/>
  <c r="C7657" i="2"/>
  <c r="U7657" i="2"/>
  <c r="C5702" i="2"/>
  <c r="U5702" i="2"/>
  <c r="C1873" i="2"/>
  <c r="U1873" i="2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/>
  <c r="C3958" i="2"/>
  <c r="U3958" i="2"/>
  <c r="C3957" i="2"/>
  <c r="U3957" i="2" s="1"/>
  <c r="C2740" i="2"/>
  <c r="U2740" i="2"/>
  <c r="C3590" i="2"/>
  <c r="U3590" i="2"/>
  <c r="C167" i="2"/>
  <c r="U167" i="2"/>
  <c r="C2123" i="2"/>
  <c r="U2123" i="2" s="1"/>
  <c r="C2122" i="2"/>
  <c r="U2122" i="2"/>
  <c r="C4328" i="2"/>
  <c r="U4328" i="2"/>
  <c r="C1120" i="2"/>
  <c r="U1120" i="2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/>
  <c r="C1603" i="2"/>
  <c r="U1603" i="2"/>
  <c r="C4327" i="2"/>
  <c r="U4327" i="2"/>
  <c r="C7877" i="2"/>
  <c r="U7877" i="2" s="1"/>
  <c r="C6803" i="2"/>
  <c r="U6803" i="2"/>
  <c r="C6802" i="2"/>
  <c r="U6802" i="2"/>
  <c r="C6801" i="2"/>
  <c r="U6801" i="2"/>
  <c r="C6308" i="2"/>
  <c r="U6308" i="2" s="1"/>
  <c r="C6307" i="2"/>
  <c r="U6307" i="2"/>
  <c r="C6306" i="2"/>
  <c r="U6306" i="2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/>
  <c r="C1813" i="2"/>
  <c r="U1813" i="2"/>
  <c r="C7420" i="2"/>
  <c r="U7420" i="2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/>
  <c r="C5820" i="2"/>
  <c r="U5820" i="2"/>
  <c r="C4326" i="2"/>
  <c r="U4326" i="2" s="1"/>
  <c r="C2117" i="2"/>
  <c r="U2117" i="2" s="1"/>
  <c r="C559" i="2"/>
  <c r="U559" i="2"/>
  <c r="C6129" i="2"/>
  <c r="U6129" i="2"/>
  <c r="C1116" i="2"/>
  <c r="U1116" i="2" s="1"/>
  <c r="C3586" i="2"/>
  <c r="U3586" i="2" s="1"/>
  <c r="C558" i="2"/>
  <c r="U558" i="2"/>
  <c r="C7419" i="2"/>
  <c r="U7419" i="2"/>
  <c r="C2115" i="2"/>
  <c r="U2115" i="2" s="1"/>
  <c r="C2116" i="2"/>
  <c r="U2116" i="2" s="1"/>
  <c r="C8227" i="2"/>
  <c r="U8227" i="2"/>
  <c r="C8226" i="2"/>
  <c r="U8226" i="2"/>
  <c r="C8225" i="2"/>
  <c r="U8225" i="2" s="1"/>
  <c r="C165" i="2"/>
  <c r="U165" i="2" s="1"/>
  <c r="C164" i="2"/>
  <c r="U164" i="2"/>
  <c r="C5819" i="2"/>
  <c r="U5819" i="2"/>
  <c r="C3585" i="2"/>
  <c r="U3585" i="2" s="1"/>
  <c r="C8224" i="2"/>
  <c r="U8224" i="2" s="1"/>
  <c r="C2114" i="2"/>
  <c r="U2114" i="2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/>
  <c r="C6699" i="2"/>
  <c r="U6699" i="2"/>
  <c r="C6697" i="2"/>
  <c r="U6697" i="2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/>
  <c r="C4928" i="2"/>
  <c r="U4928" i="2"/>
  <c r="C4929" i="2"/>
  <c r="U4929" i="2"/>
  <c r="C8179" i="2"/>
  <c r="U8179" i="2" s="1"/>
  <c r="C8178" i="2"/>
  <c r="U8178" i="2"/>
  <c r="C4927" i="2"/>
  <c r="U4927" i="2"/>
  <c r="C84" i="2"/>
  <c r="U84" i="2"/>
  <c r="C82" i="2"/>
  <c r="U82" i="2" s="1"/>
  <c r="C83" i="2"/>
  <c r="U83" i="2"/>
  <c r="C80" i="2"/>
  <c r="U80" i="2"/>
  <c r="C81" i="2"/>
  <c r="U81" i="2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/>
  <c r="C4294" i="2"/>
  <c r="U4294" i="2"/>
  <c r="C2023" i="2"/>
  <c r="U2023" i="2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/>
  <c r="C2831" i="2"/>
  <c r="U2831" i="2"/>
  <c r="C2725" i="2"/>
  <c r="U2725" i="2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/>
  <c r="C4746" i="2"/>
  <c r="U4746" i="2"/>
  <c r="C3273" i="2"/>
  <c r="U3273" i="2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/>
  <c r="C1582" i="2"/>
  <c r="U1582" i="2"/>
  <c r="C6277" i="2"/>
  <c r="U6277" i="2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/>
  <c r="C4625" i="2"/>
  <c r="U4625" i="2"/>
  <c r="C4918" i="2"/>
  <c r="U4918" i="2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 s="1"/>
  <c r="C3554" i="2"/>
  <c r="U3554" i="2" s="1"/>
  <c r="C3555" i="2"/>
  <c r="U3555" i="2"/>
  <c r="C6686" i="2"/>
  <c r="U6686" i="2"/>
  <c r="C5795" i="2"/>
  <c r="U5795" i="2" s="1"/>
  <c r="C5607" i="2"/>
  <c r="U5607" i="2" s="1"/>
  <c r="C6459" i="2"/>
  <c r="U6459" i="2"/>
  <c r="C6458" i="2"/>
  <c r="U6458" i="2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/>
  <c r="C6655" i="2"/>
  <c r="U6655" i="2" s="1"/>
  <c r="C6654" i="2"/>
  <c r="U6654" i="2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/>
  <c r="C513" i="2"/>
  <c r="U513" i="2" s="1"/>
  <c r="C2557" i="2"/>
  <c r="U2557" i="2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/>
  <c r="C8002" i="2"/>
  <c r="U8002" i="2" s="1"/>
  <c r="C8001" i="2"/>
  <c r="U8001" i="2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/>
  <c r="C5348" i="2"/>
  <c r="U5348" i="2" s="1"/>
  <c r="C2001" i="2"/>
  <c r="U2001" i="2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/>
  <c r="C2824" i="2"/>
  <c r="U2824" i="2"/>
  <c r="C3332" i="2"/>
  <c r="U3332" i="2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/>
  <c r="C6448" i="2"/>
  <c r="U6448" i="2"/>
  <c r="C6250" i="2"/>
  <c r="U6250" i="2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/>
  <c r="C3876" i="2"/>
  <c r="U3876" i="2"/>
  <c r="C3266" i="2"/>
  <c r="U3266" i="2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<sst xmlns="http://schemas.openxmlformats.org/spreadsheetml/2006/main" count="93289" uniqueCount="2164">
  <si>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</si>
  <si>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</si>
  <si>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</si>
  <si>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</si>
  <si>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</si>
  <si>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</si>
  <si>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</si>
  <si>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</si>
  <si>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</si>
  <si>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</si>
  <si>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</si>
  <si>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</si>
  <si>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</si>
  <si>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</si>
  <si>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</si>
  <si>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</si>
  <si>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</si>
  <si>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</si>
  <si>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</si>
  <si>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</si>
  <si>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</si>
  <si>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</si>
  <si>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</si>
  <si>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</si>
  <si>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</si>
  <si>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</si>
  <si>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</si>
  <si>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</si>
  <si>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</si>
  <si>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</si>
  <si>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</si>
  <si>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</si>
  <si>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</si>
  <si>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</si>
  <si>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</si>
  <si>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</si>
  <si>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</si>
  <si>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</si>
  <si>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</si>
  <si>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</si>
  <si>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</si>
  <si>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</si>
  <si>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</si>
  <si>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</si>
  <si>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</si>
  <si>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</si>
  <si>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</si>
  <si>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</si>
  <si>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</si>
  <si>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</si>
  <si>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</si>
  <si>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</si>
  <si>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</si>
  <si>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</si>
  <si>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</si>
  <si>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</si>
  <si>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</si>
  <si>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</si>
  <si>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</si>
  <si>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</si>
  <si>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</si>
  <si>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</si>
  <si>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</si>
  <si>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</si>
  <si>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</si>
  <si>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</si>
  <si>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</si>
  <si>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</si>
  <si>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</si>
  <si>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</si>
  <si>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</si>
  <si>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</si>
  <si>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</si>
  <si>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</si>
  <si>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</si>
  <si>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</si>
  <si>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</si>
  <si>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</si>
  <si>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</si>
  <si>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</si>
  <si>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</si>
  <si>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</si>
  <si>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</si>
  <si>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</si>
  <si>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</si>
  <si>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</si>
  <si>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</si>
  <si>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</si>
  <si>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</si>
  <si>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</si>
  <si>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</si>
  <si>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</si>
  <si>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</si>
  <si>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</si>
  <si>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</si>
  <si>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</si>
  <si>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</si>
  <si>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</si>
  <si>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</si>
  <si>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</si>
  <si>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</si>
  <si>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</si>
  <si>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</si>
  <si>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</si>
  <si>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</si>
  <si>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</si>
  <si>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</si>
  <si>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</si>
  <si>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</si>
  <si>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</si>
  <si>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</si>
  <si>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</si>
  <si>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</si>
  <si>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</si>
  <si>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</si>
  <si>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</si>
  <si>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</si>
  <si>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</si>
  <si>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</si>
  <si>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</si>
  <si>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</si>
  <si>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</si>
  <si>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</si>
  <si>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</si>
  <si>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</si>
  <si>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</si>
  <si>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</si>
  <si>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</si>
  <si>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</si>
  <si>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</si>
  <si>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</si>
  <si>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</si>
  <si>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</si>
  <si>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</si>
  <si>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</si>
  <si>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</si>
  <si>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</si>
  <si>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</si>
  <si>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</si>
  <si>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</si>
  <si>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</si>
  <si>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</si>
  <si>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</si>
  <si>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</si>
  <si>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</si>
  <si>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</si>
  <si>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</si>
  <si>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</si>
  <si>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</si>
  <si>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</si>
  <si>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</si>
  <si>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</si>
  <si>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</si>
  <si>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</si>
  <si>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</si>
  <si>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</si>
  <si>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</si>
  <si>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</si>
  <si>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</si>
  <si>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</si>
  <si>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</si>
  <si>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</si>
  <si>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</si>
  <si>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</si>
  <si>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</si>
  <si>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</si>
  <si>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</si>
  <si>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</si>
  <si>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</si>
  <si>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</si>
  <si>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</si>
  <si>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</si>
  <si>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</si>
  <si>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</si>
  <si>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</si>
  <si>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</si>
  <si>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</si>
  <si>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</si>
  <si>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</si>
  <si>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</si>
  <si>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</si>
  <si>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</si>
  <si>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</si>
  <si>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</si>
  <si>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</si>
  <si>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</si>
  <si>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</si>
  <si>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</si>
  <si>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</si>
  <si>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</si>
  <si>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</si>
  <si>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</si>
  <si>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</si>
  <si>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</si>
  <si>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</si>
  <si>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</si>
  <si>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</si>
  <si>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</si>
  <si>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</si>
  <si>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</si>
  <si>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</si>
  <si>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</si>
  <si>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</si>
  <si>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</si>
  <si>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</si>
  <si>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</si>
  <si>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</si>
  <si>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</si>
  <si>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</si>
  <si>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</si>
  <si>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</si>
  <si>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</si>
  <si>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</si>
  <si>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</si>
  <si>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</si>
  <si>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</si>
  <si>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</si>
  <si>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</si>
  <si>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</si>
  <si>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</si>
  <si>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</si>
  <si>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</si>
  <si>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</si>
  <si>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</si>
  <si>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</si>
  <si>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</si>
  <si>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</si>
  <si>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</si>
  <si>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</si>
  <si>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</si>
  <si>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</si>
  <si>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</si>
  <si>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</si>
  <si>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</si>
  <si>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</si>
  <si>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</si>
  <si>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</si>
  <si>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</si>
  <si>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</si>
  <si>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</si>
  <si>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</si>
  <si>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</si>
  <si>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</si>
  <si>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</si>
  <si>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</si>
  <si>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</si>
  <si>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</si>
  <si>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</si>
  <si>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</si>
  <si>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</si>
  <si>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</si>
  <si>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</si>
  <si>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</si>
  <si>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</si>
  <si>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</si>
  <si>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</si>
  <si>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</si>
  <si>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</si>
  <si>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</si>
  <si>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</si>
  <si>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</si>
  <si>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</si>
  <si>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</si>
  <si>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</si>
  <si>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</si>
  <si>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</si>
  <si>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</si>
  <si>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</si>
  <si>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</si>
  <si>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</si>
  <si>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</si>
  <si>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</si>
  <si>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</si>
  <si>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</si>
  <si>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</si>
  <si>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</si>
  <si>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</si>
  <si>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</si>
  <si>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</si>
  <si>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</si>
  <si>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</si>
  <si>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</si>
  <si>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</si>
  <si>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</si>
  <si>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</si>
  <si>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</si>
  <si>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</si>
  <si>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</si>
  <si>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</si>
  <si>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</si>
  <si>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</si>
  <si>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</si>
  <si>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</si>
  <si>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</si>
  <si>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</si>
  <si>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</si>
  <si>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</si>
  <si>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</si>
  <si>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</si>
  <si>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</si>
  <si>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</si>
  <si>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</si>
  <si>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</si>
  <si>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</si>
  <si>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</si>
  <si>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</si>
  <si>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</si>
  <si>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</si>
  <si>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</si>
  <si>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</si>
  <si>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</si>
  <si>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</si>
  <si>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</si>
  <si>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</si>
  <si>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</si>
  <si>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</si>
  <si>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</si>
  <si>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</si>
  <si>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</si>
  <si>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</si>
  <si>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</si>
  <si>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</si>
  <si>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</si>
  <si>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</si>
  <si>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</si>
  <si>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</si>
  <si>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</si>
  <si>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</si>
  <si>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</si>
  <si>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</si>
  <si>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</si>
  <si>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</si>
  <si>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</si>
  <si>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</si>
  <si>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</si>
  <si>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</si>
  <si>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</si>
  <si>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</si>
  <si>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</si>
  <si>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</si>
  <si>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</si>
  <si>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</si>
  <si>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</si>
  <si>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</si>
  <si>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</si>
  <si>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</si>
  <si>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</si>
  <si>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</si>
  <si>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</si>
  <si>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</si>
  <si>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</si>
  <si>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</si>
  <si>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</si>
  <si>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</si>
  <si>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</si>
  <si>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</si>
  <si>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</si>
  <si>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</si>
  <si>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</si>
  <si>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</si>
  <si>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</si>
  <si>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</si>
  <si>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</si>
  <si>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</si>
  <si>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</si>
  <si>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</si>
  <si>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</si>
  <si>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</si>
  <si>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</si>
  <si>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</si>
  <si>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</si>
  <si>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</si>
  <si>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</si>
  <si>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</si>
  <si>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</si>
  <si>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</si>
  <si>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</si>
  <si>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</si>
  <si>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</si>
  <si>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</si>
  <si>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</si>
  <si>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</si>
  <si>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</si>
  <si>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</si>
  <si>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</si>
  <si>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</si>
  <si>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</si>
  <si>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</si>
  <si>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</si>
  <si>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</si>
  <si>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</si>
  <si>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</si>
  <si>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</si>
  <si>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</si>
  <si>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</si>
  <si>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</si>
  <si>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</si>
  <si>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</si>
  <si>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</si>
  <si>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</si>
  <si>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</si>
  <si>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</si>
  <si>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</si>
  <si>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</si>
  <si>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</si>
  <si>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</si>
  <si>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</si>
  <si>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</si>
  <si>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</si>
  <si>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</si>
  <si>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</si>
  <si>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</si>
  <si>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</si>
  <si>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</si>
  <si>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</si>
  <si>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</si>
  <si>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</si>
  <si>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</si>
  <si>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</si>
  <si>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</si>
  <si>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</si>
  <si>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</si>
  <si>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</si>
  <si>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</si>
  <si>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</si>
  <si>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</si>
  <si>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</si>
  <si>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</si>
  <si>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</si>
  <si>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</si>
  <si>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</si>
  <si>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</si>
  <si>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</si>
  <si>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</si>
  <si>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</si>
  <si>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</si>
  <si>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</si>
  <si>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</si>
  <si>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</si>
  <si>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</si>
  <si>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</si>
  <si>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</si>
  <si>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</si>
  <si>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</si>
  <si>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</si>
  <si>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</si>
  <si>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</si>
  <si>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</si>
  <si>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</si>
  <si>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</si>
  <si>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</si>
  <si>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</si>
  <si>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</si>
  <si>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</si>
  <si>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</si>
  <si>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</si>
  <si>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</si>
  <si>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</si>
  <si>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</si>
  <si>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</si>
  <si>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</si>
  <si>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</si>
  <si>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</si>
  <si>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</si>
  <si>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</si>
  <si>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</si>
  <si>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</si>
  <si>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</si>
  <si>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</si>
  <si>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</si>
  <si>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</si>
  <si>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</si>
  <si>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</si>
  <si>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</si>
  <si>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</si>
  <si>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</si>
  <si>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</si>
  <si>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</si>
  <si>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</si>
  <si>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</si>
  <si>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</si>
  <si>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</si>
  <si>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</si>
  <si>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</si>
  <si>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</si>
  <si>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</si>
  <si>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</si>
  <si>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</si>
  <si>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</si>
  <si>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</si>
  <si>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</si>
  <si>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</si>
  <si>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</si>
  <si>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</si>
  <si>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</si>
  <si>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</si>
  <si>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</si>
  <si>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</si>
  <si>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</si>
  <si>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</si>
  <si>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</si>
  <si>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</si>
  <si>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</si>
  <si>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</si>
  <si>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</si>
  <si>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</si>
  <si>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</si>
  <si>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</si>
  <si>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</si>
  <si>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</si>
  <si>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</si>
  <si>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</si>
  <si>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</si>
  <si>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</si>
  <si>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</si>
  <si>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</si>
  <si>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</si>
  <si>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</si>
  <si>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</si>
  <si>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</si>
  <si>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</si>
  <si>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</si>
  <si>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</si>
  <si>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</si>
  <si>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</si>
  <si>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</si>
  <si>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</si>
  <si>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</si>
  <si>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</si>
  <si>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</si>
  <si>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</si>
  <si>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</si>
  <si>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</si>
  <si>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</si>
  <si>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</si>
  <si>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</si>
  <si>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</si>
  <si>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</si>
  <si>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</si>
  <si>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</si>
  <si>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</si>
  <si>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</si>
  <si>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</si>
  <si>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</si>
  <si>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</si>
  <si>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</si>
  <si>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</si>
  <si>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</si>
  <si>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</si>
  <si>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</si>
  <si>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</si>
  <si>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</si>
  <si>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</si>
  <si>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</si>
  <si>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</si>
  <si>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</si>
  <si>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</si>
  <si>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</si>
  <si>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</si>
  <si>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</si>
  <si>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</si>
  <si>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</si>
  <si>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</si>
  <si>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</si>
  <si>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</si>
  <si>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</si>
  <si>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</si>
  <si>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</si>
  <si>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</si>
  <si>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</si>
  <si>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</si>
  <si>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</si>
  <si>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</si>
  <si>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</si>
  <si>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</si>
  <si>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</si>
  <si>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</si>
  <si>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</si>
  <si>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</si>
  <si>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</si>
  <si>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</si>
  <si>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</si>
  <si>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</si>
  <si>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</si>
  <si>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</si>
  <si>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</si>
  <si>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</si>
  <si>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</si>
  <si>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</si>
  <si>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</si>
  <si>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</si>
  <si>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</si>
  <si>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</si>
  <si>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</si>
  <si>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</si>
  <si>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</si>
  <si>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</si>
  <si>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</si>
  <si>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</si>
  <si>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</si>
  <si>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</si>
  <si>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</si>
  <si>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</si>
  <si>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</si>
  <si>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</si>
  <si>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</si>
  <si>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</si>
  <si>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</si>
  <si>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</si>
  <si>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</si>
  <si>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</si>
  <si>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</si>
  <si>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</si>
  <si>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</si>
  <si>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</si>
  <si>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</si>
  <si>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</si>
  <si>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</si>
  <si>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</si>
  <si>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</si>
  <si>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</si>
  <si>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</si>
  <si>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</si>
  <si>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</si>
  <si>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</si>
  <si>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</si>
  <si>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</si>
  <si>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</si>
  <si>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</si>
  <si>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</si>
  <si>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</si>
  <si>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</si>
  <si>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</si>
  <si>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</si>
  <si>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</si>
  <si>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</si>
  <si>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</si>
  <si>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</si>
  <si>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</si>
  <si>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</si>
  <si>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</si>
  <si>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</si>
  <si>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</si>
  <si>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</si>
  <si>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</si>
  <si>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</si>
  <si>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</si>
  <si>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</si>
  <si>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</si>
  <si>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</si>
  <si>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</si>
  <si>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</si>
  <si>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</si>
  <si>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</si>
  <si>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</si>
  <si>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</si>
  <si>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</si>
  <si>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</si>
  <si>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</si>
  <si>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</si>
  <si>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</si>
  <si>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</si>
  <si>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</si>
  <si>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</si>
  <si>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</si>
  <si>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</si>
  <si>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</si>
  <si>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</si>
  <si>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</si>
  <si>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</si>
  <si>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</si>
  <si>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</si>
  <si>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</si>
  <si>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</si>
  <si>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</si>
  <si>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</si>
  <si>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</si>
  <si>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</si>
  <si>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</si>
  <si>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</si>
  <si>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</si>
  <si>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</si>
  <si>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</si>
  <si>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</si>
  <si>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</si>
  <si>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</si>
  <si>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</si>
  <si>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</si>
  <si>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</si>
  <si>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</si>
  <si>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</si>
  <si>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</si>
  <si>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</si>
  <si>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</si>
  <si>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</si>
  <si>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</si>
  <si>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</si>
  <si>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</si>
  <si>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</si>
  <si>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</si>
  <si>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</si>
  <si>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</si>
  <si>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</si>
  <si>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</si>
  <si>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</si>
  <si>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</si>
  <si>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</si>
  <si>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</si>
  <si>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</si>
  <si>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</si>
  <si>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</si>
  <si>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</si>
  <si>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</si>
  <si>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</si>
  <si>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</si>
  <si>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</si>
  <si>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</si>
  <si>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</si>
  <si>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</si>
  <si>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</si>
  <si>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</si>
  <si>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</si>
  <si>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</si>
  <si>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</si>
  <si>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</si>
  <si>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</si>
  <si>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</si>
  <si>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</si>
  <si>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</si>
  <si>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</si>
  <si>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</si>
  <si>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</si>
  <si>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</si>
  <si>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</si>
  <si>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</si>
  <si>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</si>
  <si>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</si>
  <si>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</si>
  <si>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</si>
  <si>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</si>
  <si>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</si>
  <si>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</si>
  <si>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</si>
  <si>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</si>
  <si>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</si>
  <si>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</si>
  <si>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</si>
  <si>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</si>
  <si>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</si>
  <si>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</si>
  <si>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</si>
  <si>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</si>
  <si>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</si>
  <si>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</si>
  <si>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</si>
  <si>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</si>
  <si>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</si>
  <si>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</si>
  <si>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</si>
  <si>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</si>
  <si>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</si>
  <si>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</si>
  <si>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</si>
  <si>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</si>
  <si>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</si>
  <si>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</si>
  <si>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</si>
  <si>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</si>
  <si>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</si>
  <si>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</si>
  <si>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</si>
  <si>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</si>
  <si>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</si>
  <si>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</si>
  <si>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</si>
  <si>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</si>
  <si>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</si>
  <si>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</si>
  <si>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</si>
  <si>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</si>
  <si>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</si>
  <si>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</si>
  <si>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</si>
  <si>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</si>
  <si>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</si>
  <si>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</si>
  <si>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</si>
  <si>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</si>
  <si>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</si>
  <si>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</si>
  <si>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</si>
  <si>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</si>
  <si>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</si>
  <si>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</si>
  <si>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</si>
  <si>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</si>
  <si>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</si>
  <si>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</si>
  <si>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</si>
  <si>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</si>
  <si>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</si>
  <si>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</si>
  <si>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</si>
  <si>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</si>
  <si>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</si>
  <si>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</si>
  <si>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</si>
  <si>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</si>
  <si>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</si>
  <si>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</si>
  <si>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</si>
  <si>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</si>
  <si>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</si>
  <si>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</si>
  <si>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</si>
  <si>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</si>
  <si>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</si>
  <si>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</si>
  <si>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</si>
  <si>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</si>
  <si>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</si>
  <si>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</si>
  <si>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</si>
  <si>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</si>
  <si>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</si>
  <si>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</si>
  <si>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</si>
  <si>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</si>
  <si>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</si>
  <si>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</si>
  <si>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</si>
  <si>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</si>
  <si>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</si>
  <si>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</si>
  <si>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</si>
  <si>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</si>
  <si>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</si>
  <si>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</si>
  <si>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</si>
  <si>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</si>
  <si>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</si>
  <si>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</si>
  <si>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</si>
  <si>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</si>
  <si>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</si>
  <si>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</si>
  <si>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</si>
  <si>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</si>
  <si>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</si>
  <si>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</si>
  <si>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</si>
  <si>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</si>
  <si>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</si>
  <si>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</si>
  <si>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</si>
  <si>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</si>
  <si>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</si>
  <si>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</si>
  <si>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</si>
  <si>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</si>
  <si>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</si>
  <si>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</si>
  <si>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</si>
  <si>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</si>
  <si>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</si>
  <si>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</si>
  <si>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</si>
  <si>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</si>
  <si>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</si>
  <si>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</si>
  <si>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</si>
  <si>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</si>
  <si>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</si>
  <si>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</si>
  <si>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</si>
  <si>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</si>
  <si>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</si>
  <si>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</si>
  <si>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</si>
  <si>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</si>
  <si>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</si>
  <si>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</si>
  <si>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</si>
  <si>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</si>
  <si>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</si>
  <si>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</si>
  <si>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</si>
  <si>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</si>
  <si>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</si>
  <si>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</si>
  <si>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</si>
  <si>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</si>
  <si>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</si>
  <si>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</si>
  <si>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</si>
  <si>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</si>
  <si>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</si>
  <si>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</si>
  <si>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</si>
  <si>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</si>
  <si>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</si>
  <si>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</si>
  <si>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</si>
  <si>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</si>
  <si>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</si>
  <si>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</si>
  <si>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</si>
  <si>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</si>
  <si>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</si>
  <si>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</si>
  <si>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</si>
  <si>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</si>
  <si>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</si>
  <si>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</si>
  <si>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</si>
  <si>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</si>
  <si>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</si>
  <si>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</si>
  <si>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</si>
  <si>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</si>
  <si>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</si>
  <si>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</si>
  <si>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</si>
  <si>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</si>
  <si>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</si>
  <si>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</si>
  <si>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</si>
  <si>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</si>
  <si>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</si>
  <si>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</si>
  <si>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</si>
  <si>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</si>
  <si>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</si>
  <si>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</si>
  <si>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</si>
  <si>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</si>
  <si>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</si>
  <si>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</si>
  <si>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</si>
  <si>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</si>
  <si>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</si>
  <si>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</si>
  <si>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</si>
  <si>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</si>
  <si>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</si>
  <si>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</si>
  <si>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</si>
  <si>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</si>
  <si>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</si>
  <si>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</si>
  <si>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</si>
  <si>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</si>
  <si>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</si>
  <si>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</si>
  <si>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</si>
  <si>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</si>
  <si>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</si>
  <si>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</si>
  <si>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</si>
  <si>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</si>
  <si>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</si>
  <si>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</si>
  <si>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</si>
  <si>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</si>
  <si>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</si>
  <si>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</si>
  <si>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</si>
  <si>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</si>
  <si>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</si>
  <si>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</si>
  <si>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</si>
  <si>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</si>
  <si>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</si>
  <si>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</si>
  <si>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</si>
  <si>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</si>
  <si>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</si>
  <si>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</si>
  <si>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</si>
  <si>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</si>
  <si>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</si>
  <si>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</si>
  <si>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</si>
  <si>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</si>
  <si>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</si>
  <si>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</si>
  <si>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</si>
  <si>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</si>
  <si>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</si>
  <si>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</si>
  <si>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</si>
  <si>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</si>
  <si>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</si>
  <si>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</si>
  <si>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</si>
  <si>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</si>
  <si>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</si>
  <si>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</si>
  <si>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</si>
  <si>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</si>
  <si>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</si>
  <si>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</si>
  <si>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</si>
  <si>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</si>
  <si>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</si>
  <si>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</si>
  <si>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</si>
  <si>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</si>
  <si>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</si>
  <si>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</si>
  <si>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</si>
  <si>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</si>
  <si>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</si>
  <si>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</si>
  <si>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</si>
  <si>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</si>
  <si>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</si>
  <si>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</si>
  <si>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</si>
  <si>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</si>
  <si>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</si>
  <si>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</si>
  <si>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</si>
  <si>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</si>
  <si>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</si>
  <si>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</si>
  <si>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</si>
  <si>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</si>
  <si>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</si>
  <si>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</si>
  <si>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</si>
  <si>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</si>
  <si>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</si>
  <si>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</si>
  <si>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</si>
  <si>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</si>
  <si>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</si>
  <si>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</si>
  <si>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</si>
  <si>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</si>
  <si>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</si>
  <si>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</si>
  <si>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</si>
  <si>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</si>
  <si>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</si>
  <si>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</si>
  <si>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</si>
  <si>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</si>
  <si>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</si>
  <si>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</si>
  <si>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</si>
  <si>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</si>
  <si>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</si>
  <si>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</si>
  <si>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</si>
  <si>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</si>
  <si>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</si>
  <si>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</si>
  <si>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</si>
  <si>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</si>
  <si>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</si>
  <si>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</si>
  <si>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</si>
  <si>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</si>
  <si>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</si>
  <si>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</si>
  <si>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</si>
  <si>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</si>
  <si>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</si>
  <si>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</si>
  <si>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</si>
  <si>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</si>
  <si>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</si>
  <si>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</si>
  <si>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</si>
  <si>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</si>
  <si>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</si>
  <si>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</si>
  <si>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</si>
  <si>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</si>
  <si>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</si>
  <si>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</si>
  <si>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</si>
  <si>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</si>
  <si>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</si>
  <si>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</si>
  <si>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</si>
  <si>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</si>
  <si>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</si>
  <si>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</si>
  <si>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</si>
  <si>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</si>
  <si>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</si>
  <si>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</si>
  <si>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</si>
  <si>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</si>
  <si>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</si>
  <si>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</si>
  <si>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</si>
  <si>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</si>
  <si>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</si>
  <si>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</si>
  <si>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</si>
  <si>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</si>
  <si>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</si>
  <si>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</si>
  <si>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</si>
  <si>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</si>
  <si>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</si>
  <si>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</si>
  <si>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</si>
  <si>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</si>
  <si>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</si>
  <si>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</si>
  <si>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</si>
  <si>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</si>
  <si>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</si>
  <si>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</si>
  <si>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</si>
  <si>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</si>
  <si>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</si>
  <si>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</si>
  <si>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</si>
  <si>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</si>
  <si>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</si>
  <si>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</si>
  <si>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</si>
  <si>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</si>
  <si>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</si>
  <si>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</si>
  <si>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</si>
  <si>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</si>
  <si>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</si>
  <si>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</si>
  <si>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</si>
  <si>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</si>
  <si>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</si>
  <si>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</si>
  <si>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</si>
  <si>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</si>
  <si>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</si>
  <si>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</si>
  <si>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</si>
  <si>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</si>
  <si>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</si>
  <si>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</si>
  <si>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</si>
  <si>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</si>
  <si>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</si>
  <si>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</si>
  <si>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</si>
  <si>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</si>
  <si>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</si>
  <si>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</si>
  <si>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</si>
  <si>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</si>
  <si>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</si>
  <si>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</si>
  <si>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</si>
  <si>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</si>
  <si>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</si>
  <si>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</si>
  <si>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</si>
  <si>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</si>
  <si>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</si>
  <si>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</si>
  <si>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</si>
  <si>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</si>
  <si>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</si>
  <si>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</si>
  <si>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</si>
  <si>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</si>
  <si>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</si>
  <si>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</si>
  <si>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</si>
  <si>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</si>
  <si>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</si>
  <si>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</si>
  <si>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</si>
  <si>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</si>
  <si>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</si>
  <si>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</si>
  <si>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</si>
  <si>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</si>
  <si>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</si>
  <si>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</si>
  <si>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</si>
  <si>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</si>
  <si>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</si>
  <si>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</si>
  <si>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</si>
  <si>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</si>
  <si>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</si>
  <si>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</si>
  <si>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</si>
  <si>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</si>
  <si>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</si>
  <si>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</si>
  <si>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</si>
  <si>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</si>
  <si>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</si>
  <si>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</si>
  <si>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</si>
  <si>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</si>
  <si>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</si>
  <si>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</si>
  <si>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</si>
  <si>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</si>
  <si>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</si>
  <si>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</si>
  <si>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</si>
  <si>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</si>
  <si>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</si>
  <si>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</si>
  <si>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</si>
  <si>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</si>
  <si>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</si>
  <si>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</si>
  <si>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</si>
  <si>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</si>
  <si>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</si>
  <si>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</si>
  <si>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</si>
  <si>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</si>
  <si>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</si>
  <si>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</si>
  <si>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</si>
  <si>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</si>
  <si>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</si>
  <si>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</si>
  <si>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</si>
  <si>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</si>
  <si>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</si>
  <si>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</si>
  <si>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</si>
  <si>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</si>
  <si>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</si>
  <si>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</si>
  <si>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</si>
  <si>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</si>
  <si>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</si>
  <si>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</si>
  <si>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</si>
  <si>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</si>
  <si>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</si>
  <si>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</si>
  <si>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</si>
  <si>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</si>
  <si>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</si>
  <si>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</si>
  <si>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</si>
  <si>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</si>
  <si>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</si>
  <si>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</si>
  <si>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</si>
  <si>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</si>
  <si>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</si>
  <si>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</si>
  <si>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</si>
  <si>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</si>
  <si>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</si>
  <si>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</si>
  <si>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</si>
  <si>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</si>
  <si>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</si>
  <si>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</si>
  <si>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</si>
  <si>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</si>
  <si>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</si>
  <si>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</si>
  <si>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</si>
  <si>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</si>
  <si>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</si>
  <si>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</si>
  <si>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</si>
  <si>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</si>
  <si>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</si>
  <si>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</si>
  <si>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</si>
  <si>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</si>
  <si>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</si>
  <si>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</si>
  <si>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</si>
  <si>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</si>
  <si>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</si>
  <si>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</si>
  <si>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</si>
  <si>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</si>
  <si>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</si>
  <si>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</si>
  <si>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</si>
  <si>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</si>
  <si>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</si>
  <si>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</si>
  <si>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</si>
  <si>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</si>
  <si>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</si>
  <si>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</si>
  <si>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</si>
  <si>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</si>
  <si>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</si>
  <si>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</si>
  <si>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</si>
  <si>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</si>
  <si>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</si>
  <si>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</si>
  <si>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</si>
  <si>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</si>
  <si>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</si>
  <si>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</si>
  <si>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</si>
  <si>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</si>
  <si>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</si>
  <si>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</si>
  <si>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</si>
  <si>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</si>
  <si>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</si>
  <si>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</si>
  <si>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</si>
  <si>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</si>
  <si>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</si>
  <si>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</si>
  <si>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</si>
  <si>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</si>
  <si>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</si>
  <si>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</si>
  <si>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</si>
  <si>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</si>
  <si>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</si>
  <si>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</si>
  <si>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</si>
  <si>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</si>
  <si>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</si>
  <si>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</si>
  <si>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</si>
  <si>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</si>
  <si>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</si>
  <si>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</si>
  <si>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</si>
  <si>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</si>
  <si>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</si>
  <si>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</si>
  <si>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</si>
  <si>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</si>
  <si>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</si>
  <si>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</si>
  <si>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</si>
  <si>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</si>
  <si>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</si>
  <si>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</si>
  <si>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</si>
  <si>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</si>
  <si>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</si>
  <si>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</si>
  <si>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</si>
  <si>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</si>
  <si>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</si>
  <si>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</si>
  <si>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</si>
  <si>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</si>
  <si>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</si>
  <si>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</si>
  <si>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</si>
  <si>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</si>
  <si>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</si>
  <si>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</si>
  <si>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</si>
  <si>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</si>
  <si>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</si>
  <si>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</si>
  <si>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</si>
  <si>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</si>
  <si>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</si>
  <si>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</si>
  <si>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</si>
  <si>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</si>
  <si>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</si>
  <si>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</si>
  <si>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</si>
  <si>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</si>
  <si>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</si>
  <si>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</si>
  <si>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</si>
  <si>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</si>
  <si>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</si>
  <si>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</si>
  <si>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</si>
  <si>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</si>
  <si>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</si>
  <si>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</si>
  <si>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</si>
  <si>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</si>
  <si>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</si>
  <si>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</si>
  <si>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</si>
  <si>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</si>
  <si>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</si>
  <si>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</si>
  <si>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</si>
  <si>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</si>
  <si>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</si>
  <si>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</si>
  <si>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</si>
  <si>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</si>
  <si>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</si>
  <si>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</si>
  <si>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</si>
  <si>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</si>
  <si>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</si>
  <si>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</si>
  <si>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</si>
  <si>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</si>
  <si>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</si>
  <si>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</si>
  <si>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</si>
  <si>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</si>
  <si>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</si>
  <si>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</si>
  <si>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</si>
  <si>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</si>
  <si>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</si>
  <si>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</si>
  <si>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</si>
  <si>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</si>
  <si>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</si>
  <si>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</si>
  <si>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</si>
  <si>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</si>
  <si>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</si>
  <si>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</si>
  <si>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</si>
  <si>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</si>
  <si>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</si>
  <si>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</si>
  <si>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</si>
  <si>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</si>
  <si>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</si>
  <si>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</si>
  <si>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</si>
  <si>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</si>
  <si>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</si>
  <si>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</si>
  <si>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</si>
  <si>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</si>
  <si>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</si>
  <si>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</si>
  <si>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</si>
  <si>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</si>
  <si>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</si>
  <si>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</si>
  <si>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</si>
  <si>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</si>
  <si>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</si>
  <si>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</si>
  <si>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</si>
  <si>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</si>
  <si>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</si>
  <si>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</si>
  <si>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</si>
  <si>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</si>
  <si>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</si>
  <si>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</si>
  <si>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</si>
  <si>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</si>
  <si>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</si>
  <si>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</si>
  <si>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</si>
  <si>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</si>
  <si>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</si>
  <si>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</si>
  <si>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</si>
  <si>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</si>
  <si>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</si>
  <si>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</si>
  <si>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</si>
  <si>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</si>
  <si>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</si>
  <si>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</si>
  <si>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</si>
  <si>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</si>
  <si>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</si>
  <si>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</si>
  <si>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</si>
  <si>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</si>
  <si>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</si>
  <si>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</si>
  <si>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</si>
  <si>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</si>
  <si>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</si>
  <si>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</si>
  <si>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</si>
  <si>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</si>
  <si>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</si>
  <si>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</si>
  <si>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</si>
  <si>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</si>
  <si>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</si>
  <si>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</si>
  <si>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</si>
  <si>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</si>
  <si>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</si>
  <si>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</si>
  <si>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</si>
  <si>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</si>
  <si>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</si>
  <si>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</si>
  <si>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</si>
  <si>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</si>
  <si>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</si>
  <si>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</si>
  <si>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</si>
  <si>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</si>
  <si>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</si>
  <si>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</si>
  <si>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</si>
  <si>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</si>
  <si>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</si>
  <si>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</si>
  <si>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</si>
  <si>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</si>
  <si>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</si>
  <si>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</si>
  <si>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</si>
  <si>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</si>
  <si>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</si>
  <si>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</si>
  <si>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</si>
  <si>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</si>
  <si>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</si>
  <si>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</si>
  <si>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</si>
  <si>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</si>
  <si>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</si>
  <si>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</si>
  <si>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</si>
  <si>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</si>
  <si>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</si>
  <si>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</si>
  <si>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</si>
  <si>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</si>
  <si>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</si>
  <si>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</si>
  <si>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</si>
  <si>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</si>
  <si>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</si>
  <si>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</si>
  <si>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</si>
  <si>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</si>
  <si>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</si>
  <si>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</si>
  <si>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</si>
  <si>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</si>
  <si>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</si>
  <si>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</si>
  <si>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</si>
  <si>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</si>
  <si>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</si>
  <si>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</si>
  <si>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</si>
  <si>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</si>
  <si>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</si>
  <si>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</si>
  <si>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</si>
  <si>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</si>
  <si>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</si>
  <si>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</si>
  <si>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</si>
  <si>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</si>
  <si>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</si>
  <si>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</si>
  <si>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</si>
  <si>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</si>
  <si>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</si>
  <si>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</si>
  <si>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</si>
  <si>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</si>
  <si>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</si>
  <si>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</si>
  <si>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</si>
  <si>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</si>
  <si>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</si>
  <si>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</si>
  <si>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</si>
  <si>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</si>
  <si>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</si>
  <si>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</si>
  <si>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</si>
  <si>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</si>
  <si>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</si>
  <si>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</si>
  <si>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</si>
  <si>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</si>
  <si>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</si>
  <si>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</si>
  <si>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</si>
  <si>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</si>
  <si>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</si>
  <si>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</si>
  <si>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</si>
  <si>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</si>
  <si>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</si>
  <si>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</si>
  <si>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</si>
  <si>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</si>
  <si>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</si>
  <si>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</si>
  <si>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</si>
  <si>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</si>
  <si>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</si>
  <si>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</si>
  <si>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</si>
  <si>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</si>
  <si>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</si>
  <si>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</si>
  <si>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</si>
  <si>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</si>
  <si>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</si>
  <si>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</si>
  <si>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</si>
  <si>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</si>
  <si>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</si>
  <si>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</si>
  <si>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</si>
  <si>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</si>
  <si>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</si>
  <si>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</si>
  <si>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</si>
  <si>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</si>
  <si>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</si>
  <si>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</si>
  <si>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</si>
  <si>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</si>
  <si>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</si>
  <si>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</si>
  <si>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</si>
  <si>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</si>
  <si>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</si>
  <si>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</si>
  <si>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</si>
  <si>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</si>
  <si>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</si>
  <si>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</si>
  <si>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</si>
  <si>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</si>
  <si>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</si>
  <si>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</si>
  <si>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</si>
  <si>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</si>
  <si>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</si>
  <si>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</si>
  <si>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</si>
  <si>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</si>
  <si>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</si>
  <si>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</si>
  <si>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</si>
  <si>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</si>
  <si>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</si>
  <si>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</si>
  <si>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</si>
  <si>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</si>
  <si>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</si>
  <si>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</si>
  <si>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</si>
  <si>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</si>
  <si>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</si>
  <si>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</si>
  <si>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</si>
  <si>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</si>
  <si>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</si>
  <si>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</si>
  <si>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</si>
  <si>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</si>
  <si>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</si>
  <si>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</si>
  <si>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</si>
  <si>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</si>
  <si>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</si>
  <si>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</si>
  <si>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</si>
  <si>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</si>
  <si>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</si>
  <si>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</si>
  <si>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</si>
  <si>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</si>
  <si>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</si>
  <si>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</si>
  <si>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</si>
  <si>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</si>
  <si>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</si>
  <si>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</si>
  <si>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</si>
  <si>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</si>
  <si>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</si>
  <si>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</si>
  <si>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</si>
  <si>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</si>
  <si>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</si>
  <si>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</si>
  <si>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</si>
  <si>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</si>
  <si>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</si>
  <si>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</si>
  <si>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</si>
  <si>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</si>
  <si>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</si>
  <si>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</si>
  <si>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</si>
  <si>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</si>
  <si>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</si>
  <si>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</si>
  <si>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</si>
  <si>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</si>
  <si>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</si>
  <si>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</si>
  <si>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</si>
  <si>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</si>
  <si>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</si>
  <si>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</si>
  <si>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</si>
  <si>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</si>
  <si>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</si>
  <si>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</si>
  <si>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</si>
  <si>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</si>
  <si>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</si>
  <si>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</si>
  <si>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</si>
  <si>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</si>
  <si>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</si>
  <si>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</si>
  <si>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</si>
  <si>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</si>
  <si>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</si>
  <si>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</si>
  <si>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</si>
  <si>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</si>
  <si>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</si>
  <si>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</si>
  <si>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</si>
  <si>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</si>
  <si>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</si>
  <si>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</si>
  <si>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</si>
  <si>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</si>
  <si>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</si>
  <si>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</si>
  <si>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</si>
  <si>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</si>
  <si>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</si>
  <si>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</si>
  <si>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</si>
  <si>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</si>
  <si>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</si>
  <si>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</si>
  <si>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</si>
  <si>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</si>
  <si>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</si>
  <si>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</si>
  <si>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</si>
  <si>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</si>
  <si>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</si>
  <si>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</si>
  <si>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</si>
  <si>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</si>
  <si>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</si>
  <si>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</si>
  <si>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</si>
  <si>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</si>
  <si>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</si>
  <si>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</si>
  <si>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</si>
  <si>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</si>
  <si>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</si>
  <si>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</si>
  <si>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</si>
  <si>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</si>
  <si>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</si>
  <si>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</si>
  <si>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</si>
  <si>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</si>
  <si>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</si>
  <si>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</si>
  <si>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</si>
  <si>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</si>
  <si>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</si>
  <si>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</si>
  <si>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</si>
  <si>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</si>
  <si>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</si>
  <si>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</si>
  <si>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</si>
  <si>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</si>
  <si>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</si>
  <si>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</si>
  <si>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</si>
  <si>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</si>
  <si>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</si>
  <si>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</si>
  <si>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</si>
  <si>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</si>
  <si>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</si>
  <si>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</si>
  <si>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</si>
  <si>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</si>
  <si>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</si>
  <si>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</si>
  <si>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</si>
  <si>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</si>
  <si>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</si>
  <si>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</si>
  <si>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</si>
  <si>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</si>
  <si>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</si>
  <si>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</si>
  <si>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</si>
  <si>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</si>
  <si>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</si>
  <si>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</si>
  <si>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</si>
  <si>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</si>
  <si>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</si>
  <si>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</si>
  <si>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</si>
  <si>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</si>
  <si>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</si>
  <si>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</si>
  <si>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</si>
  <si>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</si>
  <si>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</si>
  <si>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</si>
  <si>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</si>
  <si>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</si>
  <si>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</si>
  <si>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</si>
  <si>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</si>
  <si>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</si>
  <si>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</si>
  <si>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</si>
  <si>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</si>
  <si>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</si>
  <si>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</si>
  <si>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</si>
  <si>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</si>
  <si>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</si>
  <si>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</si>
  <si>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</si>
  <si>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</si>
  <si>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</si>
  <si>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</si>
  <si>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</si>
  <si>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</si>
  <si>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</si>
  <si>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</si>
  <si>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</si>
  <si>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</si>
  <si>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</si>
  <si>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</si>
  <si>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</si>
  <si>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</si>
  <si>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</si>
  <si>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</si>
  <si>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</si>
  <si>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</si>
  <si>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</si>
  <si>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</si>
  <si>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</si>
  <si>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</si>
  <si>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</si>
  <si>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</si>
  <si>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</si>
  <si>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</si>
  <si>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</si>
  <si>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</si>
  <si>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</si>
  <si>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</si>
  <si>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</si>
  <si>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</si>
  <si>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</si>
  <si>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</si>
  <si>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</si>
  <si>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</si>
  <si>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</si>
  <si>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</si>
  <si>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</si>
  <si>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</si>
  <si>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</si>
  <si>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</si>
  <si>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</si>
  <si>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</si>
  <si>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</si>
  <si>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</si>
  <si>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</si>
  <si>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</si>
  <si>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</si>
  <si>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</si>
  <si>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</si>
  <si>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</si>
  <si>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</si>
  <si>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</si>
  <si>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</si>
  <si>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</si>
  <si>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</si>
  <si>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</si>
  <si>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</si>
  <si>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</si>
  <si>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</si>
  <si>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</si>
  <si>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</si>
  <si>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</si>
  <si>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</si>
  <si>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</si>
  <si>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</si>
  <si>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</si>
  <si>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</si>
  <si>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</si>
  <si>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</si>
  <si>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</si>
  <si>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</si>
  <si>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</si>
  <si>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</si>
  <si>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</si>
  <si>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</si>
  <si>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</si>
  <si>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</si>
  <si>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</si>
  <si>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</si>
  <si>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</si>
  <si>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</si>
  <si>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</si>
  <si>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</si>
  <si>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</si>
  <si>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</si>
  <si>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</si>
  <si>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</si>
  <si>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</si>
  <si>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</si>
  <si>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</si>
  <si>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</si>
  <si>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</si>
  <si>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</si>
  <si>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</si>
  <si>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</si>
  <si>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</si>
  <si>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</si>
  <si>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</si>
  <si>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</si>
  <si>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</si>
  <si>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</si>
  <si>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</si>
  <si>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</si>
  <si>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</si>
  <si>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</si>
  <si>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</si>
  <si>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</si>
  <si>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</si>
  <si>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</si>
  <si>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</si>
  <si>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</si>
  <si>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</si>
  <si>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</si>
  <si>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</si>
  <si>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</si>
  <si>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</si>
  <si>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</si>
  <si>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</si>
  <si>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</si>
  <si>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</si>
  <si>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</si>
  <si>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</si>
  <si>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</si>
  <si>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</si>
  <si>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</si>
  <si>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</si>
  <si>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</si>
  <si>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</si>
  <si>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</si>
  <si>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</si>
  <si>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</si>
  <si>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</si>
  <si>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</si>
  <si>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</si>
  <si>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</si>
  <si>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</si>
  <si>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</si>
  <si>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</si>
  <si>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</si>
  <si>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</si>
  <si>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</si>
  <si>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</si>
  <si>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</si>
  <si>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</si>
  <si>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</si>
  <si>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</si>
  <si>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</si>
  <si>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</si>
  <si>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</si>
  <si>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</si>
  <si>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</si>
  <si>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</si>
  <si>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</si>
  <si>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</si>
  <si>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</si>
  <si>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</si>
  <si>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</si>
  <si>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</si>
  <si>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</si>
  <si>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</si>
  <si>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</si>
  <si>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</si>
  <si>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</si>
  <si>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</si>
  <si>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</si>
  <si>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</si>
  <si>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</si>
  <si>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</si>
  <si>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</si>
  <si>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</si>
  <si>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</si>
  <si>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</si>
  <si>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</si>
  <si>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</si>
  <si>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</si>
  <si>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</si>
  <si>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</si>
  <si>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</si>
  <si>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</si>
  <si>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</si>
  <si>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</si>
  <si>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</si>
  <si>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</si>
  <si>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</si>
  <si>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</si>
  <si>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</si>
  <si>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</si>
  <si>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</si>
  <si>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</si>
  <si>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</si>
  <si>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</si>
  <si>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</si>
  <si>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</si>
  <si>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</si>
  <si>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</si>
  <si>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</si>
  <si>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</si>
  <si>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</si>
  <si>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</si>
  <si>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</si>
  <si>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</si>
  <si>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</si>
  <si>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</si>
  <si>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</si>
  <si>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</si>
  <si>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</si>
  <si>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</si>
  <si>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</si>
  <si>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</si>
  <si>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</si>
  <si>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</si>
  <si>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</si>
  <si>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</si>
  <si>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</si>
  <si>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</si>
  <si>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</si>
  <si>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</si>
  <si>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</si>
  <si>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</si>
  <si>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</si>
  <si>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</si>
  <si>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</si>
  <si>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</si>
  <si>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</si>
  <si>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</si>
  <si>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</si>
  <si>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</si>
  <si>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</si>
  <si>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</si>
  <si>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</si>
  <si>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</si>
  <si>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</si>
  <si>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</si>
  <si>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</si>
  <si>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</si>
  <si>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</si>
  <si>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</si>
  <si>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</si>
  <si>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</si>
  <si>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</si>
  <si>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</si>
  <si>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</si>
  <si>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</si>
  <si>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</si>
  <si>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</si>
  <si>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</si>
  <si>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</si>
  <si>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</si>
  <si>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</si>
  <si>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</si>
  <si>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</si>
  <si>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</si>
  <si>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</si>
  <si>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</si>
  <si>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</si>
  <si>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</si>
  <si>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</si>
  <si>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</si>
  <si>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</si>
  <si>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</si>
  <si>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</si>
  <si>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</si>
  <si>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</si>
  <si>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</si>
  <si>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</si>
  <si>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</si>
  <si>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</si>
  <si>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</si>
  <si>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</si>
  <si>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</si>
  <si>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</si>
  <si>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</si>
  <si>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</si>
  <si>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</si>
  <si>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</si>
  <si>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</si>
  <si>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</si>
  <si>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</si>
  <si>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</si>
  <si>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</si>
  <si>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</si>
  <si>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</si>
  <si>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</si>
  <si>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</si>
  <si>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</si>
  <si>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</si>
  <si>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</si>
  <si>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</si>
  <si>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</si>
  <si>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</si>
  <si>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</si>
  <si>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</si>
  <si>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</si>
  <si>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</si>
  <si>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</si>
  <si>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</si>
  <si>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</si>
  <si>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</si>
  <si>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</si>
  <si>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</si>
  <si>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Sum of Sales</t>
  </si>
  <si>
    <t>Column Labels</t>
  </si>
  <si>
    <t>Sum of Profit</t>
  </si>
  <si>
    <t>Sum of Shipping Cost</t>
  </si>
  <si>
    <t>Count of Order Quantity</t>
  </si>
  <si>
    <t>Jul</t>
  </si>
  <si>
    <t>Nov</t>
  </si>
  <si>
    <t>May</t>
  </si>
  <si>
    <t>Jan</t>
  </si>
  <si>
    <t>Mar</t>
  </si>
  <si>
    <t>Apr</t>
  </si>
  <si>
    <t>Jun</t>
  </si>
  <si>
    <t>Sep</t>
  </si>
  <si>
    <t>Oct</t>
  </si>
  <si>
    <t>Dec</t>
  </si>
  <si>
    <t>Feb</t>
  </si>
  <si>
    <t>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</si>
</sst>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7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omma" xfId="1" builtinId="3"/>
    <cellStyle name="Normal" xfId="0" builtinId="0"/>
  </cellStyles>
  <dxfs count="7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Excel.xlsx]1. Sales By Product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Sales By Product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Sales By Product Category'!$A$4:$A$7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'1. Sales By Product Category'!$B$4:$B$7</c:f>
              <c:numCache>
                <c:formatCode>General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9-4DA6-877B-CE51E79D286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975183"/>
        <c:axId val="921986287"/>
      </c:barChart>
      <c:catAx>
        <c:axId val="7669751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1986287"/>
        <c:crosses val="autoZero"/>
        <c:auto val="1"/>
        <c:lblAlgn val="ctr"/>
        <c:lblOffset val="100"/>
        <c:noMultiLvlLbl val="0"/>
      </c:catAx>
      <c:valAx>
        <c:axId val="9219862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69751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Excel.xlsx]2. 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4D-4710-8683-E05035DED7D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64D-4710-8683-E05035DED7D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64D-4710-8683-E05035DED7D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64D-4710-8683-E05035DED7D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64D-4710-8683-E05035DED7D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64D-4710-8683-E05035DED7D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64D-4710-8683-E05035DED7DB}"/>
              </c:ext>
            </c:extLst>
          </c:dPt>
          <c:cat>
            <c:strRef>
              <c:f>'2. Sales by Region'!$A$4:$A$12</c:f>
              <c:strCache>
                <c:ptCount val="8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Atlantic</c:v>
                </c:pt>
                <c:pt idx="4">
                  <c:v>Quebec</c:v>
                </c:pt>
                <c:pt idx="5">
                  <c:v>Yukon</c:v>
                </c:pt>
                <c:pt idx="6">
                  <c:v>Northwest Territories</c:v>
                </c:pt>
                <c:pt idx="7">
                  <c:v>Nunavut</c:v>
                </c:pt>
              </c:strCache>
            </c:strRef>
          </c:cat>
          <c:val>
            <c:numRef>
              <c:f>'2. Sales by Region'!$B$4:$B$12</c:f>
              <c:numCache>
                <c:formatCode>General</c:formatCode>
                <c:ptCount val="8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2014248.2034999996</c:v>
                </c:pt>
                <c:pt idx="4">
                  <c:v>1510195.0799999998</c:v>
                </c:pt>
                <c:pt idx="5">
                  <c:v>975867.370999999</c:v>
                </c:pt>
                <c:pt idx="6">
                  <c:v>800847.32950000011</c:v>
                </c:pt>
                <c:pt idx="7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D-4710-8683-E05035DE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298767"/>
        <c:axId val="1050296271"/>
      </c:barChart>
      <c:catAx>
        <c:axId val="10502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96271"/>
        <c:crosses val="autoZero"/>
        <c:auto val="1"/>
        <c:lblAlgn val="ctr"/>
        <c:lblOffset val="100"/>
        <c:noMultiLvlLbl val="0"/>
      </c:catAx>
      <c:valAx>
        <c:axId val="1050296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987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Excel.xlsx]5. Shipping Cost!PivotTable5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Cost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Shipping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BD2-4DD2-987F-465C8512FFB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BD2-4DD2-987F-465C8512FFB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BD2-4DD2-987F-465C8512FFBC}"/>
              </c:ext>
            </c:extLst>
          </c:dPt>
          <c:cat>
            <c:strRef>
              <c:f>'5. 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'5. Shipping Cost'!$B$4:$B$7</c:f>
              <c:numCache>
                <c:formatCode>General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2-4DD2-987F-465C8512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394735"/>
        <c:axId val="1050398063"/>
      </c:barChart>
      <c:catAx>
        <c:axId val="1050394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0398063"/>
        <c:crosses val="autoZero"/>
        <c:auto val="1"/>
        <c:lblAlgn val="ctr"/>
        <c:lblOffset val="100"/>
        <c:noMultiLvlLbl val="0"/>
      </c:catAx>
      <c:valAx>
        <c:axId val="1050398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03947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Excel.xlsx]6. Valueables Customers!PivotTable6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Valueables Customers'!$B$3:$B$4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Valueables Customers'!$A$5:$A$9</c:f>
              <c:strCache>
                <c:ptCount val="4"/>
                <c:pt idx="0">
                  <c:v>Corporate</c:v>
                </c:pt>
                <c:pt idx="1">
                  <c:v>Home Office</c:v>
                </c:pt>
                <c:pt idx="2">
                  <c:v>Small Business</c:v>
                </c:pt>
                <c:pt idx="3">
                  <c:v>Consumer</c:v>
                </c:pt>
              </c:strCache>
            </c:strRef>
          </c:cat>
          <c:val>
            <c:numRef>
              <c:f>'6. Valueables Customers'!$B$5:$B$9</c:f>
              <c:numCache>
                <c:formatCode>General</c:formatCode>
                <c:ptCount val="4"/>
                <c:pt idx="0">
                  <c:v>22008.083957999985</c:v>
                </c:pt>
                <c:pt idx="1">
                  <c:v>23979.176490999962</c:v>
                </c:pt>
                <c:pt idx="2">
                  <c:v>28717.490953000008</c:v>
                </c:pt>
                <c:pt idx="3">
                  <c:v>42728.234878999974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D-418A-8B2F-84A3BEBC6872}"/>
            </c:ext>
          </c:extLst>
        </c:ser>
        <c:ser>
          <c:idx val="1"/>
          <c:order val="1"/>
          <c:tx>
            <c:strRef>
              <c:f>'6. Valueables Customers'!$C$3:$C$4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Valueables Customers'!$A$5:$A$9</c:f>
              <c:strCache>
                <c:ptCount val="4"/>
                <c:pt idx="0">
                  <c:v>Corporate</c:v>
                </c:pt>
                <c:pt idx="1">
                  <c:v>Home Office</c:v>
                </c:pt>
                <c:pt idx="2">
                  <c:v>Small Business</c:v>
                </c:pt>
                <c:pt idx="3">
                  <c:v>Consumer</c:v>
                </c:pt>
              </c:strCache>
            </c:strRef>
          </c:cat>
          <c:val>
            <c:numRef>
              <c:f>'6. Valueables Customers'!$C$5:$C$9</c:f>
              <c:numCache>
                <c:formatCode>General</c:formatCode>
                <c:ptCount val="4"/>
                <c:pt idx="0">
                  <c:v>203037.28599999993</c:v>
                </c:pt>
                <c:pt idx="1">
                  <c:v>121145.78199999999</c:v>
                </c:pt>
                <c:pt idx="2">
                  <c:v>105306.04100000011</c:v>
                </c:pt>
                <c:pt idx="3">
                  <c:v>88532.348999999929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D-418A-8B2F-84A3BEBC6872}"/>
            </c:ext>
          </c:extLst>
        </c:ser>
        <c:ser>
          <c:idx val="2"/>
          <c:order val="2"/>
          <c:tx>
            <c:strRef>
              <c:f>'6. Valueables Customers'!$D$3:$D$4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'6. Valueables Customers'!$A$5:$A$9</c:f>
              <c:strCache>
                <c:ptCount val="4"/>
                <c:pt idx="0">
                  <c:v>Corporate</c:v>
                </c:pt>
                <c:pt idx="1">
                  <c:v>Home Office</c:v>
                </c:pt>
                <c:pt idx="2">
                  <c:v>Small Business</c:v>
                </c:pt>
                <c:pt idx="3">
                  <c:v>Consumer</c:v>
                </c:pt>
              </c:strCache>
            </c:strRef>
          </c:cat>
          <c:val>
            <c:numRef>
              <c:f>'6. Valueables Customers'!$D$5:$D$9</c:f>
              <c:numCache>
                <c:formatCode>General</c:formatCode>
                <c:ptCount val="4"/>
                <c:pt idx="0">
                  <c:v>374700.55420000025</c:v>
                </c:pt>
                <c:pt idx="1">
                  <c:v>173229.13699999996</c:v>
                </c:pt>
                <c:pt idx="2">
                  <c:v>181684.42420000007</c:v>
                </c:pt>
                <c:pt idx="3">
                  <c:v>156699.39989999979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D-418A-8B2F-84A3BEBC6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392655"/>
        <c:axId val="1050386831"/>
      </c:barChart>
      <c:catAx>
        <c:axId val="1050392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0386831"/>
        <c:crosses val="autoZero"/>
        <c:auto val="1"/>
        <c:lblAlgn val="ctr"/>
        <c:lblOffset val="100"/>
        <c:noMultiLvlLbl val="0"/>
      </c:catAx>
      <c:valAx>
        <c:axId val="10503868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039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346075</xdr:colOff>
      <xdr:row>4</xdr:row>
      <xdr:rowOff>76200</xdr:rowOff>
    </xdr:from>
    <xdr:to>
      <xdr:col>11</xdr:col>
      <xdr:colOff>41275</xdr:colOff>
      <xdr:row>21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4</xdr:row>
      <xdr:rowOff>76200</xdr:rowOff>
    </xdr:from>
    <xdr:to>
      <xdr:col>11</xdr:col>
      <xdr:colOff>107949</xdr:colOff>
      <xdr:row>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422275</xdr:colOff>
      <xdr:row>4</xdr:row>
      <xdr:rowOff>76200</xdr:rowOff>
    </xdr:from>
    <xdr:to>
      <xdr:col>10</xdr:col>
      <xdr:colOff>117475</xdr:colOff>
      <xdr:row>21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4</xdr:row>
      <xdr:rowOff>146050</xdr:rowOff>
    </xdr:from>
    <xdr:to>
      <xdr:col>7</xdr:col>
      <xdr:colOff>771525</xdr:colOff>
      <xdr:row>22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661.010914583334" createdVersion="6" refreshedVersion="6" minRefreshableVersion="3" recordCount="8399">
  <cacheSource type="worksheet">
    <worksheetSource ref="A1:U8400" sheet="Orders"/>
  </cacheSource>
  <cacheFields count="23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2" base="2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Quarters" numFmtId="0" databaseField="0">
      <fieldGroup base="2">
        <rangePr groupBy="quarters" startDate="2009-01-01T00:00:00" endDate="2012-12-31T00:00:00"/>
        <groupItems count="6">
          <s v="&lt;1/1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2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3"/>
    <x v="0"/>
    <x v="0"/>
    <n v="6"/>
    <n v="261.54000000000002"/>
    <n v="0.04"/>
    <x v="0"/>
    <n v="-213.25"/>
    <n v="38.94"/>
    <n v="35"/>
    <x v="0"/>
    <x v="0"/>
    <x v="0"/>
    <x v="0"/>
    <x v="0"/>
    <x v="0"/>
    <s v="Eldon Base for stackable storage shelf, platinum"/>
    <s v="Large Box"/>
    <n v="0.8"/>
    <d v="2010-10-20T00:00:00"/>
  </r>
  <r>
    <n v="49"/>
    <n v="293"/>
    <x v="1"/>
    <x v="1"/>
    <n v="49"/>
    <n v="10123.02"/>
    <n v="7.0000000000000007E-2"/>
    <x v="1"/>
    <n v="457.81"/>
    <n v="208.16"/>
    <n v="68.02"/>
    <x v="1"/>
    <x v="0"/>
    <x v="0"/>
    <x v="1"/>
    <x v="0"/>
    <x v="1"/>
    <s v="1.7 Cubic Foot Compact &quot;Cube&quot; Office Refrigerators"/>
    <s v="Jumbo Drum"/>
    <n v="0.57999999999999996"/>
    <d v="2012-10-02T00:00:00"/>
  </r>
  <r>
    <n v="50"/>
    <n v="293"/>
    <x v="1"/>
    <x v="1"/>
    <n v="27"/>
    <n v="244.57"/>
    <n v="0.01"/>
    <x v="0"/>
    <n v="46.707500000000003"/>
    <n v="8.69"/>
    <n v="2.99"/>
    <x v="1"/>
    <x v="0"/>
    <x v="0"/>
    <x v="1"/>
    <x v="0"/>
    <x v="2"/>
    <s v="Cardinal Slant-D® Ring Binder, Heavy Gauge Vinyl"/>
    <s v="Small Box"/>
    <n v="0.39"/>
    <d v="2012-10-03T00:00:00"/>
  </r>
  <r>
    <n v="80"/>
    <n v="483"/>
    <x v="2"/>
    <x v="1"/>
    <n v="30"/>
    <n v="4965.7594999999992"/>
    <n v="0.08"/>
    <x v="0"/>
    <n v="1198.971"/>
    <n v="195.99"/>
    <n v="3.99"/>
    <x v="2"/>
    <x v="0"/>
    <x v="0"/>
    <x v="2"/>
    <x v="1"/>
    <x v="3"/>
    <s v="R380"/>
    <s v="Small Box"/>
    <n v="0.57999999999999996"/>
    <d v="2011-07-12T00:00:00"/>
  </r>
  <r>
    <n v="85"/>
    <n v="515"/>
    <x v="3"/>
    <x v="2"/>
    <n v="19"/>
    <n v="394.27"/>
    <n v="0.08"/>
    <x v="0"/>
    <n v="30.94"/>
    <n v="21.78"/>
    <n v="5.94"/>
    <x v="3"/>
    <x v="0"/>
    <x v="0"/>
    <x v="1"/>
    <x v="0"/>
    <x v="1"/>
    <s v="Holmes HEPA Air Purifier"/>
    <s v="Medium Box"/>
    <n v="0.5"/>
    <d v="2010-08-30T00:00:00"/>
  </r>
  <r>
    <n v="86"/>
    <n v="515"/>
    <x v="3"/>
    <x v="2"/>
    <n v="21"/>
    <n v="146.69"/>
    <n v="0.05"/>
    <x v="0"/>
    <n v="4.43"/>
    <n v="6.64"/>
    <n v="4.95"/>
    <x v="3"/>
    <x v="0"/>
    <x v="0"/>
    <x v="1"/>
    <x v="2"/>
    <x v="4"/>
    <s v="G.E. Longer-Life Indoor Recessed Floodlight Bulbs"/>
    <s v="Small Pack"/>
    <n v="0.37"/>
    <d v="2010-08-30T00:00:00"/>
  </r>
  <r>
    <n v="97"/>
    <n v="613"/>
    <x v="4"/>
    <x v="1"/>
    <n v="12"/>
    <n v="93.54"/>
    <n v="0.03"/>
    <x v="0"/>
    <n v="-54.038499999999999"/>
    <n v="7.3"/>
    <n v="7.72"/>
    <x v="4"/>
    <x v="0"/>
    <x v="0"/>
    <x v="2"/>
    <x v="0"/>
    <x v="2"/>
    <s v="Angle-D Binders with Locking Rings, Label Holders"/>
    <s v="Small Box"/>
    <n v="0.38"/>
    <d v="2011-06-17T00:00:00"/>
  </r>
  <r>
    <n v="98"/>
    <n v="613"/>
    <x v="4"/>
    <x v="1"/>
    <n v="22"/>
    <n v="905.08"/>
    <n v="0.09"/>
    <x v="0"/>
    <n v="127.7"/>
    <n v="42.76"/>
    <n v="6.22"/>
    <x v="4"/>
    <x v="0"/>
    <x v="0"/>
    <x v="2"/>
    <x v="0"/>
    <x v="0"/>
    <s v="SAFCO Mobile Desk Side File, Wire Frame"/>
    <s v="Small Box"/>
    <m/>
    <d v="2011-06-18T00:00:00"/>
  </r>
  <r>
    <n v="103"/>
    <n v="643"/>
    <x v="5"/>
    <x v="1"/>
    <n v="21"/>
    <n v="2781.82"/>
    <n v="7.0000000000000007E-2"/>
    <x v="2"/>
    <n v="-695.26"/>
    <n v="138.13999999999999"/>
    <n v="35"/>
    <x v="5"/>
    <x v="0"/>
    <x v="0"/>
    <x v="2"/>
    <x v="0"/>
    <x v="0"/>
    <s v="SAFCO Commercial Wire Shelving, Black"/>
    <s v="Large Box"/>
    <m/>
    <d v="2011-03-25T00:00:00"/>
  </r>
  <r>
    <n v="107"/>
    <n v="678"/>
    <x v="6"/>
    <x v="0"/>
    <n v="44"/>
    <n v="228.41"/>
    <n v="7.0000000000000007E-2"/>
    <x v="0"/>
    <n v="-226.36"/>
    <n v="4.9800000000000004"/>
    <n v="8.33"/>
    <x v="6"/>
    <x v="0"/>
    <x v="0"/>
    <x v="3"/>
    <x v="0"/>
    <x v="5"/>
    <s v="Xerox 198"/>
    <s v="Small Box"/>
    <n v="0.38"/>
    <d v="2010-02-26T00:00:00"/>
  </r>
  <r>
    <n v="127"/>
    <n v="807"/>
    <x v="7"/>
    <x v="3"/>
    <n v="45"/>
    <n v="196.85"/>
    <n v="0.01"/>
    <x v="0"/>
    <n v="-166.85"/>
    <n v="4.28"/>
    <n v="6.18"/>
    <x v="7"/>
    <x v="0"/>
    <x v="0"/>
    <x v="3"/>
    <x v="0"/>
    <x v="5"/>
    <s v="Xerox 1980"/>
    <s v="Small Box"/>
    <n v="0.4"/>
    <d v="2010-11-24T00:00:00"/>
  </r>
  <r>
    <n v="128"/>
    <n v="807"/>
    <x v="7"/>
    <x v="3"/>
    <n v="32"/>
    <n v="124.56"/>
    <n v="0.04"/>
    <x v="0"/>
    <n v="-14.33"/>
    <n v="3.95"/>
    <n v="2"/>
    <x v="7"/>
    <x v="0"/>
    <x v="0"/>
    <x v="3"/>
    <x v="0"/>
    <x v="6"/>
    <s v="Advantus Map Pennant Flags and Round Head Tacks"/>
    <s v="Wrap Bag"/>
    <n v="0.53"/>
    <d v="2010-11-24T00:00:00"/>
  </r>
  <r>
    <n v="134"/>
    <n v="868"/>
    <x v="8"/>
    <x v="2"/>
    <n v="32"/>
    <n v="716.84"/>
    <n v="0"/>
    <x v="0"/>
    <n v="134.72"/>
    <n v="21.78"/>
    <n v="5.94"/>
    <x v="8"/>
    <x v="0"/>
    <x v="0"/>
    <x v="3"/>
    <x v="0"/>
    <x v="1"/>
    <s v="Holmes HEPA Air Purifier"/>
    <s v="Medium Box"/>
    <n v="0.5"/>
    <d v="2012-06-09T00:00:00"/>
  </r>
  <r>
    <n v="135"/>
    <n v="868"/>
    <x v="8"/>
    <x v="2"/>
    <n v="31"/>
    <n v="1474.33"/>
    <n v="0.04"/>
    <x v="0"/>
    <n v="114.46"/>
    <n v="47.98"/>
    <n v="3.61"/>
    <x v="8"/>
    <x v="0"/>
    <x v="0"/>
    <x v="3"/>
    <x v="1"/>
    <x v="7"/>
    <s v="DS/HD IBM Formatted Diskettes, 200/Pack - Staples"/>
    <s v="Small Pack"/>
    <n v="0.71"/>
    <d v="2012-06-10T00:00:00"/>
  </r>
  <r>
    <n v="149"/>
    <n v="933"/>
    <x v="9"/>
    <x v="2"/>
    <n v="15"/>
    <n v="80.61"/>
    <n v="0.02"/>
    <x v="0"/>
    <n v="-4.7149999999999999"/>
    <n v="5.28"/>
    <n v="2.99"/>
    <x v="9"/>
    <x v="0"/>
    <x v="0"/>
    <x v="0"/>
    <x v="0"/>
    <x v="2"/>
    <s v="Wilson Jones 1&quot; Hanging DublLock® Ring Binders"/>
    <s v="Small Box"/>
    <n v="0.37"/>
    <d v="2012-08-04T00:00:00"/>
  </r>
  <r>
    <n v="160"/>
    <n v="995"/>
    <x v="10"/>
    <x v="3"/>
    <n v="46"/>
    <n v="1815.49"/>
    <n v="0.03"/>
    <x v="0"/>
    <n v="782.91"/>
    <n v="39.89"/>
    <n v="3.04"/>
    <x v="7"/>
    <x v="0"/>
    <x v="0"/>
    <x v="3"/>
    <x v="2"/>
    <x v="4"/>
    <s v="Ultra Commercial Grade Dual Valve Door Closer"/>
    <s v="Wrap Bag"/>
    <n v="0.53"/>
    <d v="2011-05-31T00:00:00"/>
  </r>
  <r>
    <n v="161"/>
    <n v="998"/>
    <x v="11"/>
    <x v="2"/>
    <n v="16"/>
    <n v="248.26"/>
    <n v="7.0000000000000007E-2"/>
    <x v="0"/>
    <n v="93.8"/>
    <n v="15.74"/>
    <n v="1.39"/>
    <x v="10"/>
    <x v="0"/>
    <x v="0"/>
    <x v="0"/>
    <x v="0"/>
    <x v="8"/>
    <s v="#10-4 1/8&quot; x 9 1/2&quot; Premium Diagonal Seam Envelopes"/>
    <s v="Small Box"/>
    <n v="0.4"/>
    <d v="2009-11-26T00:00:00"/>
  </r>
  <r>
    <n v="175"/>
    <n v="1154"/>
    <x v="12"/>
    <x v="4"/>
    <n v="44"/>
    <n v="4462.2299999999996"/>
    <n v="0.04"/>
    <x v="1"/>
    <n v="440.72"/>
    <n v="100.98"/>
    <n v="26.22"/>
    <x v="11"/>
    <x v="0"/>
    <x v="0"/>
    <x v="3"/>
    <x v="2"/>
    <x v="9"/>
    <s v="Hon 4-Shelf Metal Bookcases"/>
    <s v="Jumbo Box"/>
    <n v="0.6"/>
    <d v="2012-02-16T00:00:00"/>
  </r>
  <r>
    <n v="176"/>
    <n v="1154"/>
    <x v="12"/>
    <x v="4"/>
    <n v="11"/>
    <n v="663.78400000000011"/>
    <n v="0.25"/>
    <x v="0"/>
    <n v="-481.041"/>
    <n v="71.37"/>
    <n v="69"/>
    <x v="11"/>
    <x v="0"/>
    <x v="0"/>
    <x v="3"/>
    <x v="2"/>
    <x v="10"/>
    <s v="Lesro Sheffield Collection Coffee Table, End Table, Center Table, Corner Table"/>
    <s v="Large Box"/>
    <n v="0.68"/>
    <d v="2012-02-16T00:00:00"/>
  </r>
  <r>
    <n v="203"/>
    <n v="1344"/>
    <x v="13"/>
    <x v="0"/>
    <n v="15"/>
    <n v="834.904"/>
    <n v="0.06"/>
    <x v="0"/>
    <n v="-11.681999999999999"/>
    <n v="65.989999999999995"/>
    <n v="5.26"/>
    <x v="12"/>
    <x v="0"/>
    <x v="0"/>
    <x v="2"/>
    <x v="1"/>
    <x v="3"/>
    <s v="g520"/>
    <s v="Small Box"/>
    <n v="0.59"/>
    <d v="2012-04-22T00:00:00"/>
  </r>
  <r>
    <n v="204"/>
    <n v="1344"/>
    <x v="13"/>
    <x v="0"/>
    <n v="18"/>
    <n v="2480.9205000000002"/>
    <n v="0.01"/>
    <x v="0"/>
    <n v="313.57800000000003"/>
    <n v="155.99"/>
    <n v="8.99"/>
    <x v="12"/>
    <x v="0"/>
    <x v="0"/>
    <x v="2"/>
    <x v="1"/>
    <x v="3"/>
    <s v="LX 788"/>
    <s v="Small Box"/>
    <n v="0.57999999999999996"/>
    <d v="2012-04-19T00:00:00"/>
  </r>
  <r>
    <n v="213"/>
    <n v="1412"/>
    <x v="14"/>
    <x v="2"/>
    <n v="13"/>
    <n v="59.03"/>
    <n v="0.1"/>
    <x v="2"/>
    <n v="26.92"/>
    <n v="3.69"/>
    <n v="0.5"/>
    <x v="3"/>
    <x v="0"/>
    <x v="0"/>
    <x v="1"/>
    <x v="0"/>
    <x v="11"/>
    <s v="Avery 52"/>
    <s v="Small Box"/>
    <n v="0.38"/>
    <d v="2010-03-14T00:00:00"/>
  </r>
  <r>
    <n v="214"/>
    <n v="1412"/>
    <x v="14"/>
    <x v="2"/>
    <n v="21"/>
    <n v="97.48"/>
    <n v="0.05"/>
    <x v="0"/>
    <n v="-5.77"/>
    <n v="4.71"/>
    <n v="0.7"/>
    <x v="3"/>
    <x v="0"/>
    <x v="0"/>
    <x v="1"/>
    <x v="0"/>
    <x v="6"/>
    <s v="Plymouth Boxed Rubber Bands by Plymouth"/>
    <s v="Wrap Bag"/>
    <n v="0.8"/>
    <d v="2010-03-14T00:00:00"/>
  </r>
  <r>
    <n v="229"/>
    <n v="1539"/>
    <x v="15"/>
    <x v="0"/>
    <n v="33"/>
    <n v="511.83"/>
    <n v="0.1"/>
    <x v="0"/>
    <n v="-172.87950000000001"/>
    <n v="15.99"/>
    <n v="13.18"/>
    <x v="13"/>
    <x v="0"/>
    <x v="0"/>
    <x v="2"/>
    <x v="0"/>
    <x v="2"/>
    <s v="GBC Pre-Punched Binding Paper, Plastic, White, 8-1/2&quot; x 11&quot;"/>
    <s v="Small Box"/>
    <n v="0.37"/>
    <d v="2011-03-11T00:00:00"/>
  </r>
  <r>
    <n v="230"/>
    <n v="1539"/>
    <x v="15"/>
    <x v="0"/>
    <n v="38"/>
    <n v="184.99"/>
    <n v="0.05"/>
    <x v="0"/>
    <n v="-144.55000000000001"/>
    <n v="4.8899999999999997"/>
    <n v="4.93"/>
    <x v="13"/>
    <x v="0"/>
    <x v="0"/>
    <x v="2"/>
    <x v="1"/>
    <x v="7"/>
    <s v="Maxell 3.5&quot; DS/HD IBM-Formatted Diskettes, 10/Pack"/>
    <s v="Small Pack"/>
    <n v="0.66"/>
    <d v="2011-03-14T00:00:00"/>
  </r>
  <r>
    <n v="231"/>
    <n v="1540"/>
    <x v="9"/>
    <x v="1"/>
    <n v="30"/>
    <n v="80.900000000000006"/>
    <n v="0.09"/>
    <x v="0"/>
    <n v="5.76"/>
    <n v="2.88"/>
    <n v="0.7"/>
    <x v="14"/>
    <x v="0"/>
    <x v="0"/>
    <x v="3"/>
    <x v="0"/>
    <x v="12"/>
    <s v="Newell 335"/>
    <s v="Wrap Bag"/>
    <n v="0.56000000000000005"/>
    <d v="2012-08-06T00:00:00"/>
  </r>
  <r>
    <n v="249"/>
    <n v="1702"/>
    <x v="16"/>
    <x v="1"/>
    <n v="23"/>
    <n v="67.239999999999995"/>
    <n v="0.06"/>
    <x v="0"/>
    <n v="4.9000000000000004"/>
    <n v="2.84"/>
    <n v="0.93"/>
    <x v="15"/>
    <x v="0"/>
    <x v="0"/>
    <x v="3"/>
    <x v="0"/>
    <x v="12"/>
    <s v="SANFORD Liquid Accent™ Tank-Style Highlighters"/>
    <s v="Wrap Bag"/>
    <n v="0.54"/>
    <d v="2011-05-07T00:00:00"/>
  </r>
  <r>
    <n v="250"/>
    <n v="1761"/>
    <x v="17"/>
    <x v="1"/>
    <n v="25"/>
    <n v="12028.23"/>
    <n v="0.01"/>
    <x v="1"/>
    <n v="-547.61"/>
    <n v="449.99"/>
    <n v="49"/>
    <x v="13"/>
    <x v="0"/>
    <x v="0"/>
    <x v="2"/>
    <x v="1"/>
    <x v="13"/>
    <s v="Canon PC940 Copier"/>
    <s v="Jumbo Drum"/>
    <n v="0.38"/>
    <d v="2010-12-25T00:00:00"/>
  </r>
  <r>
    <n v="256"/>
    <n v="1792"/>
    <x v="18"/>
    <x v="0"/>
    <n v="28"/>
    <n v="370.48"/>
    <n v="0.04"/>
    <x v="0"/>
    <n v="-5.45"/>
    <n v="13.48"/>
    <n v="4.51"/>
    <x v="3"/>
    <x v="0"/>
    <x v="0"/>
    <x v="1"/>
    <x v="0"/>
    <x v="0"/>
    <s v="Tenex Personal Project File with Scoop Front Design, Black"/>
    <s v="Small Box"/>
    <n v="0.59"/>
    <d v="2010-11-13T00:00:00"/>
  </r>
  <r>
    <n v="330"/>
    <n v="2275"/>
    <x v="19"/>
    <x v="2"/>
    <n v="49"/>
    <n v="278"/>
    <n v="0.08"/>
    <x v="0"/>
    <n v="41.67"/>
    <n v="6.08"/>
    <n v="1.17"/>
    <x v="16"/>
    <x v="0"/>
    <x v="0"/>
    <x v="0"/>
    <x v="0"/>
    <x v="12"/>
    <s v="Col-Erase® Pencils with Erasers"/>
    <s v="Wrap Bag"/>
    <n v="0.56000000000000005"/>
    <d v="2012-10-22T00:00:00"/>
  </r>
  <r>
    <n v="331"/>
    <n v="2277"/>
    <x v="20"/>
    <x v="2"/>
    <n v="10"/>
    <n v="66.540000000000006"/>
    <n v="0.01"/>
    <x v="0"/>
    <n v="-46.03"/>
    <n v="5.98"/>
    <n v="4.38"/>
    <x v="14"/>
    <x v="0"/>
    <x v="0"/>
    <x v="3"/>
    <x v="1"/>
    <x v="7"/>
    <s v="Imation 3.5&quot; DS/HD IBM Formatted Diskettes, 10/Pack"/>
    <s v="Small Pack"/>
    <n v="0.75"/>
    <d v="2011-01-02T00:00:00"/>
  </r>
  <r>
    <n v="332"/>
    <n v="2277"/>
    <x v="20"/>
    <x v="2"/>
    <n v="21"/>
    <n v="845.32"/>
    <n v="0.06"/>
    <x v="0"/>
    <n v="33.67"/>
    <n v="40.99"/>
    <n v="19.989999999999998"/>
    <x v="14"/>
    <x v="0"/>
    <x v="0"/>
    <x v="3"/>
    <x v="0"/>
    <x v="5"/>
    <s v="White Dual Perf Computer Printout Paper, 2700 Sheets, 1 Part, Heavyweight, 20 lbs., 14 7/8 x 11"/>
    <s v="Small Box"/>
    <n v="0.36"/>
    <d v="2011-01-03T00:00:00"/>
  </r>
  <r>
    <n v="362"/>
    <n v="2532"/>
    <x v="21"/>
    <x v="1"/>
    <n v="39"/>
    <n v="282.07"/>
    <n v="0.03"/>
    <x v="0"/>
    <n v="140.01"/>
    <n v="7.31"/>
    <n v="0.49"/>
    <x v="17"/>
    <x v="0"/>
    <x v="0"/>
    <x v="2"/>
    <x v="0"/>
    <x v="11"/>
    <s v="Self-Adhesive Address Labels for Typewriters by Universal"/>
    <s v="Small Box"/>
    <n v="0.38"/>
    <d v="2011-10-11T00:00:00"/>
  </r>
  <r>
    <n v="363"/>
    <n v="2532"/>
    <x v="21"/>
    <x v="1"/>
    <n v="24"/>
    <n v="426.03700000000003"/>
    <n v="0.01"/>
    <x v="0"/>
    <n v="-78.957999999999998"/>
    <n v="20.99"/>
    <n v="2.5"/>
    <x v="17"/>
    <x v="0"/>
    <x v="0"/>
    <x v="2"/>
    <x v="1"/>
    <x v="3"/>
    <s v="Accessory37"/>
    <s v="Wrap Bag"/>
    <n v="0.81"/>
    <d v="2011-10-11T00:00:00"/>
  </r>
  <r>
    <n v="381"/>
    <n v="2631"/>
    <x v="22"/>
    <x v="0"/>
    <n v="27"/>
    <n v="1078.49"/>
    <n v="0.08"/>
    <x v="0"/>
    <n v="252.66"/>
    <n v="40.96"/>
    <n v="1.99"/>
    <x v="18"/>
    <x v="0"/>
    <x v="0"/>
    <x v="2"/>
    <x v="1"/>
    <x v="7"/>
    <s v="Fuji 5.2GB DVD-RAM"/>
    <s v="Small Pack"/>
    <n v="0.55000000000000004"/>
    <d v="2010-09-25T00:00:00"/>
  </r>
  <r>
    <n v="406"/>
    <n v="2757"/>
    <x v="23"/>
    <x v="4"/>
    <n v="39"/>
    <n v="3554.46"/>
    <n v="7.0000000000000007E-2"/>
    <x v="1"/>
    <n v="-1766.01"/>
    <n v="95.95"/>
    <n v="74.349999999999994"/>
    <x v="19"/>
    <x v="0"/>
    <x v="0"/>
    <x v="2"/>
    <x v="2"/>
    <x v="14"/>
    <s v="Bevis Steel Folding Chairs"/>
    <s v="Jumbo Drum"/>
    <n v="0.56999999999999995"/>
    <d v="2011-07-19T00:00:00"/>
  </r>
  <r>
    <n v="413"/>
    <n v="2791"/>
    <x v="24"/>
    <x v="1"/>
    <n v="47"/>
    <n v="191.67"/>
    <n v="0"/>
    <x v="0"/>
    <n v="-236.26750000000001"/>
    <n v="3.89"/>
    <n v="7.01"/>
    <x v="20"/>
    <x v="0"/>
    <x v="0"/>
    <x v="2"/>
    <x v="0"/>
    <x v="2"/>
    <s v="Avery Binder Labels"/>
    <s v="Small Box"/>
    <n v="0.37"/>
    <d v="2009-10-09T00:00:00"/>
  </r>
  <r>
    <n v="414"/>
    <n v="2791"/>
    <x v="24"/>
    <x v="1"/>
    <n v="49"/>
    <n v="5586.33"/>
    <n v="0.09"/>
    <x v="1"/>
    <n v="80.44"/>
    <n v="120.98"/>
    <n v="30"/>
    <x v="20"/>
    <x v="0"/>
    <x v="0"/>
    <x v="2"/>
    <x v="2"/>
    <x v="14"/>
    <s v="Hon Every-Day® Chair Series Swivel Task Chairs"/>
    <s v="Jumbo Drum"/>
    <n v="0.64"/>
    <d v="2009-10-11T00:00:00"/>
  </r>
  <r>
    <n v="415"/>
    <n v="2791"/>
    <x v="24"/>
    <x v="1"/>
    <n v="18"/>
    <n v="507.64"/>
    <n v="0.1"/>
    <x v="0"/>
    <n v="118.94"/>
    <n v="30.98"/>
    <n v="5.76"/>
    <x v="20"/>
    <x v="0"/>
    <x v="0"/>
    <x v="2"/>
    <x v="0"/>
    <x v="5"/>
    <s v="IBM Multi-Purpose Copy Paper, 8 1/2 x 11&quot;, Case"/>
    <s v="Small Box"/>
    <n v="0.4"/>
    <d v="2009-10-10T00:00:00"/>
  </r>
  <r>
    <n v="440"/>
    <n v="2976"/>
    <x v="25"/>
    <x v="2"/>
    <n v="30"/>
    <n v="14223.82"/>
    <n v="0.09"/>
    <x v="1"/>
    <n v="3424.22"/>
    <n v="500.98"/>
    <n v="26"/>
    <x v="21"/>
    <x v="0"/>
    <x v="0"/>
    <x v="1"/>
    <x v="2"/>
    <x v="14"/>
    <s v="Global Troy™ Executive Leather Low-Back Tilter"/>
    <s v="Jumbo Drum"/>
    <n v="0.6"/>
    <d v="2010-12-11T00:00:00"/>
  </r>
  <r>
    <n v="471"/>
    <n v="3232"/>
    <x v="26"/>
    <x v="4"/>
    <n v="5"/>
    <n v="42.66"/>
    <n v="0.06"/>
    <x v="0"/>
    <n v="-11.833499999999999"/>
    <n v="7.84"/>
    <n v="4.71"/>
    <x v="22"/>
    <x v="0"/>
    <x v="0"/>
    <x v="0"/>
    <x v="0"/>
    <x v="2"/>
    <s v="XtraLife® ClearVue™ Slant-D® Ring Binders by Cardinal"/>
    <s v="Small Box"/>
    <n v="0.35"/>
    <d v="2012-10-10T00:00:00"/>
  </r>
  <r>
    <n v="513"/>
    <n v="3524"/>
    <x v="27"/>
    <x v="1"/>
    <n v="21"/>
    <n v="427.32"/>
    <n v="0"/>
    <x v="0"/>
    <n v="52.35"/>
    <n v="18.97"/>
    <n v="9.0299999999999994"/>
    <x v="23"/>
    <x v="0"/>
    <x v="0"/>
    <x v="0"/>
    <x v="0"/>
    <x v="5"/>
    <s v="Computer Printout Paper with Letter-Trim Perforations"/>
    <s v="Small Box"/>
    <n v="0.37"/>
    <d v="2012-05-03T00:00:00"/>
  </r>
  <r>
    <n v="577"/>
    <n v="3908"/>
    <x v="28"/>
    <x v="3"/>
    <n v="8"/>
    <n v="820.28399999999999"/>
    <n v="0"/>
    <x v="0"/>
    <n v="-180.202"/>
    <n v="115.99"/>
    <n v="2.5"/>
    <x v="24"/>
    <x v="0"/>
    <x v="0"/>
    <x v="2"/>
    <x v="1"/>
    <x v="3"/>
    <s v="6160"/>
    <s v="Small Box"/>
    <n v="0.56999999999999995"/>
    <d v="2010-03-08T00:00:00"/>
  </r>
  <r>
    <n v="606"/>
    <n v="4132"/>
    <x v="29"/>
    <x v="2"/>
    <n v="5"/>
    <n v="14.76"/>
    <n v="0.01"/>
    <x v="0"/>
    <n v="1.32"/>
    <n v="2.88"/>
    <n v="0.5"/>
    <x v="25"/>
    <x v="0"/>
    <x v="0"/>
    <x v="2"/>
    <x v="0"/>
    <x v="11"/>
    <s v="Avery 49"/>
    <s v="Small Box"/>
    <n v="0.36"/>
    <d v="2011-05-30T00:00:00"/>
  </r>
  <r>
    <n v="656"/>
    <n v="4612"/>
    <x v="30"/>
    <x v="3"/>
    <n v="9"/>
    <n v="89.55"/>
    <n v="0.06"/>
    <x v="0"/>
    <n v="-375.64"/>
    <n v="4.4800000000000004"/>
    <n v="49"/>
    <x v="12"/>
    <x v="0"/>
    <x v="0"/>
    <x v="2"/>
    <x v="0"/>
    <x v="1"/>
    <s v="Hoover Portapower™ Portable Vacuum"/>
    <s v="Large Box"/>
    <n v="0.6"/>
    <d v="2010-09-21T00:00:00"/>
  </r>
  <r>
    <n v="669"/>
    <n v="4676"/>
    <x v="31"/>
    <x v="1"/>
    <n v="11"/>
    <n v="1210.0514999999998"/>
    <n v="0.04"/>
    <x v="0"/>
    <n v="-104.24700000000007"/>
    <n v="125.99"/>
    <n v="7.69"/>
    <x v="15"/>
    <x v="0"/>
    <x v="0"/>
    <x v="3"/>
    <x v="1"/>
    <x v="3"/>
    <s v="Timeport L7089"/>
    <s v="Small Box"/>
    <n v="0.57999999999999996"/>
    <d v="2011-09-01T00:00:00"/>
  </r>
  <r>
    <n v="670"/>
    <n v="4676"/>
    <x v="31"/>
    <x v="1"/>
    <n v="50"/>
    <n v="187.83"/>
    <n v="0.03"/>
    <x v="0"/>
    <n v="85.96"/>
    <n v="3.75"/>
    <n v="0.5"/>
    <x v="15"/>
    <x v="0"/>
    <x v="0"/>
    <x v="3"/>
    <x v="0"/>
    <x v="11"/>
    <s v="Avery 510"/>
    <s v="Small Box"/>
    <n v="0.37"/>
    <d v="2011-09-02T00:00:00"/>
  </r>
  <r>
    <n v="671"/>
    <n v="4676"/>
    <x v="31"/>
    <x v="1"/>
    <n v="3"/>
    <n v="49.59"/>
    <n v="7.0000000000000007E-2"/>
    <x v="2"/>
    <n v="-8.3800000000000008"/>
    <n v="12.28"/>
    <n v="6.47"/>
    <x v="15"/>
    <x v="0"/>
    <x v="0"/>
    <x v="3"/>
    <x v="0"/>
    <x v="5"/>
    <s v="Xerox 1881"/>
    <s v="Small Box"/>
    <n v="0.38"/>
    <d v="2011-09-02T00:00:00"/>
  </r>
  <r>
    <n v="672"/>
    <n v="4676"/>
    <x v="31"/>
    <x v="1"/>
    <n v="30"/>
    <n v="4253.009"/>
    <n v="0.01"/>
    <x v="0"/>
    <n v="1115.694"/>
    <n v="155.99"/>
    <n v="8.99"/>
    <x v="15"/>
    <x v="0"/>
    <x v="0"/>
    <x v="3"/>
    <x v="1"/>
    <x v="3"/>
    <s v="LX 788"/>
    <s v="Small Box"/>
    <n v="0.57999999999999996"/>
    <d v="2011-09-01T00:00:00"/>
  </r>
  <r>
    <n v="734"/>
    <n v="5284"/>
    <x v="32"/>
    <x v="2"/>
    <n v="7"/>
    <n v="59.38"/>
    <n v="0.1"/>
    <x v="0"/>
    <n v="-3.0474999999999999"/>
    <n v="8.69"/>
    <n v="2.99"/>
    <x v="15"/>
    <x v="0"/>
    <x v="0"/>
    <x v="3"/>
    <x v="0"/>
    <x v="2"/>
    <s v="Cardinal Slant-D® Ring Binder, Heavy Gauge Vinyl"/>
    <s v="Small Box"/>
    <n v="0.39"/>
    <d v="2011-07-10T00:00:00"/>
  </r>
  <r>
    <n v="735"/>
    <n v="5316"/>
    <x v="33"/>
    <x v="4"/>
    <n v="42"/>
    <n v="1285.3699999999999"/>
    <n v="0.1"/>
    <x v="0"/>
    <n v="514.07000000000005"/>
    <n v="31.78"/>
    <n v="1.99"/>
    <x v="2"/>
    <x v="0"/>
    <x v="0"/>
    <x v="2"/>
    <x v="1"/>
    <x v="7"/>
    <s v="Memorex 4.7GB DVD-RAM, 3/Pack"/>
    <s v="Small Pack"/>
    <n v="0.42"/>
    <d v="2009-02-01T00:00:00"/>
  </r>
  <r>
    <n v="755"/>
    <n v="5409"/>
    <x v="34"/>
    <x v="0"/>
    <n v="11"/>
    <n v="48.91"/>
    <n v="0.01"/>
    <x v="0"/>
    <n v="-7.04"/>
    <n v="3.98"/>
    <n v="2.97"/>
    <x v="26"/>
    <x v="0"/>
    <x v="0"/>
    <x v="2"/>
    <x v="0"/>
    <x v="5"/>
    <s v="Unpadded Memo Slips"/>
    <s v="Wrap Bag"/>
    <n v="0.35"/>
    <d v="2012-01-13T00:00:00"/>
  </r>
  <r>
    <n v="769"/>
    <n v="5506"/>
    <x v="35"/>
    <x v="4"/>
    <n v="22"/>
    <n v="129.62"/>
    <n v="0.05"/>
    <x v="0"/>
    <n v="4.41"/>
    <n v="5.88"/>
    <n v="3.04"/>
    <x v="27"/>
    <x v="0"/>
    <x v="0"/>
    <x v="2"/>
    <x v="0"/>
    <x v="5"/>
    <s v="Adams Telephone Message Book W/Dividers/Space For Phone Numbers, 5 1/4&quot;X8 1/2&quot;, 300/Messages"/>
    <s v="Wrap Bag"/>
    <n v="0.36"/>
    <d v="2010-11-08T00:00:00"/>
  </r>
  <r>
    <n v="782"/>
    <n v="5569"/>
    <x v="36"/>
    <x v="2"/>
    <n v="12"/>
    <n v="118.97"/>
    <n v="0.09"/>
    <x v="0"/>
    <n v="-5.9999999999995168E-2"/>
    <n v="9.65"/>
    <n v="6.22"/>
    <x v="28"/>
    <x v="0"/>
    <x v="0"/>
    <x v="2"/>
    <x v="2"/>
    <x v="4"/>
    <s v="Eldon Expressions™ Desk Accessory, Wood Pencil Holder, Oak"/>
    <s v="Small Box"/>
    <n v="0.55000000000000004"/>
    <d v="2010-05-01T00:00:00"/>
  </r>
  <r>
    <n v="786"/>
    <n v="5607"/>
    <x v="37"/>
    <x v="2"/>
    <n v="8"/>
    <n v="61.871500000000005"/>
    <n v="0"/>
    <x v="0"/>
    <n v="-50.325000000000003"/>
    <n v="7.99"/>
    <n v="5.03"/>
    <x v="29"/>
    <x v="0"/>
    <x v="0"/>
    <x v="3"/>
    <x v="1"/>
    <x v="3"/>
    <s v="Bell Sonecor JB700 Caller ID"/>
    <s v="Medium Box"/>
    <n v="0.6"/>
    <d v="2012-01-03T00:00:00"/>
  </r>
  <r>
    <n v="817"/>
    <n v="5894"/>
    <x v="38"/>
    <x v="1"/>
    <n v="7"/>
    <n v="384.33"/>
    <n v="0.1"/>
    <x v="0"/>
    <n v="87.677499999999995"/>
    <n v="58.1"/>
    <n v="1.49"/>
    <x v="30"/>
    <x v="0"/>
    <x v="0"/>
    <x v="2"/>
    <x v="0"/>
    <x v="2"/>
    <s v="Avery Arch Ring Binders"/>
    <s v="Small Box"/>
    <n v="0.38"/>
    <d v="2009-08-13T00:00:00"/>
  </r>
  <r>
    <n v="818"/>
    <n v="5894"/>
    <x v="38"/>
    <x v="1"/>
    <n v="3"/>
    <n v="239.03"/>
    <n v="0.01"/>
    <x v="0"/>
    <n v="-68.22"/>
    <n v="80.48"/>
    <n v="4.5"/>
    <x v="30"/>
    <x v="0"/>
    <x v="0"/>
    <x v="2"/>
    <x v="0"/>
    <x v="1"/>
    <s v="APC 7 Outlet Network SurgeArrest Surge Protector"/>
    <s v="Small Box"/>
    <n v="0.55000000000000004"/>
    <d v="2009-08-15T00:00:00"/>
  </r>
  <r>
    <n v="821"/>
    <n v="5925"/>
    <x v="39"/>
    <x v="0"/>
    <n v="44"/>
    <n v="3922.42"/>
    <n v="0.08"/>
    <x v="0"/>
    <n v="-354.9"/>
    <n v="92.23"/>
    <n v="39.61"/>
    <x v="31"/>
    <x v="0"/>
    <x v="0"/>
    <x v="3"/>
    <x v="2"/>
    <x v="4"/>
    <s v="Deflect-o RollaMat Studded, Beveled Mat for Medium Pile Carpeting"/>
    <s v="Medium Box"/>
    <n v="0.67"/>
    <d v="2011-11-19T00:00:00"/>
  </r>
  <r>
    <n v="822"/>
    <n v="5925"/>
    <x v="39"/>
    <x v="0"/>
    <n v="25"/>
    <n v="1733.3625"/>
    <n v="7.0000000000000007E-2"/>
    <x v="0"/>
    <n v="-267.01400000000001"/>
    <n v="85.99"/>
    <n v="0.99"/>
    <x v="31"/>
    <x v="0"/>
    <x v="0"/>
    <x v="3"/>
    <x v="1"/>
    <x v="3"/>
    <s v="Accessory4"/>
    <s v="Wrap Bag"/>
    <n v="0.85"/>
    <d v="2011-11-19T00:00:00"/>
  </r>
  <r>
    <n v="839"/>
    <n v="6016"/>
    <x v="40"/>
    <x v="1"/>
    <n v="19"/>
    <n v="208.28"/>
    <n v="7.0000000000000007E-2"/>
    <x v="0"/>
    <n v="3.63"/>
    <n v="11.48"/>
    <n v="5.43"/>
    <x v="32"/>
    <x v="0"/>
    <x v="0"/>
    <x v="3"/>
    <x v="0"/>
    <x v="5"/>
    <s v="Personal Creations™ Ink Jet Cards and Labels"/>
    <s v="Small Box"/>
    <n v="0.36"/>
    <d v="2012-01-20T00:00:00"/>
  </r>
  <r>
    <n v="853"/>
    <n v="6116"/>
    <x v="41"/>
    <x v="3"/>
    <n v="6"/>
    <n v="9620.82"/>
    <n v="0.04"/>
    <x v="0"/>
    <n v="-1759.58"/>
    <n v="1637.53"/>
    <n v="24.49"/>
    <x v="33"/>
    <x v="0"/>
    <x v="0"/>
    <x v="2"/>
    <x v="0"/>
    <x v="15"/>
    <s v="High Speed Automatic Electric Letter Opener"/>
    <s v="Medium Box"/>
    <n v="0.81"/>
    <d v="2009-03-22T00:00:00"/>
  </r>
  <r>
    <n v="863"/>
    <n v="6182"/>
    <x v="42"/>
    <x v="0"/>
    <n v="40"/>
    <n v="255.48"/>
    <n v="0.04"/>
    <x v="0"/>
    <n v="-116.79"/>
    <n v="6.48"/>
    <n v="6.65"/>
    <x v="16"/>
    <x v="0"/>
    <x v="0"/>
    <x v="2"/>
    <x v="0"/>
    <x v="5"/>
    <s v="Xerox 1966"/>
    <s v="Small Box"/>
    <n v="0.36"/>
    <d v="2012-07-28T00:00:00"/>
  </r>
  <r>
    <n v="864"/>
    <n v="6182"/>
    <x v="42"/>
    <x v="0"/>
    <n v="18"/>
    <n v="130.32"/>
    <n v="0.04"/>
    <x v="2"/>
    <n v="-67.28"/>
    <n v="6.48"/>
    <n v="7.86"/>
    <x v="16"/>
    <x v="0"/>
    <x v="0"/>
    <x v="2"/>
    <x v="0"/>
    <x v="5"/>
    <s v="Xerox 213"/>
    <s v="Small Box"/>
    <n v="0.37"/>
    <d v="2012-07-25T00:00:00"/>
  </r>
  <r>
    <n v="911"/>
    <n v="6535"/>
    <x v="43"/>
    <x v="4"/>
    <n v="11"/>
    <n v="312.36"/>
    <n v="7.0000000000000007E-2"/>
    <x v="2"/>
    <n v="-19.329999999999998"/>
    <n v="28.15"/>
    <n v="8.99"/>
    <x v="34"/>
    <x v="0"/>
    <x v="0"/>
    <x v="2"/>
    <x v="0"/>
    <x v="12"/>
    <s v="Boston Electric Pencil Sharpener, Model 1818, Charcoal Black"/>
    <s v="Small Pack"/>
    <n v="0.56999999999999995"/>
    <d v="2012-06-15T00:00:00"/>
  </r>
  <r>
    <n v="950"/>
    <n v="6884"/>
    <x v="44"/>
    <x v="0"/>
    <n v="41"/>
    <n v="217"/>
    <n v="0.01"/>
    <x v="0"/>
    <n v="-61.21"/>
    <n v="4.9800000000000004"/>
    <n v="4.75"/>
    <x v="32"/>
    <x v="0"/>
    <x v="0"/>
    <x v="3"/>
    <x v="0"/>
    <x v="5"/>
    <s v="Hammermill CopyPlus Copy Paper (20Lb. and 84 Bright)"/>
    <s v="Small Box"/>
    <n v="0.36"/>
    <d v="2009-01-20T00:00:00"/>
  </r>
  <r>
    <n v="951"/>
    <n v="6884"/>
    <x v="44"/>
    <x v="0"/>
    <n v="47"/>
    <n v="296.13"/>
    <n v="0.04"/>
    <x v="0"/>
    <n v="119.09"/>
    <n v="6.35"/>
    <n v="1.02"/>
    <x v="32"/>
    <x v="0"/>
    <x v="0"/>
    <x v="3"/>
    <x v="0"/>
    <x v="5"/>
    <s v="Telephone Message Books with Fax/Mobile Section, 5 1/2&quot; x 3 3/16&quot;"/>
    <s v="Wrap Bag"/>
    <n v="0.39"/>
    <d v="2009-01-20T00:00:00"/>
  </r>
  <r>
    <n v="956"/>
    <n v="6916"/>
    <x v="45"/>
    <x v="0"/>
    <n v="40"/>
    <n v="436.17"/>
    <n v="0.08"/>
    <x v="2"/>
    <n v="-141.27000000000001"/>
    <n v="10.9"/>
    <n v="7.46"/>
    <x v="35"/>
    <x v="0"/>
    <x v="0"/>
    <x v="1"/>
    <x v="0"/>
    <x v="0"/>
    <s v="Crate-A-Files™"/>
    <s v="Small Box"/>
    <n v="0.59"/>
    <d v="2010-06-08T00:00:00"/>
  </r>
  <r>
    <n v="963"/>
    <n v="6980"/>
    <x v="46"/>
    <x v="2"/>
    <n v="18"/>
    <n v="136.29"/>
    <n v="0.05"/>
    <x v="0"/>
    <n v="-77.28"/>
    <n v="7.3"/>
    <n v="7.72"/>
    <x v="36"/>
    <x v="0"/>
    <x v="0"/>
    <x v="1"/>
    <x v="0"/>
    <x v="2"/>
    <s v="Angle-D Binders with Locking Rings, Label Holders"/>
    <s v="Small Box"/>
    <n v="0.38"/>
    <d v="2010-02-19T00:00:00"/>
  </r>
  <r>
    <n v="964"/>
    <n v="6982"/>
    <x v="47"/>
    <x v="2"/>
    <n v="32"/>
    <n v="1311.25"/>
    <n v="0"/>
    <x v="2"/>
    <n v="407.44"/>
    <n v="39.479999999999997"/>
    <n v="1.99"/>
    <x v="24"/>
    <x v="0"/>
    <x v="0"/>
    <x v="2"/>
    <x v="1"/>
    <x v="7"/>
    <s v="80 Minute CD-R Spindle, 100/Pack - Staples"/>
    <s v="Small Pack"/>
    <n v="0.54"/>
    <d v="2011-11-18T00:00:00"/>
  </r>
  <r>
    <n v="965"/>
    <n v="6982"/>
    <x v="47"/>
    <x v="2"/>
    <n v="5"/>
    <n v="544.41"/>
    <n v="0.09"/>
    <x v="1"/>
    <n v="-338.27"/>
    <n v="100.98"/>
    <n v="57.38"/>
    <x v="24"/>
    <x v="0"/>
    <x v="0"/>
    <x v="2"/>
    <x v="2"/>
    <x v="9"/>
    <s v="Bush Westfield Collection Bookcases, Dark Cherry Finish, Fully Assembled"/>
    <s v="Jumbo Box"/>
    <n v="0.78"/>
    <d v="2011-11-18T00:00:00"/>
  </r>
  <r>
    <n v="966"/>
    <n v="6982"/>
    <x v="47"/>
    <x v="2"/>
    <n v="41"/>
    <n v="844.09"/>
    <n v="0.04"/>
    <x v="0"/>
    <n v="52.56"/>
    <n v="19.98"/>
    <n v="10.49"/>
    <x v="24"/>
    <x v="0"/>
    <x v="0"/>
    <x v="2"/>
    <x v="2"/>
    <x v="4"/>
    <s v="12-1/2 Diameter Round Wall Clock"/>
    <s v="Small Box"/>
    <n v="0.49"/>
    <d v="2011-11-18T00:00:00"/>
  </r>
  <r>
    <n v="988"/>
    <n v="7110"/>
    <x v="48"/>
    <x v="0"/>
    <n v="22"/>
    <n v="6396.2"/>
    <n v="0.02"/>
    <x v="0"/>
    <n v="1902.24"/>
    <n v="276.2"/>
    <n v="24.49"/>
    <x v="16"/>
    <x v="0"/>
    <x v="0"/>
    <x v="2"/>
    <x v="2"/>
    <x v="14"/>
    <s v="SAFCO Arco Folding Chair"/>
    <s v="Large Box"/>
    <m/>
    <d v="2011-08-11T00:00:00"/>
  </r>
  <r>
    <n v="1017"/>
    <n v="7430"/>
    <x v="49"/>
    <x v="3"/>
    <n v="50"/>
    <n v="751.77"/>
    <n v="0.05"/>
    <x v="0"/>
    <n v="353.2"/>
    <n v="15.67"/>
    <n v="1.39"/>
    <x v="33"/>
    <x v="0"/>
    <x v="0"/>
    <x v="2"/>
    <x v="0"/>
    <x v="8"/>
    <s v="#10 White Business Envelopes,4 1/8 x 9 1/2"/>
    <s v="Small Box"/>
    <n v="0.38"/>
    <d v="2010-06-09T00:00:00"/>
  </r>
  <r>
    <n v="1073"/>
    <n v="7906"/>
    <x v="50"/>
    <x v="3"/>
    <n v="37"/>
    <n v="1003.06"/>
    <n v="0.03"/>
    <x v="0"/>
    <n v="271.77999999999997"/>
    <n v="25.98"/>
    <n v="5.37"/>
    <x v="37"/>
    <x v="0"/>
    <x v="0"/>
    <x v="1"/>
    <x v="0"/>
    <x v="1"/>
    <s v="3M Office Air Cleaner"/>
    <s v="Medium Box"/>
    <n v="0.5"/>
    <d v="2009-10-17T00:00:00"/>
  </r>
  <r>
    <n v="1154"/>
    <n v="8391"/>
    <x v="51"/>
    <x v="1"/>
    <n v="4"/>
    <n v="1266.72"/>
    <n v="0.04"/>
    <x v="1"/>
    <n v="-268.36"/>
    <n v="300.98"/>
    <n v="64.73"/>
    <x v="11"/>
    <x v="0"/>
    <x v="0"/>
    <x v="2"/>
    <x v="2"/>
    <x v="14"/>
    <s v="Global Leather and Oak Executive Chair, Black"/>
    <s v="Jumbo Drum"/>
    <n v="0.56000000000000005"/>
    <d v="2011-08-29T00:00:00"/>
  </r>
  <r>
    <n v="1156"/>
    <n v="8419"/>
    <x v="52"/>
    <x v="4"/>
    <n v="19"/>
    <n v="368.04"/>
    <n v="7.0000000000000007E-2"/>
    <x v="2"/>
    <n v="70.39"/>
    <n v="19.98"/>
    <n v="5.97"/>
    <x v="23"/>
    <x v="0"/>
    <x v="0"/>
    <x v="0"/>
    <x v="0"/>
    <x v="5"/>
    <s v="Xerox 1936"/>
    <s v="Small Box"/>
    <n v="0.38"/>
    <d v="2011-10-01T00:00:00"/>
  </r>
  <r>
    <n v="1157"/>
    <n v="8419"/>
    <x v="52"/>
    <x v="4"/>
    <n v="24"/>
    <n v="152.6"/>
    <n v="0.1"/>
    <x v="0"/>
    <n v="-86.62"/>
    <n v="6.48"/>
    <n v="7.03"/>
    <x v="23"/>
    <x v="0"/>
    <x v="0"/>
    <x v="0"/>
    <x v="0"/>
    <x v="5"/>
    <s v="Xerox 214"/>
    <s v="Small Box"/>
    <n v="0.37"/>
    <d v="2011-09-30T00:00:00"/>
  </r>
  <r>
    <n v="1205"/>
    <n v="8833"/>
    <x v="53"/>
    <x v="0"/>
    <n v="40"/>
    <n v="3338.98"/>
    <n v="0"/>
    <x v="0"/>
    <n v="-846.73"/>
    <n v="80.98"/>
    <n v="35"/>
    <x v="23"/>
    <x v="0"/>
    <x v="0"/>
    <x v="0"/>
    <x v="0"/>
    <x v="0"/>
    <s v="Carina Double Wide Media Storage Towers in Natural &amp; Black"/>
    <s v="Large Box"/>
    <n v="0.81"/>
    <d v="2012-05-08T00:00:00"/>
  </r>
  <r>
    <n v="1226"/>
    <n v="8995"/>
    <x v="54"/>
    <x v="1"/>
    <n v="5"/>
    <n v="24.16"/>
    <n v="0.08"/>
    <x v="2"/>
    <n v="8.0495000000000001"/>
    <n v="1.88"/>
    <n v="1.49"/>
    <x v="37"/>
    <x v="0"/>
    <x v="0"/>
    <x v="1"/>
    <x v="0"/>
    <x v="2"/>
    <s v="Staples® General Use 3-Ring Binders"/>
    <s v="Small Box"/>
    <n v="0.37"/>
    <d v="2011-05-18T00:00:00"/>
  </r>
  <r>
    <n v="1227"/>
    <n v="8995"/>
    <x v="54"/>
    <x v="1"/>
    <n v="41"/>
    <n v="270.83999999999997"/>
    <n v="0.1"/>
    <x v="2"/>
    <n v="-78.02"/>
    <n v="6.48"/>
    <n v="5.86"/>
    <x v="37"/>
    <x v="1"/>
    <x v="1"/>
    <x v="1"/>
    <x v="0"/>
    <x v="5"/>
    <s v="Xerox 1904"/>
    <s v="Small Box"/>
    <n v="0.36"/>
    <d v="2011-05-18T00:00:00"/>
  </r>
  <r>
    <n v="1228"/>
    <n v="8995"/>
    <x v="54"/>
    <x v="1"/>
    <n v="35"/>
    <n v="3389.93"/>
    <n v="0.08"/>
    <x v="2"/>
    <n v="737.94"/>
    <n v="102.3"/>
    <n v="21.26"/>
    <x v="37"/>
    <x v="1"/>
    <x v="1"/>
    <x v="1"/>
    <x v="2"/>
    <x v="4"/>
    <s v="Luxo Professional Combination Clamp-On Lamps"/>
    <s v="Large Box"/>
    <n v="0.59"/>
    <d v="2011-05-18T00:00:00"/>
  </r>
  <r>
    <n v="1229"/>
    <n v="8995"/>
    <x v="54"/>
    <x v="1"/>
    <n v="42"/>
    <n v="266.36"/>
    <n v="7.0000000000000007E-2"/>
    <x v="0"/>
    <n v="-191.28"/>
    <n v="6.48"/>
    <n v="8.19"/>
    <x v="37"/>
    <x v="1"/>
    <x v="1"/>
    <x v="1"/>
    <x v="0"/>
    <x v="5"/>
    <s v="Xerox 217"/>
    <s v="Small Box"/>
    <n v="0.37"/>
    <d v="2011-05-18T00:00:00"/>
  </r>
  <r>
    <n v="1230"/>
    <n v="8995"/>
    <x v="54"/>
    <x v="1"/>
    <n v="46"/>
    <n v="89.41"/>
    <n v="0.01"/>
    <x v="0"/>
    <n v="-21.49"/>
    <n v="1.89"/>
    <n v="0.76"/>
    <x v="37"/>
    <x v="1"/>
    <x v="1"/>
    <x v="1"/>
    <x v="0"/>
    <x v="6"/>
    <s v="Revere Boxed Rubber Bands by Revere"/>
    <s v="Wrap Bag"/>
    <n v="0.83"/>
    <d v="2011-05-19T00:00:00"/>
  </r>
  <r>
    <n v="1258"/>
    <n v="9126"/>
    <x v="55"/>
    <x v="3"/>
    <n v="47"/>
    <n v="2799.7"/>
    <n v="0.04"/>
    <x v="0"/>
    <n v="884.08"/>
    <n v="62.05"/>
    <n v="3.99"/>
    <x v="11"/>
    <x v="1"/>
    <x v="1"/>
    <x v="2"/>
    <x v="0"/>
    <x v="1"/>
    <s v="Acco Smartsocket™ Table Surge Protector, 6 Color-Coded Adapter Outlets"/>
    <s v="Small Box"/>
    <n v="0.55000000000000004"/>
    <d v="2009-11-18T00:00:00"/>
  </r>
  <r>
    <n v="1259"/>
    <n v="9127"/>
    <x v="21"/>
    <x v="2"/>
    <n v="7"/>
    <n v="2039.56"/>
    <n v="0.04"/>
    <x v="2"/>
    <n v="-329.49"/>
    <n v="279.48"/>
    <n v="35"/>
    <x v="38"/>
    <x v="1"/>
    <x v="1"/>
    <x v="2"/>
    <x v="0"/>
    <x v="0"/>
    <s v="Tennsco Snap-Together Open Shelving Units, Starter Sets and Add-On Units"/>
    <s v="Large Box"/>
    <n v="0.8"/>
    <d v="2011-10-12T00:00:00"/>
  </r>
  <r>
    <n v="1299"/>
    <n v="9509"/>
    <x v="56"/>
    <x v="2"/>
    <n v="36"/>
    <n v="12175.82"/>
    <n v="0.02"/>
    <x v="1"/>
    <n v="2825.15"/>
    <n v="320.98"/>
    <n v="58.95"/>
    <x v="31"/>
    <x v="1"/>
    <x v="1"/>
    <x v="3"/>
    <x v="2"/>
    <x v="14"/>
    <s v="Hon 4070 Series Pagoda™ Round Back Stacking Chairs"/>
    <s v="Jumbo Drum"/>
    <n v="0.56999999999999995"/>
    <d v="2012-10-08T00:00:00"/>
  </r>
  <r>
    <n v="1300"/>
    <n v="9509"/>
    <x v="56"/>
    <x v="2"/>
    <n v="5"/>
    <n v="101.21"/>
    <n v="0.1"/>
    <x v="2"/>
    <n v="2.13"/>
    <n v="18.97"/>
    <n v="5.21"/>
    <x v="31"/>
    <x v="1"/>
    <x v="1"/>
    <x v="3"/>
    <x v="0"/>
    <x v="5"/>
    <s v="Xerox 1887"/>
    <s v="Small Box"/>
    <n v="0.37"/>
    <d v="2012-10-08T00:00:00"/>
  </r>
  <r>
    <n v="1301"/>
    <n v="9509"/>
    <x v="56"/>
    <x v="2"/>
    <n v="32"/>
    <n v="1585.64"/>
    <n v="0.02"/>
    <x v="0"/>
    <n v="707.15"/>
    <n v="48.91"/>
    <n v="5.81"/>
    <x v="31"/>
    <x v="1"/>
    <x v="1"/>
    <x v="3"/>
    <x v="0"/>
    <x v="5"/>
    <s v="Xerox 1891"/>
    <s v="Small Box"/>
    <n v="0.38"/>
    <d v="2012-10-07T00:00:00"/>
  </r>
  <r>
    <n v="1337"/>
    <n v="9763"/>
    <x v="57"/>
    <x v="3"/>
    <n v="44"/>
    <n v="176.26"/>
    <n v="7.0000000000000007E-2"/>
    <x v="0"/>
    <n v="75.13"/>
    <n v="4.13"/>
    <n v="0.5"/>
    <x v="17"/>
    <x v="1"/>
    <x v="1"/>
    <x v="2"/>
    <x v="0"/>
    <x v="11"/>
    <s v="Avery 506"/>
    <s v="Small Box"/>
    <n v="0.39"/>
    <d v="2011-08-16T00:00:00"/>
  </r>
  <r>
    <n v="1370"/>
    <n v="9927"/>
    <x v="58"/>
    <x v="1"/>
    <n v="32"/>
    <n v="4655.07"/>
    <n v="0"/>
    <x v="1"/>
    <n v="-270.63"/>
    <n v="140.97999999999999"/>
    <n v="53.48"/>
    <x v="16"/>
    <x v="1"/>
    <x v="1"/>
    <x v="2"/>
    <x v="2"/>
    <x v="9"/>
    <s v="Bush Heritage Pine Collection 5-Shelf Bookcase, Albany Pine Finish, *Special Order"/>
    <s v="Jumbo Box"/>
    <n v="0.65"/>
    <d v="2011-08-17T00:00:00"/>
  </r>
  <r>
    <n v="1371"/>
    <n v="9927"/>
    <x v="58"/>
    <x v="1"/>
    <n v="44"/>
    <n v="10087.6"/>
    <n v="0.01"/>
    <x v="0"/>
    <n v="3387.35"/>
    <n v="218.08"/>
    <n v="18.059999999999999"/>
    <x v="16"/>
    <x v="1"/>
    <x v="1"/>
    <x v="2"/>
    <x v="2"/>
    <x v="14"/>
    <s v="Lifetime Advantage™ Folding Chairs, 4/Carton"/>
    <s v="Large Box"/>
    <n v="0.56999999999999995"/>
    <d v="2011-08-17T00:00:00"/>
  </r>
  <r>
    <n v="1372"/>
    <n v="9927"/>
    <x v="58"/>
    <x v="1"/>
    <n v="34"/>
    <n v="1608.08"/>
    <n v="0.09"/>
    <x v="2"/>
    <n v="-82.16"/>
    <n v="50.98"/>
    <n v="6.5"/>
    <x v="16"/>
    <x v="1"/>
    <x v="1"/>
    <x v="2"/>
    <x v="1"/>
    <x v="7"/>
    <s v="Microsoft Natural Multimedia Keyboard"/>
    <s v="Small Box"/>
    <n v="0.73"/>
    <d v="2011-08-17T00:00:00"/>
  </r>
  <r>
    <n v="1380"/>
    <n v="10022"/>
    <x v="59"/>
    <x v="0"/>
    <n v="1"/>
    <n v="12.18"/>
    <n v="0.06"/>
    <x v="0"/>
    <n v="-3.88"/>
    <n v="10.14"/>
    <n v="2.27"/>
    <x v="39"/>
    <x v="1"/>
    <x v="1"/>
    <x v="0"/>
    <x v="0"/>
    <x v="5"/>
    <s v="Staples Wirebound Steno Books, 6&quot; x 9&quot;, 12/Pack"/>
    <s v="Wrap Bag"/>
    <n v="0.36"/>
    <d v="2009-03-04T00:00:00"/>
  </r>
  <r>
    <n v="1445"/>
    <n v="10437"/>
    <x v="60"/>
    <x v="4"/>
    <n v="50"/>
    <n v="820.52"/>
    <n v="0.01"/>
    <x v="0"/>
    <n v="-191.22200000000001"/>
    <n v="15.99"/>
    <n v="13.18"/>
    <x v="26"/>
    <x v="1"/>
    <x v="1"/>
    <x v="2"/>
    <x v="0"/>
    <x v="2"/>
    <s v="GBC Pre-Punched Binding Paper, Plastic, White, 8-1/2&quot; x 11&quot;"/>
    <s v="Small Box"/>
    <n v="0.37"/>
    <d v="2009-08-20T00:00:00"/>
  </r>
  <r>
    <n v="1457"/>
    <n v="10499"/>
    <x v="61"/>
    <x v="2"/>
    <n v="29"/>
    <n v="6250.9360000000006"/>
    <n v="0.01"/>
    <x v="1"/>
    <n v="31.21"/>
    <n v="262.11"/>
    <n v="62.74"/>
    <x v="40"/>
    <x v="1"/>
    <x v="1"/>
    <x v="2"/>
    <x v="2"/>
    <x v="10"/>
    <s v="Bevis Boat-Shaped Conference Table"/>
    <s v="Jumbo Box"/>
    <n v="0.75"/>
    <d v="2010-11-17T00:00:00"/>
  </r>
  <r>
    <n v="1462"/>
    <n v="10535"/>
    <x v="62"/>
    <x v="0"/>
    <n v="25"/>
    <n v="854.88"/>
    <n v="0.09"/>
    <x v="0"/>
    <n v="-44.14"/>
    <n v="33.979999999999997"/>
    <n v="19.989999999999998"/>
    <x v="40"/>
    <x v="1"/>
    <x v="1"/>
    <x v="2"/>
    <x v="2"/>
    <x v="4"/>
    <s v="Linden® 12&quot; Wall Clock With Oak Frame"/>
    <s v="Small Box"/>
    <n v="0.55000000000000004"/>
    <d v="2011-05-29T00:00:00"/>
  </r>
  <r>
    <n v="1463"/>
    <n v="10535"/>
    <x v="62"/>
    <x v="0"/>
    <n v="46"/>
    <n v="80.27"/>
    <n v="0.09"/>
    <x v="0"/>
    <n v="-0.79"/>
    <n v="1.76"/>
    <n v="0.7"/>
    <x v="40"/>
    <x v="1"/>
    <x v="1"/>
    <x v="2"/>
    <x v="0"/>
    <x v="12"/>
    <s v="Newell 326"/>
    <s v="Wrap Bag"/>
    <n v="0.56000000000000005"/>
    <d v="2011-06-03T00:00:00"/>
  </r>
  <r>
    <n v="1495"/>
    <n v="10789"/>
    <x v="63"/>
    <x v="2"/>
    <n v="15"/>
    <n v="308.54000000000002"/>
    <n v="0"/>
    <x v="2"/>
    <n v="76.42"/>
    <n v="19.84"/>
    <n v="4.0999999999999996"/>
    <x v="41"/>
    <x v="1"/>
    <x v="1"/>
    <x v="2"/>
    <x v="0"/>
    <x v="12"/>
    <s v="Prismacolor Color Pencil Set"/>
    <s v="Wrap Bag"/>
    <n v="0.44"/>
    <d v="2010-08-24T00:00:00"/>
  </r>
  <r>
    <n v="1496"/>
    <n v="10791"/>
    <x v="64"/>
    <x v="2"/>
    <n v="20"/>
    <n v="400.57"/>
    <n v="0.05"/>
    <x v="0"/>
    <n v="93.36"/>
    <n v="19.98"/>
    <n v="5.77"/>
    <x v="42"/>
    <x v="1"/>
    <x v="1"/>
    <x v="0"/>
    <x v="0"/>
    <x v="5"/>
    <s v="Xerox Blank Computer Paper"/>
    <s v="Small Box"/>
    <n v="0.38"/>
    <d v="2011-08-21T00:00:00"/>
  </r>
  <r>
    <n v="1513"/>
    <n v="10945"/>
    <x v="65"/>
    <x v="3"/>
    <n v="14"/>
    <n v="1170.0250000000001"/>
    <n v="0.04"/>
    <x v="0"/>
    <n v="4.2210000000000107"/>
    <n v="95.99"/>
    <n v="8.99"/>
    <x v="36"/>
    <x v="1"/>
    <x v="1"/>
    <x v="1"/>
    <x v="1"/>
    <x v="3"/>
    <s v="600 Series Flip"/>
    <s v="Small Box"/>
    <n v="0.56999999999999995"/>
    <d v="2012-01-05T00:00:00"/>
  </r>
  <r>
    <n v="1544"/>
    <n v="11137"/>
    <x v="66"/>
    <x v="1"/>
    <n v="48"/>
    <n v="5188.8599999999997"/>
    <n v="0.1"/>
    <x v="0"/>
    <n v="395.12"/>
    <n v="111.03"/>
    <n v="8.64"/>
    <x v="10"/>
    <x v="1"/>
    <x v="1"/>
    <x v="0"/>
    <x v="0"/>
    <x v="0"/>
    <s v="Fellowes Recycled Storage Drawers"/>
    <s v="Small Box"/>
    <n v="0.78"/>
    <d v="2012-11-30T00:00:00"/>
  </r>
  <r>
    <n v="1551"/>
    <n v="11202"/>
    <x v="67"/>
    <x v="3"/>
    <n v="8"/>
    <n v="339.81"/>
    <n v="0.05"/>
    <x v="0"/>
    <n v="79.585499999999996"/>
    <n v="43.41"/>
    <n v="2.99"/>
    <x v="33"/>
    <x v="1"/>
    <x v="1"/>
    <x v="2"/>
    <x v="0"/>
    <x v="2"/>
    <s v="Satellite Sectional Post Binders"/>
    <s v="Small Box"/>
    <n v="0.39"/>
    <d v="2012-03-18T00:00:00"/>
  </r>
  <r>
    <n v="1589"/>
    <n v="11456"/>
    <x v="68"/>
    <x v="0"/>
    <n v="15"/>
    <n v="1519.9"/>
    <n v="0.09"/>
    <x v="0"/>
    <n v="399.37"/>
    <n v="105.34"/>
    <n v="24.49"/>
    <x v="40"/>
    <x v="1"/>
    <x v="1"/>
    <x v="2"/>
    <x v="2"/>
    <x v="4"/>
    <s v="Deflect-o DuraMat Antistatic Studded Beveled Mat for Medium Pile Carpeting"/>
    <s v="Large Box"/>
    <n v="0.61"/>
    <d v="2010-04-19T00:00:00"/>
  </r>
  <r>
    <n v="1590"/>
    <n v="11460"/>
    <x v="69"/>
    <x v="1"/>
    <n v="30"/>
    <n v="102.24"/>
    <n v="0.09"/>
    <x v="0"/>
    <n v="37.79"/>
    <n v="3.69"/>
    <n v="0.5"/>
    <x v="4"/>
    <x v="1"/>
    <x v="1"/>
    <x v="3"/>
    <x v="0"/>
    <x v="11"/>
    <s v="Avery 487"/>
    <s v="Small Box"/>
    <n v="0.38"/>
    <d v="2010-08-26T00:00:00"/>
  </r>
  <r>
    <n v="1594"/>
    <n v="11495"/>
    <x v="70"/>
    <x v="1"/>
    <n v="6"/>
    <n v="965.69"/>
    <n v="0"/>
    <x v="1"/>
    <n v="-144.19800000000001"/>
    <n v="146.34"/>
    <n v="43.75"/>
    <x v="43"/>
    <x v="1"/>
    <x v="1"/>
    <x v="2"/>
    <x v="2"/>
    <x v="10"/>
    <s v="Bevis Round Conference Table Top &amp; Single Column Base"/>
    <s v="Jumbo Box"/>
    <n v="0.65"/>
    <d v="2011-07-05T00:00:00"/>
  </r>
  <r>
    <n v="1654"/>
    <n v="11911"/>
    <x v="71"/>
    <x v="4"/>
    <n v="25"/>
    <n v="397.84"/>
    <n v="0"/>
    <x v="0"/>
    <n v="-14.7545"/>
    <n v="15.22"/>
    <n v="9.73"/>
    <x v="21"/>
    <x v="1"/>
    <x v="1"/>
    <x v="1"/>
    <x v="0"/>
    <x v="2"/>
    <s v="GBC Twin Loop™ Wire Binding Elements, 9/16&quot; Spine, Black"/>
    <s v="Small Box"/>
    <n v="0.36"/>
    <d v="2010-11-12T00:00:00"/>
  </r>
  <r>
    <n v="1655"/>
    <n v="11941"/>
    <x v="72"/>
    <x v="4"/>
    <n v="4"/>
    <n v="73.069999999999993"/>
    <n v="0.08"/>
    <x v="0"/>
    <n v="-41.01"/>
    <n v="15.7"/>
    <n v="11.25"/>
    <x v="41"/>
    <x v="1"/>
    <x v="1"/>
    <x v="2"/>
    <x v="0"/>
    <x v="0"/>
    <s v="Hanging Personal Folder File"/>
    <s v="Small Box"/>
    <n v="0.6"/>
    <d v="2010-06-25T00:00:00"/>
  </r>
  <r>
    <n v="1656"/>
    <n v="11941"/>
    <x v="72"/>
    <x v="4"/>
    <n v="26"/>
    <n v="4679.1000000000004"/>
    <n v="0.05"/>
    <x v="1"/>
    <n v="111.52"/>
    <n v="179.29"/>
    <n v="29.21"/>
    <x v="41"/>
    <x v="1"/>
    <x v="1"/>
    <x v="2"/>
    <x v="2"/>
    <x v="10"/>
    <s v="Bevis Round Conference Table Top, X-Base"/>
    <s v="Jumbo Box"/>
    <n v="0.74"/>
    <d v="2010-06-25T00:00:00"/>
  </r>
  <r>
    <n v="1675"/>
    <n v="12096"/>
    <x v="73"/>
    <x v="3"/>
    <n v="46"/>
    <n v="8009.5924999999988"/>
    <n v="0.02"/>
    <x v="0"/>
    <n v="2332.395"/>
    <n v="200.99"/>
    <n v="8.08"/>
    <x v="29"/>
    <x v="1"/>
    <x v="1"/>
    <x v="3"/>
    <x v="1"/>
    <x v="3"/>
    <s v="5125"/>
    <s v="Small Box"/>
    <n v="0.59"/>
    <d v="2012-09-19T00:00:00"/>
  </r>
  <r>
    <n v="1676"/>
    <n v="12096"/>
    <x v="73"/>
    <x v="3"/>
    <n v="23"/>
    <n v="4689.66"/>
    <n v="0.01"/>
    <x v="0"/>
    <n v="2176.19"/>
    <n v="194.3"/>
    <n v="11.54"/>
    <x v="29"/>
    <x v="1"/>
    <x v="1"/>
    <x v="3"/>
    <x v="2"/>
    <x v="4"/>
    <s v="Electrix Halogen Magnifier Lamp"/>
    <s v="Large Box"/>
    <n v="0.59"/>
    <d v="2012-09-21T00:00:00"/>
  </r>
  <r>
    <n v="1710"/>
    <n v="12289"/>
    <x v="74"/>
    <x v="0"/>
    <n v="25"/>
    <n v="3019.41"/>
    <n v="0.04"/>
    <x v="0"/>
    <n v="1269.05"/>
    <n v="120.97"/>
    <n v="7.11"/>
    <x v="43"/>
    <x v="1"/>
    <x v="1"/>
    <x v="2"/>
    <x v="1"/>
    <x v="16"/>
    <s v="Canon BP1200DH 12-Digit Bubble Jet Printing Calculator"/>
    <s v="Medium Box"/>
    <n v="0.36"/>
    <d v="2011-12-28T00:00:00"/>
  </r>
  <r>
    <n v="1718"/>
    <n v="12352"/>
    <x v="75"/>
    <x v="3"/>
    <n v="5"/>
    <n v="36.86"/>
    <n v="7.0000000000000007E-2"/>
    <x v="0"/>
    <n v="-32.820999999999998"/>
    <n v="5.81"/>
    <n v="8.49"/>
    <x v="44"/>
    <x v="1"/>
    <x v="1"/>
    <x v="2"/>
    <x v="0"/>
    <x v="2"/>
    <s v="Fellowes Black Plastic Comb Bindings"/>
    <s v="Small Box"/>
    <n v="0.39"/>
    <d v="2012-03-24T00:00:00"/>
  </r>
  <r>
    <n v="1727"/>
    <n v="12419"/>
    <x v="76"/>
    <x v="4"/>
    <n v="12"/>
    <n v="22079.47"/>
    <n v="0.06"/>
    <x v="0"/>
    <n v="5322.14"/>
    <n v="1938.02"/>
    <n v="13.99"/>
    <x v="11"/>
    <x v="1"/>
    <x v="1"/>
    <x v="2"/>
    <x v="1"/>
    <x v="16"/>
    <s v="Polycom ViewStation™ Adapter H323 Videoconferencing Unit"/>
    <s v="Medium Box"/>
    <n v="0.38"/>
    <d v="2011-10-17T00:00:00"/>
  </r>
  <r>
    <n v="1745"/>
    <n v="12485"/>
    <x v="77"/>
    <x v="4"/>
    <n v="24"/>
    <n v="5407.31"/>
    <n v="0.04"/>
    <x v="1"/>
    <n v="1068.48"/>
    <n v="226.67"/>
    <n v="28.16"/>
    <x v="20"/>
    <x v="1"/>
    <x v="1"/>
    <x v="3"/>
    <x v="2"/>
    <x v="14"/>
    <s v="Hon GuestStacker Chair"/>
    <s v="Jumbo Drum"/>
    <n v="0.59"/>
    <d v="2010-08-08T00:00:00"/>
  </r>
  <r>
    <n v="1751"/>
    <n v="12544"/>
    <x v="78"/>
    <x v="0"/>
    <n v="34"/>
    <n v="74.3"/>
    <n v="0.08"/>
    <x v="0"/>
    <n v="-129.01"/>
    <n v="2.08"/>
    <n v="5.33"/>
    <x v="12"/>
    <x v="1"/>
    <x v="1"/>
    <x v="2"/>
    <x v="2"/>
    <x v="4"/>
    <s v="Eldon® Wave Desk Accessories"/>
    <s v="Small Box"/>
    <n v="0.43"/>
    <d v="2009-03-10T00:00:00"/>
  </r>
  <r>
    <n v="1770"/>
    <n v="12704"/>
    <x v="79"/>
    <x v="0"/>
    <n v="44"/>
    <n v="21506.77"/>
    <n v="0.06"/>
    <x v="0"/>
    <n v="1260.51"/>
    <n v="499.99"/>
    <n v="24.49"/>
    <x v="3"/>
    <x v="1"/>
    <x v="1"/>
    <x v="0"/>
    <x v="1"/>
    <x v="13"/>
    <s v="Sharp AL-1530CS Digital Copier"/>
    <s v="Large Box"/>
    <n v="0.36"/>
    <d v="2010-02-09T00:00:00"/>
  </r>
  <r>
    <n v="1771"/>
    <n v="12704"/>
    <x v="79"/>
    <x v="0"/>
    <n v="28"/>
    <n v="669.02"/>
    <n v="0.02"/>
    <x v="1"/>
    <n v="-1274.02"/>
    <n v="20.98"/>
    <n v="53.03"/>
    <x v="3"/>
    <x v="1"/>
    <x v="1"/>
    <x v="0"/>
    <x v="0"/>
    <x v="0"/>
    <s v="Tennsco Lockers, Gray"/>
    <s v="Jumbo Drum"/>
    <n v="0.78"/>
    <d v="2010-02-11T00:00:00"/>
  </r>
  <r>
    <n v="1781"/>
    <n v="12771"/>
    <x v="80"/>
    <x v="4"/>
    <n v="40"/>
    <n v="1143.49"/>
    <n v="0.08"/>
    <x v="0"/>
    <n v="-193.44"/>
    <n v="30.53"/>
    <n v="19.989999999999998"/>
    <x v="3"/>
    <x v="1"/>
    <x v="1"/>
    <x v="0"/>
    <x v="0"/>
    <x v="11"/>
    <s v="Avery 4027 File Folder Labels for Dot Matrix Printers, 5000 Labels per Box, White"/>
    <s v="Small Box"/>
    <n v="0.39"/>
    <d v="2009-01-17T00:00:00"/>
  </r>
  <r>
    <n v="1782"/>
    <n v="12771"/>
    <x v="80"/>
    <x v="4"/>
    <n v="46"/>
    <n v="78.08"/>
    <n v="0.01"/>
    <x v="0"/>
    <n v="-43.1"/>
    <n v="1.68"/>
    <n v="1.57"/>
    <x v="3"/>
    <x v="1"/>
    <x v="1"/>
    <x v="0"/>
    <x v="0"/>
    <x v="12"/>
    <s v="Newell 323"/>
    <s v="Wrap Bag"/>
    <n v="0.59"/>
    <d v="2009-01-19T00:00:00"/>
  </r>
  <r>
    <n v="1806"/>
    <n v="12929"/>
    <x v="81"/>
    <x v="4"/>
    <n v="19"/>
    <n v="5297.47"/>
    <n v="0.02"/>
    <x v="1"/>
    <n v="-158.93"/>
    <n v="270.98"/>
    <n v="50"/>
    <x v="12"/>
    <x v="1"/>
    <x v="1"/>
    <x v="2"/>
    <x v="2"/>
    <x v="14"/>
    <s v="Global Enterprise Series Seating High-Back Swivel/Tilt Chairs"/>
    <s v="Jumbo Drum"/>
    <n v="0.77"/>
    <d v="2010-08-31T00:00:00"/>
  </r>
  <r>
    <n v="1807"/>
    <n v="12929"/>
    <x v="81"/>
    <x v="4"/>
    <n v="20"/>
    <n v="95.3"/>
    <n v="0"/>
    <x v="0"/>
    <n v="29.68"/>
    <n v="4.4800000000000004"/>
    <n v="1.22"/>
    <x v="12"/>
    <x v="1"/>
    <x v="1"/>
    <x v="2"/>
    <x v="0"/>
    <x v="5"/>
    <s v="Spiral Phone Message Books with Labels by Adams"/>
    <s v="Wrap Bag"/>
    <n v="0.36"/>
    <d v="2010-08-31T00:00:00"/>
  </r>
  <r>
    <n v="1842"/>
    <n v="13280"/>
    <x v="82"/>
    <x v="1"/>
    <n v="40"/>
    <n v="460.68"/>
    <n v="0.01"/>
    <x v="0"/>
    <n v="-116.76"/>
    <n v="10.9"/>
    <n v="7.46"/>
    <x v="16"/>
    <x v="1"/>
    <x v="1"/>
    <x v="0"/>
    <x v="0"/>
    <x v="0"/>
    <s v="Crate-A-Files™"/>
    <s v="Small Box"/>
    <n v="0.59"/>
    <d v="2009-09-12T00:00:00"/>
  </r>
  <r>
    <n v="1843"/>
    <n v="13280"/>
    <x v="82"/>
    <x v="1"/>
    <n v="49"/>
    <n v="318.75849999999997"/>
    <n v="0.1"/>
    <x v="0"/>
    <n v="-160.952"/>
    <n v="7.99"/>
    <n v="5.03"/>
    <x v="16"/>
    <x v="1"/>
    <x v="1"/>
    <x v="0"/>
    <x v="1"/>
    <x v="3"/>
    <s v="Bell Sonecor JB700 Caller ID"/>
    <s v="Medium Box"/>
    <n v="0.6"/>
    <d v="2009-09-12T00:00:00"/>
  </r>
  <r>
    <n v="1848"/>
    <n v="13313"/>
    <x v="83"/>
    <x v="2"/>
    <n v="47"/>
    <n v="1020.61"/>
    <n v="0.04"/>
    <x v="0"/>
    <n v="-209.61"/>
    <n v="21.66"/>
    <n v="13.99"/>
    <x v="32"/>
    <x v="1"/>
    <x v="1"/>
    <x v="3"/>
    <x v="0"/>
    <x v="1"/>
    <s v="Holmes 99% HEPA Air Purifier"/>
    <s v="Medium Box"/>
    <n v="0.52"/>
    <d v="2009-07-17T00:00:00"/>
  </r>
  <r>
    <n v="1855"/>
    <n v="13346"/>
    <x v="84"/>
    <x v="0"/>
    <n v="44"/>
    <n v="268.33999999999997"/>
    <n v="0.09"/>
    <x v="0"/>
    <n v="-240.83"/>
    <n v="6.48"/>
    <n v="8.8800000000000008"/>
    <x v="40"/>
    <x v="1"/>
    <x v="1"/>
    <x v="2"/>
    <x v="0"/>
    <x v="5"/>
    <s v="Xerox 224"/>
    <s v="Small Box"/>
    <n v="0.37"/>
    <d v="2012-11-20T00:00:00"/>
  </r>
  <r>
    <n v="1913"/>
    <n v="13702"/>
    <x v="85"/>
    <x v="0"/>
    <n v="6"/>
    <n v="209"/>
    <n v="0.08"/>
    <x v="0"/>
    <n v="12.32"/>
    <n v="35.44"/>
    <n v="7.5"/>
    <x v="16"/>
    <x v="1"/>
    <x v="1"/>
    <x v="0"/>
    <x v="0"/>
    <x v="5"/>
    <s v="Xerox 1906"/>
    <s v="Small Box"/>
    <n v="0.38"/>
    <d v="2011-09-14T00:00:00"/>
  </r>
  <r>
    <n v="1928"/>
    <n v="13795"/>
    <x v="86"/>
    <x v="2"/>
    <n v="30"/>
    <n v="501.32"/>
    <n v="0.04"/>
    <x v="0"/>
    <n v="-119.0825"/>
    <n v="15.99"/>
    <n v="13.18"/>
    <x v="0"/>
    <x v="1"/>
    <x v="1"/>
    <x v="0"/>
    <x v="0"/>
    <x v="2"/>
    <s v="GBC Pre-Punched Binding Paper, Plastic, White, 8-1/2&quot; x 11&quot;"/>
    <s v="Small Box"/>
    <n v="0.37"/>
    <d v="2011-04-13T00:00:00"/>
  </r>
  <r>
    <n v="1929"/>
    <n v="13795"/>
    <x v="86"/>
    <x v="2"/>
    <n v="23"/>
    <n v="275.16000000000003"/>
    <n v="0.05"/>
    <x v="2"/>
    <n v="43.35"/>
    <n v="11.34"/>
    <n v="5.01"/>
    <x v="0"/>
    <x v="1"/>
    <x v="1"/>
    <x v="0"/>
    <x v="0"/>
    <x v="5"/>
    <s v="Xerox 188"/>
    <s v="Small Box"/>
    <n v="0.36"/>
    <d v="2011-04-13T00:00:00"/>
  </r>
  <r>
    <n v="1930"/>
    <n v="13795"/>
    <x v="86"/>
    <x v="2"/>
    <n v="37"/>
    <n v="1302.99"/>
    <n v="0.02"/>
    <x v="0"/>
    <n v="545.49"/>
    <n v="35.44"/>
    <n v="5.09"/>
    <x v="0"/>
    <x v="1"/>
    <x v="1"/>
    <x v="0"/>
    <x v="0"/>
    <x v="5"/>
    <s v="Xerox 1932"/>
    <s v="Small Box"/>
    <n v="0.38"/>
    <d v="2011-04-11T00:00:00"/>
  </r>
  <r>
    <n v="1978"/>
    <n v="14116"/>
    <x v="87"/>
    <x v="1"/>
    <n v="1"/>
    <n v="40.1"/>
    <n v="0.09"/>
    <x v="0"/>
    <n v="-16.0655"/>
    <n v="30.98"/>
    <n v="11.63"/>
    <x v="40"/>
    <x v="1"/>
    <x v="1"/>
    <x v="0"/>
    <x v="0"/>
    <x v="2"/>
    <s v="GBC Linen Binding Covers"/>
    <s v="Small Box"/>
    <n v="0.37"/>
    <d v="2011-10-11T00:00:00"/>
  </r>
  <r>
    <n v="1979"/>
    <n v="14116"/>
    <x v="87"/>
    <x v="1"/>
    <n v="42"/>
    <n v="1414.05"/>
    <n v="0.09"/>
    <x v="0"/>
    <n v="161.483"/>
    <n v="34.54"/>
    <n v="14.72"/>
    <x v="40"/>
    <x v="1"/>
    <x v="1"/>
    <x v="0"/>
    <x v="0"/>
    <x v="2"/>
    <s v="GBC Recycled Grain Textured Covers"/>
    <s v="Small Box"/>
    <n v="0.37"/>
    <d v="2011-10-10T00:00:00"/>
  </r>
  <r>
    <n v="2013"/>
    <n v="14372"/>
    <x v="88"/>
    <x v="4"/>
    <n v="34"/>
    <n v="5350.61"/>
    <n v="0.09"/>
    <x v="1"/>
    <n v="-1059.2"/>
    <n v="170.98"/>
    <n v="60.49"/>
    <x v="27"/>
    <x v="1"/>
    <x v="1"/>
    <x v="2"/>
    <x v="2"/>
    <x v="9"/>
    <s v="Sauder Facets Collection Library, Sky Alder Finish"/>
    <s v="Jumbo Box"/>
    <n v="0.69"/>
    <d v="2012-10-25T00:00:00"/>
  </r>
  <r>
    <n v="2058"/>
    <n v="14726"/>
    <x v="34"/>
    <x v="0"/>
    <n v="15"/>
    <n v="310.87"/>
    <n v="7.0000000000000007E-2"/>
    <x v="0"/>
    <n v="-21.48"/>
    <n v="20.95"/>
    <n v="4"/>
    <x v="36"/>
    <x v="1"/>
    <x v="1"/>
    <x v="1"/>
    <x v="1"/>
    <x v="7"/>
    <s v="Fellowes Basic 104-Key Keyboard, Platinum"/>
    <s v="Small Box"/>
    <n v="0.6"/>
    <d v="2012-01-08T00:00:00"/>
  </r>
  <r>
    <n v="2070"/>
    <n v="14819"/>
    <x v="89"/>
    <x v="2"/>
    <n v="48"/>
    <n v="9062.73"/>
    <n v="0.09"/>
    <x v="0"/>
    <n v="3122.78"/>
    <n v="207.48"/>
    <n v="0.99"/>
    <x v="4"/>
    <x v="1"/>
    <x v="1"/>
    <x v="3"/>
    <x v="0"/>
    <x v="1"/>
    <s v="Kensington 7 Outlet MasterPiece Power Center with Fax/Phone Line Protection"/>
    <s v="Small Box"/>
    <n v="0.55000000000000004"/>
    <d v="2010-01-27T00:00:00"/>
  </r>
  <r>
    <n v="2071"/>
    <n v="14819"/>
    <x v="89"/>
    <x v="2"/>
    <n v="27"/>
    <n v="1584.1"/>
    <n v="7.0000000000000007E-2"/>
    <x v="1"/>
    <n v="-478.22"/>
    <n v="58.14"/>
    <n v="36.61"/>
    <x v="4"/>
    <x v="1"/>
    <x v="1"/>
    <x v="3"/>
    <x v="2"/>
    <x v="9"/>
    <s v="O'Sullivan 3-Shelf Heavy-Duty Bookcases"/>
    <s v="Jumbo Box"/>
    <n v="0.61"/>
    <d v="2010-01-26T00:00:00"/>
  </r>
  <r>
    <n v="2114"/>
    <n v="15106"/>
    <x v="90"/>
    <x v="2"/>
    <n v="42"/>
    <n v="283.58"/>
    <n v="0.03"/>
    <x v="0"/>
    <n v="-14.23"/>
    <n v="6.64"/>
    <n v="4.95"/>
    <x v="6"/>
    <x v="1"/>
    <x v="1"/>
    <x v="3"/>
    <x v="2"/>
    <x v="4"/>
    <s v="G.E. Longer-Life Indoor Recessed Floodlight Bulbs"/>
    <s v="Small Pack"/>
    <n v="0.37"/>
    <d v="2011-01-29T00:00:00"/>
  </r>
  <r>
    <n v="2115"/>
    <n v="15106"/>
    <x v="90"/>
    <x v="2"/>
    <n v="39"/>
    <n v="5403.37"/>
    <n v="0.06"/>
    <x v="1"/>
    <n v="948.79"/>
    <n v="145.44999999999999"/>
    <n v="17.850000000000001"/>
    <x v="6"/>
    <x v="1"/>
    <x v="1"/>
    <x v="3"/>
    <x v="1"/>
    <x v="16"/>
    <s v="Panasonic KX-P1150 Dot Matrix Printer"/>
    <s v="Jumbo Drum"/>
    <n v="0.56000000000000005"/>
    <d v="2011-01-27T00:00:00"/>
  </r>
  <r>
    <n v="2116"/>
    <n v="15106"/>
    <x v="90"/>
    <x v="2"/>
    <n v="35"/>
    <n v="82.15"/>
    <n v="0.03"/>
    <x v="0"/>
    <n v="-6.33"/>
    <n v="2.21"/>
    <n v="1.1200000000000001"/>
    <x v="6"/>
    <x v="1"/>
    <x v="1"/>
    <x v="3"/>
    <x v="0"/>
    <x v="12"/>
    <s v="Newell 327"/>
    <s v="Wrap Bag"/>
    <n v="0.57999999999999996"/>
    <d v="2011-01-29T00:00:00"/>
  </r>
  <r>
    <n v="2117"/>
    <n v="15108"/>
    <x v="91"/>
    <x v="1"/>
    <n v="50"/>
    <n v="2066.16"/>
    <n v="0.02"/>
    <x v="0"/>
    <n v="372.36"/>
    <n v="40.99"/>
    <n v="17.48"/>
    <x v="39"/>
    <x v="1"/>
    <x v="1"/>
    <x v="0"/>
    <x v="0"/>
    <x v="5"/>
    <s v="Xerox 1893"/>
    <s v="Small Box"/>
    <n v="0.36"/>
    <d v="2009-08-29T00:00:00"/>
  </r>
  <r>
    <n v="2129"/>
    <n v="15205"/>
    <x v="92"/>
    <x v="4"/>
    <n v="18"/>
    <n v="4605.3599999999997"/>
    <n v="0.02"/>
    <x v="1"/>
    <n v="678.26"/>
    <n v="243.98"/>
    <n v="43.32"/>
    <x v="19"/>
    <x v="1"/>
    <x v="1"/>
    <x v="2"/>
    <x v="2"/>
    <x v="14"/>
    <s v="Hon Deluxe Fabric Upholstered Stacking Chairs, Rounded Back"/>
    <s v="Jumbo Drum"/>
    <n v="0.55000000000000004"/>
    <d v="2011-03-19T00:00:00"/>
  </r>
  <r>
    <n v="2130"/>
    <n v="15205"/>
    <x v="92"/>
    <x v="4"/>
    <n v="42"/>
    <n v="1753.51"/>
    <n v="0.02"/>
    <x v="0"/>
    <n v="155.72"/>
    <n v="39.979999999999997"/>
    <n v="9.1999999999999993"/>
    <x v="19"/>
    <x v="1"/>
    <x v="1"/>
    <x v="2"/>
    <x v="2"/>
    <x v="4"/>
    <s v="Eldon Radial Chair Mat for Low to Medium Pile Carpets"/>
    <s v="Wrap Bag"/>
    <n v="0.65"/>
    <d v="2011-03-18T00:00:00"/>
  </r>
  <r>
    <n v="2161"/>
    <n v="15591"/>
    <x v="93"/>
    <x v="4"/>
    <n v="31"/>
    <n v="426.34"/>
    <n v="0"/>
    <x v="0"/>
    <n v="73.53"/>
    <n v="12.58"/>
    <n v="5.16"/>
    <x v="22"/>
    <x v="1"/>
    <x v="1"/>
    <x v="0"/>
    <x v="2"/>
    <x v="4"/>
    <s v="DAX Copper Panel Document Frame, 5 x 7 Size"/>
    <s v="Small Box"/>
    <n v="0.43"/>
    <d v="2012-06-08T00:00:00"/>
  </r>
  <r>
    <n v="2206"/>
    <n v="15907"/>
    <x v="94"/>
    <x v="1"/>
    <n v="36"/>
    <n v="1837.44"/>
    <n v="0.01"/>
    <x v="1"/>
    <n v="-1414.41"/>
    <n v="48.58"/>
    <n v="54.11"/>
    <x v="45"/>
    <x v="1"/>
    <x v="1"/>
    <x v="3"/>
    <x v="2"/>
    <x v="9"/>
    <s v="O'Sullivan 2-Shelf Heavy-Duty Bookcases"/>
    <s v="Jumbo Box"/>
    <n v="0.69"/>
    <d v="2011-04-13T00:00:00"/>
  </r>
  <r>
    <n v="2207"/>
    <n v="15907"/>
    <x v="94"/>
    <x v="1"/>
    <n v="36"/>
    <n v="3722.29"/>
    <n v="0.04"/>
    <x v="2"/>
    <n v="950.68"/>
    <n v="105.98"/>
    <n v="13.99"/>
    <x v="45"/>
    <x v="1"/>
    <x v="1"/>
    <x v="3"/>
    <x v="2"/>
    <x v="4"/>
    <s v="Tenex 46&quot; x 60&quot; Computer Anti-Static Chairmat, Rectangular Shaped"/>
    <s v="Medium Box"/>
    <n v="0.65"/>
    <d v="2011-04-14T00:00:00"/>
  </r>
  <r>
    <n v="2208"/>
    <n v="15907"/>
    <x v="94"/>
    <x v="1"/>
    <n v="4"/>
    <n v="28.05"/>
    <n v="0.09"/>
    <x v="0"/>
    <n v="-5.41"/>
    <n v="7.04"/>
    <n v="2.17"/>
    <x v="45"/>
    <x v="1"/>
    <x v="1"/>
    <x v="3"/>
    <x v="0"/>
    <x v="5"/>
    <s v="Wirebound Message Books, 2 7/8&quot; x 5&quot;, 3 Forms per Page"/>
    <s v="Wrap Bag"/>
    <n v="0.38"/>
    <d v="2011-04-12T00:00:00"/>
  </r>
  <r>
    <n v="2209"/>
    <n v="15937"/>
    <x v="95"/>
    <x v="0"/>
    <n v="32"/>
    <n v="311.44"/>
    <n v="0.04"/>
    <x v="0"/>
    <n v="74.069999999999993"/>
    <n v="9.7799999999999994"/>
    <n v="1.99"/>
    <x v="5"/>
    <x v="1"/>
    <x v="1"/>
    <x v="2"/>
    <x v="1"/>
    <x v="7"/>
    <s v="Memorex Slim 80 Minute CD-R, 10/Pack"/>
    <s v="Small Pack"/>
    <n v="0.43"/>
    <d v="2012-11-10T00:00:00"/>
  </r>
  <r>
    <n v="2210"/>
    <n v="15937"/>
    <x v="95"/>
    <x v="0"/>
    <n v="17"/>
    <n v="215.65"/>
    <n v="0.01"/>
    <x v="2"/>
    <n v="77.38"/>
    <n v="12.22"/>
    <n v="2.85"/>
    <x v="5"/>
    <x v="1"/>
    <x v="1"/>
    <x v="2"/>
    <x v="2"/>
    <x v="4"/>
    <s v="Aluminum Document Frame"/>
    <s v="Small Pack"/>
    <n v="0.55000000000000004"/>
    <d v="2012-11-15T00:00:00"/>
  </r>
  <r>
    <n v="2221"/>
    <n v="16039"/>
    <x v="96"/>
    <x v="1"/>
    <n v="3"/>
    <n v="121.12"/>
    <n v="0.1"/>
    <x v="0"/>
    <n v="-118.82"/>
    <n v="43.98"/>
    <n v="1.99"/>
    <x v="29"/>
    <x v="1"/>
    <x v="1"/>
    <x v="3"/>
    <x v="1"/>
    <x v="7"/>
    <s v="Memorex 80 Minute CD-R Spindle, 100/Pack"/>
    <s v="Small Pack"/>
    <n v="0.44"/>
    <d v="2012-05-17T00:00:00"/>
  </r>
  <r>
    <n v="2246"/>
    <n v="16193"/>
    <x v="97"/>
    <x v="2"/>
    <n v="8"/>
    <n v="300.2"/>
    <n v="0"/>
    <x v="0"/>
    <n v="6.4100000000000108"/>
    <n v="34.76"/>
    <n v="8.2200000000000006"/>
    <x v="28"/>
    <x v="1"/>
    <x v="1"/>
    <x v="2"/>
    <x v="0"/>
    <x v="0"/>
    <s v="Multi-Use Personal File Cart and Caster Set, Three Stacking Bins"/>
    <s v="Small Box"/>
    <n v="0.56999999999999995"/>
    <d v="2012-04-11T00:00:00"/>
  </r>
  <r>
    <n v="2247"/>
    <n v="16193"/>
    <x v="97"/>
    <x v="2"/>
    <n v="29"/>
    <n v="1364.8025"/>
    <n v="7.0000000000000007E-2"/>
    <x v="0"/>
    <n v="-183.678"/>
    <n v="55.99"/>
    <n v="5"/>
    <x v="28"/>
    <x v="1"/>
    <x v="1"/>
    <x v="2"/>
    <x v="1"/>
    <x v="3"/>
    <s v="Accessory36"/>
    <s v="Small Pack"/>
    <n v="0.83"/>
    <d v="2012-04-11T00:00:00"/>
  </r>
  <r>
    <n v="2281"/>
    <n v="16423"/>
    <x v="98"/>
    <x v="3"/>
    <n v="19"/>
    <n v="128.21"/>
    <n v="0.05"/>
    <x v="0"/>
    <n v="-55.13"/>
    <n v="6.48"/>
    <n v="6.57"/>
    <x v="38"/>
    <x v="1"/>
    <x v="1"/>
    <x v="2"/>
    <x v="0"/>
    <x v="5"/>
    <s v="Xerox 20"/>
    <s v="Small Box"/>
    <n v="0.37"/>
    <d v="2012-08-07T00:00:00"/>
  </r>
  <r>
    <n v="2283"/>
    <n v="16451"/>
    <x v="99"/>
    <x v="2"/>
    <n v="9"/>
    <n v="252.79"/>
    <n v="0.09"/>
    <x v="0"/>
    <n v="58.225000000000001"/>
    <n v="30.56"/>
    <n v="2.99"/>
    <x v="26"/>
    <x v="1"/>
    <x v="1"/>
    <x v="2"/>
    <x v="0"/>
    <x v="2"/>
    <s v="Surelock™ Post Binders"/>
    <s v="Small Box"/>
    <n v="0.35"/>
    <d v="2009-07-23T00:00:00"/>
  </r>
  <r>
    <n v="2294"/>
    <n v="16545"/>
    <x v="100"/>
    <x v="2"/>
    <n v="10"/>
    <n v="50.97"/>
    <n v="0.09"/>
    <x v="0"/>
    <n v="4.45"/>
    <n v="5.16"/>
    <n v="0.73"/>
    <x v="3"/>
    <x v="1"/>
    <x v="1"/>
    <x v="0"/>
    <x v="0"/>
    <x v="12"/>
    <s v="Colorific® Watercolor Pencils"/>
    <s v="Wrap Bag"/>
    <n v="0.56000000000000005"/>
    <d v="2010-05-11T00:00:00"/>
  </r>
  <r>
    <n v="2295"/>
    <n v="16545"/>
    <x v="100"/>
    <x v="2"/>
    <n v="1"/>
    <n v="4.99"/>
    <n v="0.04"/>
    <x v="0"/>
    <n v="-3.06"/>
    <n v="3.68"/>
    <n v="1.32"/>
    <x v="3"/>
    <x v="1"/>
    <x v="1"/>
    <x v="0"/>
    <x v="0"/>
    <x v="15"/>
    <s v="*Staples* vLetter Openers, 2/Pack"/>
    <s v="Wrap Bag"/>
    <n v="0.83"/>
    <d v="2010-05-11T00:00:00"/>
  </r>
  <r>
    <n v="2296"/>
    <n v="16547"/>
    <x v="101"/>
    <x v="2"/>
    <n v="30"/>
    <n v="10554.63"/>
    <n v="0.09"/>
    <x v="1"/>
    <n v="1240.25"/>
    <n v="355.98"/>
    <n v="58.92"/>
    <x v="23"/>
    <x v="1"/>
    <x v="1"/>
    <x v="2"/>
    <x v="2"/>
    <x v="14"/>
    <s v="Hon 4700 Series Mobuis™ Mid-Back Task Chairs with Adjustable Arms"/>
    <s v="Jumbo Drum"/>
    <n v="0.64"/>
    <d v="2009-02-20T00:00:00"/>
  </r>
  <r>
    <n v="2297"/>
    <n v="16547"/>
    <x v="101"/>
    <x v="2"/>
    <n v="8"/>
    <n v="1749.64"/>
    <n v="0.04"/>
    <x v="1"/>
    <n v="-533.23200000000008"/>
    <n v="218.75"/>
    <n v="69.64"/>
    <x v="23"/>
    <x v="1"/>
    <x v="1"/>
    <x v="2"/>
    <x v="2"/>
    <x v="10"/>
    <s v="BoxOffice By Design Rectangular and Half-Moon Meeting Room Tables"/>
    <s v="Jumbo Box"/>
    <n v="0.77"/>
    <d v="2009-02-18T00:00:00"/>
  </r>
  <r>
    <n v="2316"/>
    <n v="16706"/>
    <x v="102"/>
    <x v="1"/>
    <n v="47"/>
    <n v="1943.72"/>
    <n v="0.03"/>
    <x v="0"/>
    <n v="-1003.58"/>
    <n v="41.47"/>
    <n v="34.200000000000003"/>
    <x v="27"/>
    <x v="1"/>
    <x v="1"/>
    <x v="2"/>
    <x v="2"/>
    <x v="4"/>
    <s v="Eldon Econocleat® Chair Mats for Low Pile Carpets"/>
    <s v="Wrap Bag"/>
    <n v="0.73"/>
    <d v="2012-06-28T00:00:00"/>
  </r>
  <r>
    <n v="2317"/>
    <n v="16706"/>
    <x v="102"/>
    <x v="1"/>
    <n v="6"/>
    <n v="18.37"/>
    <n v="0.01"/>
    <x v="0"/>
    <n v="-4.0599999999999996"/>
    <n v="2.78"/>
    <n v="1.2"/>
    <x v="27"/>
    <x v="1"/>
    <x v="1"/>
    <x v="2"/>
    <x v="0"/>
    <x v="12"/>
    <s v="Prang Drawing Pencil Set"/>
    <s v="Wrap Bag"/>
    <n v="0.57999999999999996"/>
    <d v="2012-06-28T00:00:00"/>
  </r>
  <r>
    <n v="2318"/>
    <n v="16706"/>
    <x v="102"/>
    <x v="1"/>
    <n v="49"/>
    <n v="6175.777"/>
    <n v="7.0000000000000007E-2"/>
    <x v="2"/>
    <n v="1881.5759999999998"/>
    <n v="155.99"/>
    <n v="3.9"/>
    <x v="27"/>
    <x v="1"/>
    <x v="1"/>
    <x v="2"/>
    <x v="1"/>
    <x v="3"/>
    <s v="T39m"/>
    <s v="Small Box"/>
    <n v="0.55000000000000004"/>
    <d v="2012-06-29T00:00:00"/>
  </r>
  <r>
    <n v="2323"/>
    <n v="16741"/>
    <x v="103"/>
    <x v="3"/>
    <n v="6"/>
    <n v="157.97"/>
    <n v="0.01"/>
    <x v="0"/>
    <n v="-42.38"/>
    <n v="22.84"/>
    <n v="16.87"/>
    <x v="23"/>
    <x v="1"/>
    <x v="1"/>
    <x v="0"/>
    <x v="0"/>
    <x v="5"/>
    <s v="Xerox 1982"/>
    <s v="Small Box"/>
    <n v="0.39"/>
    <d v="2010-10-01T00:00:00"/>
  </r>
  <r>
    <n v="2346"/>
    <n v="16932"/>
    <x v="104"/>
    <x v="4"/>
    <n v="25"/>
    <n v="144.84"/>
    <n v="0.09"/>
    <x v="0"/>
    <n v="-120.99"/>
    <n v="5.78"/>
    <n v="8.09"/>
    <x v="3"/>
    <x v="1"/>
    <x v="1"/>
    <x v="1"/>
    <x v="0"/>
    <x v="5"/>
    <s v="Xerox 1924"/>
    <s v="Small Box"/>
    <n v="0.36"/>
    <d v="2010-04-16T00:00:00"/>
  </r>
  <r>
    <n v="2347"/>
    <n v="16932"/>
    <x v="104"/>
    <x v="4"/>
    <n v="20"/>
    <n v="127.16"/>
    <n v="0.09"/>
    <x v="0"/>
    <n v="12.88"/>
    <n v="6.7"/>
    <n v="1.56"/>
    <x v="3"/>
    <x v="1"/>
    <x v="1"/>
    <x v="1"/>
    <x v="0"/>
    <x v="12"/>
    <s v="Turquoise Lead Holder with Pocket Clip"/>
    <s v="Wrap Bag"/>
    <n v="0.52"/>
    <d v="2010-04-15T00:00:00"/>
  </r>
  <r>
    <n v="2383"/>
    <n v="17283"/>
    <x v="105"/>
    <x v="2"/>
    <n v="4"/>
    <n v="5472.12"/>
    <n v="0.06"/>
    <x v="1"/>
    <n v="-2816.3379"/>
    <n v="1360.14"/>
    <n v="14.7"/>
    <x v="6"/>
    <x v="1"/>
    <x v="1"/>
    <x v="3"/>
    <x v="1"/>
    <x v="16"/>
    <s v="Okidata ML395C Color Dot Matrix Printer"/>
    <s v="Jumbo Drum"/>
    <n v="0.59"/>
    <d v="2011-09-15T00:00:00"/>
  </r>
  <r>
    <n v="2384"/>
    <n v="17286"/>
    <x v="106"/>
    <x v="1"/>
    <n v="7"/>
    <n v="1810.67"/>
    <n v="0.09"/>
    <x v="1"/>
    <n v="-541.87"/>
    <n v="270.98"/>
    <n v="50"/>
    <x v="0"/>
    <x v="1"/>
    <x v="1"/>
    <x v="0"/>
    <x v="2"/>
    <x v="14"/>
    <s v="Global Enterprise Series Seating High-Back Swivel/Tilt Chairs"/>
    <s v="Jumbo Drum"/>
    <n v="0.77"/>
    <d v="2010-09-22T00:00:00"/>
  </r>
  <r>
    <n v="2402"/>
    <n v="17409"/>
    <x v="107"/>
    <x v="2"/>
    <n v="31"/>
    <n v="633.55999999999995"/>
    <n v="0.09"/>
    <x v="0"/>
    <n v="-158.87"/>
    <n v="20.97"/>
    <n v="6.5"/>
    <x v="0"/>
    <x v="1"/>
    <x v="1"/>
    <x v="0"/>
    <x v="1"/>
    <x v="7"/>
    <s v="Microsoft Internet Keyboard"/>
    <s v="Small Box"/>
    <n v="0.78"/>
    <d v="2010-08-19T00:00:00"/>
  </r>
  <r>
    <n v="2445"/>
    <n v="17764"/>
    <x v="108"/>
    <x v="0"/>
    <n v="27"/>
    <n v="644.4"/>
    <n v="0.04"/>
    <x v="0"/>
    <n v="-97.28"/>
    <n v="22.84"/>
    <n v="16.87"/>
    <x v="14"/>
    <x v="1"/>
    <x v="1"/>
    <x v="3"/>
    <x v="0"/>
    <x v="5"/>
    <s v="Xerox 1982"/>
    <s v="Small Box"/>
    <n v="0.39"/>
    <d v="2009-09-16T00:00:00"/>
  </r>
  <r>
    <n v="2483"/>
    <n v="18080"/>
    <x v="109"/>
    <x v="1"/>
    <n v="7"/>
    <n v="1211.98"/>
    <n v="0.1"/>
    <x v="1"/>
    <n v="-80.83"/>
    <n v="180.98"/>
    <n v="26.2"/>
    <x v="11"/>
    <x v="1"/>
    <x v="1"/>
    <x v="2"/>
    <x v="2"/>
    <x v="14"/>
    <s v="Global Ergonomic Managers Chair"/>
    <s v="Jumbo Drum"/>
    <n v="0.59"/>
    <d v="2009-06-23T00:00:00"/>
  </r>
  <r>
    <n v="2487"/>
    <n v="18113"/>
    <x v="110"/>
    <x v="2"/>
    <n v="27"/>
    <n v="3316.08"/>
    <n v="0.08"/>
    <x v="1"/>
    <n v="-514.32000000000005"/>
    <n v="130.97999999999999"/>
    <n v="30"/>
    <x v="46"/>
    <x v="1"/>
    <x v="1"/>
    <x v="1"/>
    <x v="2"/>
    <x v="14"/>
    <s v="Office Star - Contemporary Task Swivel chair with 2-way adjustable arms, Plum"/>
    <s v="Jumbo Drum"/>
    <n v="0.78"/>
    <d v="2012-08-30T00:00:00"/>
  </r>
  <r>
    <n v="2489"/>
    <n v="18144"/>
    <x v="111"/>
    <x v="4"/>
    <n v="48"/>
    <n v="207.08"/>
    <n v="0.09"/>
    <x v="0"/>
    <n v="-131.82"/>
    <n v="4.28"/>
    <n v="5.17"/>
    <x v="24"/>
    <x v="1"/>
    <x v="1"/>
    <x v="2"/>
    <x v="0"/>
    <x v="5"/>
    <s v="Xerox 1971"/>
    <s v="Small Box"/>
    <n v="0.4"/>
    <d v="2011-06-09T00:00:00"/>
  </r>
  <r>
    <n v="2490"/>
    <n v="18144"/>
    <x v="111"/>
    <x v="4"/>
    <n v="8"/>
    <n v="234.28"/>
    <n v="0.09"/>
    <x v="0"/>
    <n v="-65.42"/>
    <n v="28.28"/>
    <n v="13.99"/>
    <x v="24"/>
    <x v="1"/>
    <x v="1"/>
    <x v="2"/>
    <x v="0"/>
    <x v="0"/>
    <s v="Eldon Portable Mobile Manager"/>
    <s v="Medium Box"/>
    <n v="0.57999999999999996"/>
    <d v="2011-06-09T00:00:00"/>
  </r>
  <r>
    <n v="2491"/>
    <n v="18144"/>
    <x v="111"/>
    <x v="4"/>
    <n v="41"/>
    <n v="1779.8914999999997"/>
    <n v="0.09"/>
    <x v="0"/>
    <n v="-250.173"/>
    <n v="55.99"/>
    <n v="5"/>
    <x v="24"/>
    <x v="1"/>
    <x v="1"/>
    <x v="2"/>
    <x v="1"/>
    <x v="3"/>
    <s v="Accessory6"/>
    <s v="Small Pack"/>
    <n v="0.8"/>
    <d v="2011-06-09T00:00:00"/>
  </r>
  <r>
    <n v="2520"/>
    <n v="18308"/>
    <x v="24"/>
    <x v="2"/>
    <n v="30"/>
    <n v="114.12"/>
    <n v="0.05"/>
    <x v="0"/>
    <n v="15.725"/>
    <n v="3.8"/>
    <n v="1.49"/>
    <x v="30"/>
    <x v="1"/>
    <x v="1"/>
    <x v="2"/>
    <x v="0"/>
    <x v="2"/>
    <s v="Durable Pressboard Binders"/>
    <s v="Small Box"/>
    <n v="0.38"/>
    <d v="2009-10-11T00:00:00"/>
  </r>
  <r>
    <n v="2521"/>
    <n v="18308"/>
    <x v="24"/>
    <x v="2"/>
    <n v="15"/>
    <n v="436.05"/>
    <n v="0.09"/>
    <x v="0"/>
    <n v="-92.58"/>
    <n v="30.73"/>
    <n v="4"/>
    <x v="30"/>
    <x v="1"/>
    <x v="1"/>
    <x v="2"/>
    <x v="1"/>
    <x v="7"/>
    <s v="Fellowes 17-key keypad for PS/2 interface"/>
    <s v="Small Box"/>
    <n v="0.75"/>
    <d v="2009-10-09T00:00:00"/>
  </r>
  <r>
    <n v="2522"/>
    <n v="18308"/>
    <x v="24"/>
    <x v="2"/>
    <n v="49"/>
    <n v="5247.4835000000003"/>
    <n v="0"/>
    <x v="0"/>
    <n v="1465.866"/>
    <n v="125.99"/>
    <n v="8.08"/>
    <x v="30"/>
    <x v="1"/>
    <x v="1"/>
    <x v="2"/>
    <x v="1"/>
    <x v="3"/>
    <s v="StarTAC ST7762"/>
    <s v="Small Box"/>
    <n v="0.56999999999999995"/>
    <d v="2009-10-10T00:00:00"/>
  </r>
  <r>
    <n v="2615"/>
    <n v="18887"/>
    <x v="112"/>
    <x v="2"/>
    <n v="9"/>
    <n v="173.417"/>
    <n v="0"/>
    <x v="0"/>
    <n v="18.234000000000002"/>
    <n v="20.99"/>
    <n v="0.99"/>
    <x v="2"/>
    <x v="1"/>
    <x v="1"/>
    <x v="2"/>
    <x v="1"/>
    <x v="3"/>
    <s v="Accessory21"/>
    <s v="Wrap Bag"/>
    <n v="0.37"/>
    <d v="2010-12-07T00:00:00"/>
  </r>
  <r>
    <n v="2624"/>
    <n v="19010"/>
    <x v="113"/>
    <x v="0"/>
    <n v="18"/>
    <n v="23792.93"/>
    <n v="0"/>
    <x v="0"/>
    <n v="10951.306499999999"/>
    <n v="1270.99"/>
    <n v="19.989999999999998"/>
    <x v="16"/>
    <x v="1"/>
    <x v="1"/>
    <x v="0"/>
    <x v="0"/>
    <x v="2"/>
    <s v="Fellowes PB500 Electric Punch Plastic Comb Binding Machine with Manual Bind"/>
    <s v="Small Box"/>
    <n v="0.35"/>
    <d v="2009-06-09T00:00:00"/>
  </r>
  <r>
    <n v="2637"/>
    <n v="19078"/>
    <x v="114"/>
    <x v="4"/>
    <n v="21"/>
    <n v="256.12"/>
    <n v="0.03"/>
    <x v="0"/>
    <n v="-18.190000000000001"/>
    <n v="11.97"/>
    <n v="4.9800000000000004"/>
    <x v="43"/>
    <x v="1"/>
    <x v="1"/>
    <x v="2"/>
    <x v="0"/>
    <x v="1"/>
    <s v="Staples 6 Outlet Surge"/>
    <s v="Small Box"/>
    <n v="0.57999999999999996"/>
    <d v="2009-07-28T00:00:00"/>
  </r>
  <r>
    <n v="2643"/>
    <n v="19138"/>
    <x v="115"/>
    <x v="0"/>
    <n v="30"/>
    <n v="387"/>
    <n v="0.01"/>
    <x v="2"/>
    <n v="-31.45"/>
    <n v="12.28"/>
    <n v="6.13"/>
    <x v="8"/>
    <x v="1"/>
    <x v="1"/>
    <x v="3"/>
    <x v="0"/>
    <x v="0"/>
    <s v="Recycled Eldon Regeneration Jumbo File"/>
    <s v="Small Box"/>
    <n v="0.56999999999999995"/>
    <d v="2011-09-10T00:00:00"/>
  </r>
  <r>
    <n v="2726"/>
    <n v="19655"/>
    <x v="116"/>
    <x v="1"/>
    <n v="31"/>
    <n v="1143.45"/>
    <n v="0.06"/>
    <x v="0"/>
    <n v="304.42"/>
    <n v="39.24"/>
    <n v="1.99"/>
    <x v="17"/>
    <x v="1"/>
    <x v="1"/>
    <x v="2"/>
    <x v="1"/>
    <x v="7"/>
    <s v="Verbatim DVD-R 4.7GB authoring disc"/>
    <s v="Small Pack"/>
    <n v="0.51"/>
    <d v="2009-01-12T00:00:00"/>
  </r>
  <r>
    <n v="2727"/>
    <n v="19686"/>
    <x v="117"/>
    <x v="3"/>
    <n v="2"/>
    <n v="42.31"/>
    <n v="0.06"/>
    <x v="0"/>
    <n v="-53.078699999999998"/>
    <n v="17.98"/>
    <n v="8.51"/>
    <x v="17"/>
    <x v="1"/>
    <x v="1"/>
    <x v="2"/>
    <x v="1"/>
    <x v="16"/>
    <s v="Canon P1-DHIII Palm Printing Calculator"/>
    <s v="Medium Box"/>
    <n v="0.4"/>
    <d v="2010-08-15T00:00:00"/>
  </r>
  <r>
    <n v="2728"/>
    <n v="19686"/>
    <x v="117"/>
    <x v="3"/>
    <n v="11"/>
    <n v="152.66999999999999"/>
    <n v="0.04"/>
    <x v="0"/>
    <n v="12.7585"/>
    <n v="12.95"/>
    <n v="4.9800000000000004"/>
    <x v="17"/>
    <x v="1"/>
    <x v="1"/>
    <x v="2"/>
    <x v="0"/>
    <x v="2"/>
    <s v="GBC Binding covers"/>
    <s v="Small Box"/>
    <n v="0.4"/>
    <d v="2010-08-17T00:00:00"/>
  </r>
  <r>
    <n v="2768"/>
    <n v="20007"/>
    <x v="118"/>
    <x v="2"/>
    <n v="49"/>
    <n v="82.61"/>
    <n v="0.08"/>
    <x v="0"/>
    <n v="-46.25"/>
    <n v="1.68"/>
    <n v="1.57"/>
    <x v="23"/>
    <x v="1"/>
    <x v="1"/>
    <x v="0"/>
    <x v="0"/>
    <x v="12"/>
    <s v="Newell 323"/>
    <s v="Wrap Bag"/>
    <n v="0.59"/>
    <d v="2009-08-06T00:00:00"/>
  </r>
  <r>
    <n v="2782"/>
    <n v="20071"/>
    <x v="119"/>
    <x v="3"/>
    <n v="31"/>
    <n v="789.94"/>
    <n v="0.1"/>
    <x v="1"/>
    <n v="-190.41"/>
    <n v="25.98"/>
    <n v="14.36"/>
    <x v="47"/>
    <x v="1"/>
    <x v="1"/>
    <x v="3"/>
    <x v="2"/>
    <x v="14"/>
    <s v="Global Stack Chair without Arms, Black"/>
    <s v="Jumbo Drum"/>
    <n v="0.6"/>
    <d v="2011-09-19T00:00:00"/>
  </r>
  <r>
    <n v="2796"/>
    <n v="20160"/>
    <x v="120"/>
    <x v="0"/>
    <n v="42"/>
    <n v="435.24"/>
    <n v="0.08"/>
    <x v="2"/>
    <n v="174.89"/>
    <n v="10.31"/>
    <n v="1.79"/>
    <x v="48"/>
    <x v="1"/>
    <x v="1"/>
    <x v="0"/>
    <x v="0"/>
    <x v="5"/>
    <s v="Speediset Carbonless Redi-Letter® 7&quot; x 8 1/2&quot;"/>
    <s v="Wrap Bag"/>
    <n v="0.38"/>
    <d v="2011-10-24T00:00:00"/>
  </r>
  <r>
    <n v="2811"/>
    <n v="20263"/>
    <x v="121"/>
    <x v="3"/>
    <n v="8"/>
    <n v="473.7"/>
    <n v="0.05"/>
    <x v="0"/>
    <n v="72.513500000000008"/>
    <n v="59.78"/>
    <n v="10.29"/>
    <x v="49"/>
    <x v="1"/>
    <x v="1"/>
    <x v="0"/>
    <x v="0"/>
    <x v="2"/>
    <s v="GBC Recycled Regency Composition Covers"/>
    <s v="Small Box"/>
    <n v="0.39"/>
    <d v="2009-11-15T00:00:00"/>
  </r>
  <r>
    <n v="2812"/>
    <n v="20263"/>
    <x v="121"/>
    <x v="3"/>
    <n v="33"/>
    <n v="553.5625"/>
    <n v="0.08"/>
    <x v="0"/>
    <n v="-76.856999999999999"/>
    <n v="20.99"/>
    <n v="1.25"/>
    <x v="49"/>
    <x v="1"/>
    <x v="1"/>
    <x v="0"/>
    <x v="1"/>
    <x v="3"/>
    <s v="Accessory29"/>
    <s v="Small Pack"/>
    <n v="0.83"/>
    <d v="2009-11-16T00:00:00"/>
  </r>
  <r>
    <n v="2935"/>
    <n v="21285"/>
    <x v="122"/>
    <x v="3"/>
    <n v="32"/>
    <n v="54.78"/>
    <n v="0.02"/>
    <x v="0"/>
    <n v="-30.54"/>
    <n v="1.68"/>
    <n v="1.57"/>
    <x v="34"/>
    <x v="1"/>
    <x v="1"/>
    <x v="2"/>
    <x v="0"/>
    <x v="12"/>
    <s v="Newell 323"/>
    <s v="Wrap Bag"/>
    <n v="0.59"/>
    <d v="2010-07-04T00:00:00"/>
  </r>
  <r>
    <n v="2936"/>
    <n v="21285"/>
    <x v="122"/>
    <x v="3"/>
    <n v="47"/>
    <n v="304.83"/>
    <n v="0.1"/>
    <x v="0"/>
    <n v="23.82"/>
    <n v="7.08"/>
    <n v="2.35"/>
    <x v="34"/>
    <x v="1"/>
    <x v="1"/>
    <x v="2"/>
    <x v="0"/>
    <x v="12"/>
    <s v="SANFORD Major Accent™ Highlighters"/>
    <s v="Wrap Bag"/>
    <n v="0.47"/>
    <d v="2010-07-05T00:00:00"/>
  </r>
  <r>
    <n v="2956"/>
    <n v="21383"/>
    <x v="33"/>
    <x v="0"/>
    <n v="31"/>
    <n v="16066.85"/>
    <n v="7.0000000000000007E-2"/>
    <x v="0"/>
    <n v="7416.43"/>
    <n v="574.74"/>
    <n v="24.49"/>
    <x v="50"/>
    <x v="1"/>
    <x v="1"/>
    <x v="1"/>
    <x v="1"/>
    <x v="16"/>
    <s v="Polycom ViaVideo™ Desktop Video Communications Unit"/>
    <s v="Large Box"/>
    <n v="0.37"/>
    <d v="2009-02-04T00:00:00"/>
  </r>
  <r>
    <n v="2999"/>
    <n v="21607"/>
    <x v="123"/>
    <x v="2"/>
    <n v="17"/>
    <n v="618.9"/>
    <n v="0.09"/>
    <x v="0"/>
    <n v="54.92"/>
    <n v="36.549999999999997"/>
    <n v="13.89"/>
    <x v="51"/>
    <x v="1"/>
    <x v="1"/>
    <x v="3"/>
    <x v="0"/>
    <x v="12"/>
    <s v="Dixon Ticonderoga Core-Lock Colored Pencils, 48-Color Set"/>
    <s v="Wrap Bag"/>
    <n v="0.41"/>
    <d v="2012-03-17T00:00:00"/>
  </r>
  <r>
    <n v="3006"/>
    <n v="21636"/>
    <x v="124"/>
    <x v="0"/>
    <n v="35"/>
    <n v="1665.0394999999999"/>
    <n v="0.02"/>
    <x v="0"/>
    <n v="366.50700000000001"/>
    <n v="55.99"/>
    <n v="3.3"/>
    <x v="52"/>
    <x v="1"/>
    <x v="1"/>
    <x v="3"/>
    <x v="1"/>
    <x v="3"/>
    <s v="Accessory24"/>
    <s v="Small Pack"/>
    <n v="0.59"/>
    <d v="2009-08-10T00:00:00"/>
  </r>
  <r>
    <n v="3052"/>
    <n v="21889"/>
    <x v="125"/>
    <x v="0"/>
    <n v="21"/>
    <n v="1049.79"/>
    <n v="0.08"/>
    <x v="0"/>
    <n v="135.79"/>
    <n v="51.75"/>
    <n v="19.989999999999998"/>
    <x v="46"/>
    <x v="1"/>
    <x v="1"/>
    <x v="1"/>
    <x v="2"/>
    <x v="4"/>
    <s v="Howard Miller 13-3/4&quot; Diameter Brushed Chrome Round Wall Clock"/>
    <s v="Small Box"/>
    <n v="0.55000000000000004"/>
    <d v="2010-04-08T00:00:00"/>
  </r>
  <r>
    <n v="3053"/>
    <n v="21889"/>
    <x v="125"/>
    <x v="0"/>
    <n v="16"/>
    <n v="817.18"/>
    <n v="0.1"/>
    <x v="0"/>
    <n v="103.38"/>
    <n v="55.29"/>
    <n v="5.08"/>
    <x v="46"/>
    <x v="1"/>
    <x v="1"/>
    <x v="1"/>
    <x v="0"/>
    <x v="0"/>
    <s v="Recycled Steel Personal File for Standard File Folders"/>
    <s v="Small Box"/>
    <n v="0.59"/>
    <d v="2010-04-03T00:00:00"/>
  </r>
  <r>
    <n v="3089"/>
    <n v="22151"/>
    <x v="126"/>
    <x v="1"/>
    <n v="49"/>
    <n v="465.83"/>
    <n v="0.1"/>
    <x v="0"/>
    <n v="-79.72"/>
    <n v="9.65"/>
    <n v="6.22"/>
    <x v="27"/>
    <x v="1"/>
    <x v="1"/>
    <x v="2"/>
    <x v="2"/>
    <x v="4"/>
    <s v="Eldon Expressions™ Desk Accessory, Wood Pencil Holder, Oak"/>
    <s v="Small Box"/>
    <n v="0.55000000000000004"/>
    <d v="2010-07-31T00:00:00"/>
  </r>
  <r>
    <n v="3110"/>
    <n v="22342"/>
    <x v="127"/>
    <x v="0"/>
    <n v="13"/>
    <n v="241.70600000000002"/>
    <n v="0"/>
    <x v="0"/>
    <n v="-92.961000000000013"/>
    <n v="20.99"/>
    <n v="3.3"/>
    <x v="9"/>
    <x v="1"/>
    <x v="1"/>
    <x v="0"/>
    <x v="1"/>
    <x v="3"/>
    <s v="Accessory39"/>
    <s v="Small Pack"/>
    <n v="0.81"/>
    <d v="2009-06-05T00:00:00"/>
  </r>
  <r>
    <n v="3135"/>
    <n v="22469"/>
    <x v="128"/>
    <x v="1"/>
    <n v="44"/>
    <n v="275.91000000000003"/>
    <n v="0.1"/>
    <x v="0"/>
    <n v="-162.37100000000001"/>
    <n v="7.99"/>
    <n v="5.03"/>
    <x v="53"/>
    <x v="1"/>
    <x v="1"/>
    <x v="2"/>
    <x v="1"/>
    <x v="3"/>
    <s v="Bell Sonecor JB700 Caller ID"/>
    <s v="Medium Box"/>
    <n v="0.6"/>
    <d v="2010-10-13T00:00:00"/>
  </r>
  <r>
    <n v="3138"/>
    <n v="22501"/>
    <x v="129"/>
    <x v="1"/>
    <n v="2"/>
    <n v="30.83"/>
    <n v="0.04"/>
    <x v="2"/>
    <n v="7.27"/>
    <n v="7.64"/>
    <n v="1.39"/>
    <x v="17"/>
    <x v="1"/>
    <x v="1"/>
    <x v="2"/>
    <x v="0"/>
    <x v="8"/>
    <s v="#10- 4 1/8&quot; x 9 1/2&quot; Security-Tint Envelopes"/>
    <s v="Small Box"/>
    <n v="0.36"/>
    <d v="2010-05-19T00:00:00"/>
  </r>
  <r>
    <n v="3140"/>
    <n v="22532"/>
    <x v="130"/>
    <x v="4"/>
    <n v="13"/>
    <n v="121.66"/>
    <n v="0.03"/>
    <x v="0"/>
    <n v="-11.798999999999999"/>
    <n v="8.85"/>
    <n v="5.6"/>
    <x v="3"/>
    <x v="1"/>
    <x v="1"/>
    <x v="1"/>
    <x v="0"/>
    <x v="2"/>
    <s v="GBC Standard Plastic Binding Systems Combs"/>
    <s v="Small Box"/>
    <n v="0.36"/>
    <d v="2011-02-08T00:00:00"/>
  </r>
  <r>
    <n v="3244"/>
    <n v="23264"/>
    <x v="131"/>
    <x v="4"/>
    <n v="16"/>
    <n v="108.42"/>
    <n v="0.02"/>
    <x v="0"/>
    <n v="-50.82"/>
    <n v="6.48"/>
    <n v="6.81"/>
    <x v="2"/>
    <x v="1"/>
    <x v="1"/>
    <x v="2"/>
    <x v="0"/>
    <x v="5"/>
    <s v="Xerox 1930"/>
    <s v="Small Box"/>
    <n v="0.36"/>
    <d v="2010-12-09T00:00:00"/>
  </r>
  <r>
    <n v="3245"/>
    <n v="23264"/>
    <x v="131"/>
    <x v="4"/>
    <n v="27"/>
    <n v="78.47"/>
    <n v="0.06"/>
    <x v="0"/>
    <n v="17.989999999999998"/>
    <n v="2.88"/>
    <n v="0.99"/>
    <x v="2"/>
    <x v="1"/>
    <x v="1"/>
    <x v="2"/>
    <x v="0"/>
    <x v="11"/>
    <s v="Avery 474"/>
    <s v="Small Box"/>
    <n v="0.36"/>
    <d v="2010-12-09T00:00:00"/>
  </r>
  <r>
    <n v="3284"/>
    <n v="23488"/>
    <x v="132"/>
    <x v="4"/>
    <n v="30"/>
    <n v="26133.39"/>
    <n v="0.04"/>
    <x v="1"/>
    <n v="-11053.6"/>
    <n v="880.98"/>
    <n v="44.55"/>
    <x v="19"/>
    <x v="1"/>
    <x v="1"/>
    <x v="3"/>
    <x v="2"/>
    <x v="9"/>
    <s v="Riverside Palais Royal Lawyers Bookcase, Royale Cherry Finish"/>
    <s v="Jumbo Box"/>
    <n v="0.62"/>
    <d v="2009-01-07T00:00:00"/>
  </r>
  <r>
    <n v="3300"/>
    <n v="23584"/>
    <x v="133"/>
    <x v="4"/>
    <n v="14"/>
    <n v="2671.21"/>
    <n v="0.06"/>
    <x v="1"/>
    <n v="636.17999999999995"/>
    <n v="200.97"/>
    <n v="15.59"/>
    <x v="17"/>
    <x v="1"/>
    <x v="1"/>
    <x v="2"/>
    <x v="1"/>
    <x v="16"/>
    <s v="Hewlett-Packard Deskjet 6122 Color Inkjet Printer"/>
    <s v="Jumbo Drum"/>
    <n v="0.36"/>
    <d v="2012-03-14T00:00:00"/>
  </r>
  <r>
    <n v="3355"/>
    <n v="24007"/>
    <x v="134"/>
    <x v="0"/>
    <n v="26"/>
    <n v="531.66"/>
    <n v="0.08"/>
    <x v="0"/>
    <n v="135.65"/>
    <n v="20.89"/>
    <n v="1.99"/>
    <x v="31"/>
    <x v="1"/>
    <x v="1"/>
    <x v="3"/>
    <x v="1"/>
    <x v="7"/>
    <s v="IBM 80 Minute CD-R Spindle, 50/Pack"/>
    <s v="Small Pack"/>
    <n v="0.48"/>
    <d v="2010-09-02T00:00:00"/>
  </r>
  <r>
    <n v="3356"/>
    <n v="24007"/>
    <x v="134"/>
    <x v="0"/>
    <n v="28"/>
    <n v="317.85000000000002"/>
    <n v="0.06"/>
    <x v="0"/>
    <n v="-13.95"/>
    <n v="11.58"/>
    <n v="6.97"/>
    <x v="31"/>
    <x v="1"/>
    <x v="1"/>
    <x v="3"/>
    <x v="0"/>
    <x v="8"/>
    <s v="Peel &amp; Seel® Recycled Catalog Envelopes, Brown"/>
    <s v="Small Box"/>
    <n v="0.35"/>
    <d v="2010-09-02T00:00:00"/>
  </r>
  <r>
    <n v="3357"/>
    <n v="24007"/>
    <x v="134"/>
    <x v="0"/>
    <n v="42"/>
    <n v="163.08000000000001"/>
    <n v="0.09"/>
    <x v="0"/>
    <n v="66.17"/>
    <n v="4.13"/>
    <n v="0.5"/>
    <x v="31"/>
    <x v="1"/>
    <x v="1"/>
    <x v="3"/>
    <x v="0"/>
    <x v="11"/>
    <s v="Avery 506"/>
    <s v="Small Box"/>
    <n v="0.39"/>
    <d v="2010-08-30T00:00:00"/>
  </r>
  <r>
    <n v="3359"/>
    <n v="24038"/>
    <x v="135"/>
    <x v="1"/>
    <n v="38"/>
    <n v="103.07"/>
    <n v="0.1"/>
    <x v="0"/>
    <n v="-0.94999999999999929"/>
    <n v="2.78"/>
    <n v="1.34"/>
    <x v="53"/>
    <x v="1"/>
    <x v="1"/>
    <x v="2"/>
    <x v="0"/>
    <x v="12"/>
    <s v="Prang Drawing Pencil Set"/>
    <s v="Wrap Bag"/>
    <n v="0.45"/>
    <d v="2011-06-22T00:00:00"/>
  </r>
  <r>
    <n v="3371"/>
    <n v="24097"/>
    <x v="136"/>
    <x v="1"/>
    <n v="1"/>
    <n v="17.190000000000001"/>
    <n v="0"/>
    <x v="0"/>
    <n v="-35.340000000000003"/>
    <n v="14.48"/>
    <n v="1.99"/>
    <x v="42"/>
    <x v="1"/>
    <x v="1"/>
    <x v="0"/>
    <x v="1"/>
    <x v="7"/>
    <s v="TDK 4.7GB DVD+RW"/>
    <s v="Small Pack"/>
    <n v="0.49"/>
    <d v="2010-08-04T00:00:00"/>
  </r>
  <r>
    <n v="3372"/>
    <n v="24097"/>
    <x v="136"/>
    <x v="1"/>
    <n v="27"/>
    <n v="2689.48"/>
    <n v="0.04"/>
    <x v="0"/>
    <n v="399.93"/>
    <n v="99.99"/>
    <n v="19.989999999999998"/>
    <x v="42"/>
    <x v="1"/>
    <x v="1"/>
    <x v="0"/>
    <x v="1"/>
    <x v="7"/>
    <s v="U.S. Robotics 56K Internet Call Modem"/>
    <s v="Small Box"/>
    <n v="0.5"/>
    <d v="2010-08-06T00:00:00"/>
  </r>
  <r>
    <n v="3373"/>
    <n v="24097"/>
    <x v="136"/>
    <x v="1"/>
    <n v="2"/>
    <n v="15.31"/>
    <n v="0.01"/>
    <x v="0"/>
    <n v="-8.15"/>
    <n v="4.9800000000000004"/>
    <n v="4.8600000000000003"/>
    <x v="42"/>
    <x v="1"/>
    <x v="1"/>
    <x v="0"/>
    <x v="0"/>
    <x v="5"/>
    <s v="Xerox 190"/>
    <s v="Small Box"/>
    <n v="0.38"/>
    <d v="2010-08-06T00:00:00"/>
  </r>
  <r>
    <n v="3380"/>
    <n v="24128"/>
    <x v="7"/>
    <x v="1"/>
    <n v="13"/>
    <n v="270.63"/>
    <n v="0.1"/>
    <x v="0"/>
    <n v="7.07"/>
    <n v="21.98"/>
    <n v="8.32"/>
    <x v="20"/>
    <x v="1"/>
    <x v="1"/>
    <x v="2"/>
    <x v="0"/>
    <x v="5"/>
    <s v="Standard Line™ “While You Were Out” Hardbound Telephone Message Book"/>
    <s v="Wrap Bag"/>
    <n v="0.39"/>
    <d v="2010-11-25T00:00:00"/>
  </r>
  <r>
    <n v="3381"/>
    <n v="24128"/>
    <x v="7"/>
    <x v="1"/>
    <n v="43"/>
    <n v="6583.9129999999996"/>
    <n v="0.09"/>
    <x v="0"/>
    <n v="1459.7909999999999"/>
    <n v="195.99"/>
    <n v="3.99"/>
    <x v="20"/>
    <x v="1"/>
    <x v="1"/>
    <x v="2"/>
    <x v="1"/>
    <x v="3"/>
    <s v="CF 888"/>
    <s v="Small Box"/>
    <n v="0.59"/>
    <d v="2010-11-25T00:00:00"/>
  </r>
  <r>
    <n v="3406"/>
    <n v="24294"/>
    <x v="137"/>
    <x v="2"/>
    <n v="24"/>
    <n v="4865.72"/>
    <n v="0.03"/>
    <x v="1"/>
    <n v="1951.3"/>
    <n v="200.97"/>
    <n v="15.59"/>
    <x v="45"/>
    <x v="1"/>
    <x v="1"/>
    <x v="3"/>
    <x v="1"/>
    <x v="16"/>
    <s v="Hewlett-Packard Deskjet 6122 Color Inkjet Printer"/>
    <s v="Jumbo Drum"/>
    <n v="0.36"/>
    <d v="2009-08-03T00:00:00"/>
  </r>
  <r>
    <n v="3418"/>
    <n v="24387"/>
    <x v="138"/>
    <x v="4"/>
    <n v="23"/>
    <n v="1003.31"/>
    <n v="0.01"/>
    <x v="0"/>
    <n v="51.9"/>
    <n v="40.97"/>
    <n v="14.45"/>
    <x v="49"/>
    <x v="1"/>
    <x v="1"/>
    <x v="0"/>
    <x v="2"/>
    <x v="4"/>
    <s v="Dana Halogen Swing-Arm Architect Lamp"/>
    <s v="Large Box"/>
    <n v="0.56999999999999995"/>
    <d v="2011-08-11T00:00:00"/>
  </r>
  <r>
    <n v="3419"/>
    <n v="24387"/>
    <x v="138"/>
    <x v="4"/>
    <n v="17"/>
    <n v="6048.18"/>
    <n v="0.04"/>
    <x v="1"/>
    <n v="1418.36"/>
    <n v="349.45"/>
    <n v="60"/>
    <x v="49"/>
    <x v="1"/>
    <x v="1"/>
    <x v="0"/>
    <x v="2"/>
    <x v="10"/>
    <s v="SAFCO PlanMaster Heigh-Adjustable Drafting Table Base, 43w x 30d x 30-37h, Black"/>
    <s v="Jumbo Drum"/>
    <m/>
    <d v="2011-08-10T00:00:00"/>
  </r>
  <r>
    <n v="3434"/>
    <n v="24515"/>
    <x v="139"/>
    <x v="4"/>
    <n v="41"/>
    <n v="3051.27"/>
    <n v="0.1"/>
    <x v="1"/>
    <n v="121.48"/>
    <n v="80.97"/>
    <n v="33.6"/>
    <x v="20"/>
    <x v="1"/>
    <x v="1"/>
    <x v="3"/>
    <x v="1"/>
    <x v="16"/>
    <s v="Lexmark Z25 Color Inkjet Printer"/>
    <s v="Jumbo Drum"/>
    <n v="0.37"/>
    <d v="2010-05-08T00:00:00"/>
  </r>
  <r>
    <n v="3478"/>
    <n v="24743"/>
    <x v="140"/>
    <x v="0"/>
    <n v="47"/>
    <n v="9633.59"/>
    <n v="0.06"/>
    <x v="1"/>
    <n v="176.67"/>
    <n v="216.6"/>
    <n v="64.2"/>
    <x v="11"/>
    <x v="1"/>
    <x v="1"/>
    <x v="2"/>
    <x v="2"/>
    <x v="14"/>
    <s v="Hon Multipurpose Stacking Arm Chairs"/>
    <s v="Jumbo Drum"/>
    <n v="0.59"/>
    <d v="2012-07-05T00:00:00"/>
  </r>
  <r>
    <n v="3479"/>
    <n v="24743"/>
    <x v="140"/>
    <x v="0"/>
    <n v="26"/>
    <n v="3758.77"/>
    <n v="0"/>
    <x v="0"/>
    <n v="753.61"/>
    <n v="140.81"/>
    <n v="24.49"/>
    <x v="11"/>
    <x v="1"/>
    <x v="1"/>
    <x v="2"/>
    <x v="2"/>
    <x v="14"/>
    <s v="Hon Olson Stacker Stools"/>
    <s v="Large Box"/>
    <n v="0.56999999999999995"/>
    <d v="2012-07-03T00:00:00"/>
  </r>
  <r>
    <n v="3493"/>
    <n v="24871"/>
    <x v="141"/>
    <x v="3"/>
    <n v="6"/>
    <n v="143.78"/>
    <n v="0.04"/>
    <x v="0"/>
    <n v="75.3"/>
    <n v="22.72"/>
    <n v="8.99"/>
    <x v="13"/>
    <x v="1"/>
    <x v="1"/>
    <x v="2"/>
    <x v="2"/>
    <x v="4"/>
    <s v="Executive Impressions 14&quot; Two-Color Numerals Wall Clock"/>
    <s v="Small Pack"/>
    <n v="0.44"/>
    <d v="2011-03-24T00:00:00"/>
  </r>
  <r>
    <n v="3552"/>
    <n v="25318"/>
    <x v="142"/>
    <x v="4"/>
    <n v="22"/>
    <n v="440.92"/>
    <n v="0.05"/>
    <x v="2"/>
    <n v="-65.180000000000007"/>
    <n v="19.98"/>
    <n v="10.49"/>
    <x v="19"/>
    <x v="1"/>
    <x v="1"/>
    <x v="0"/>
    <x v="2"/>
    <x v="4"/>
    <s v="12-1/2 Diameter Round Wall Clock"/>
    <s v="Small Box"/>
    <n v="0.49"/>
    <d v="2011-11-21T00:00:00"/>
  </r>
  <r>
    <n v="3560"/>
    <n v="25377"/>
    <x v="143"/>
    <x v="0"/>
    <n v="3"/>
    <n v="4343.51"/>
    <n v="0.09"/>
    <x v="1"/>
    <n v="-3755.0331000000001"/>
    <n v="1500.97"/>
    <n v="29.7"/>
    <x v="26"/>
    <x v="1"/>
    <x v="1"/>
    <x v="2"/>
    <x v="1"/>
    <x v="16"/>
    <s v="Epson DFX5000+ Dot Matrix Printer"/>
    <s v="Jumbo Drum"/>
    <n v="0.56999999999999995"/>
    <d v="2012-12-03T00:00:00"/>
  </r>
  <r>
    <n v="3591"/>
    <n v="25634"/>
    <x v="144"/>
    <x v="2"/>
    <n v="29"/>
    <n v="593.32000000000005"/>
    <n v="0.03"/>
    <x v="0"/>
    <n v="28.99"/>
    <n v="20.95"/>
    <n v="4"/>
    <x v="54"/>
    <x v="1"/>
    <x v="1"/>
    <x v="2"/>
    <x v="1"/>
    <x v="7"/>
    <s v="Fellowes Basic 104-Key Keyboard, Platinum"/>
    <s v="Small Box"/>
    <n v="0.6"/>
    <d v="2010-08-01T00:00:00"/>
  </r>
  <r>
    <n v="3592"/>
    <n v="25634"/>
    <x v="144"/>
    <x v="2"/>
    <n v="26"/>
    <n v="626.07000000000005"/>
    <n v="0.03"/>
    <x v="2"/>
    <n v="185.32"/>
    <n v="23.99"/>
    <n v="6.71"/>
    <x v="54"/>
    <x v="1"/>
    <x v="1"/>
    <x v="2"/>
    <x v="0"/>
    <x v="8"/>
    <s v="Recycled Interoffice Envelopes with String and Button Closure, 10 x 13"/>
    <s v="Small Box"/>
    <n v="0.35"/>
    <d v="2010-07-30T00:00:00"/>
  </r>
  <r>
    <n v="3602"/>
    <n v="25733"/>
    <x v="145"/>
    <x v="0"/>
    <n v="24"/>
    <n v="557.23"/>
    <n v="0.09"/>
    <x v="0"/>
    <n v="-42.987000000000002"/>
    <n v="24.92"/>
    <n v="12.98"/>
    <x v="20"/>
    <x v="1"/>
    <x v="1"/>
    <x v="3"/>
    <x v="0"/>
    <x v="2"/>
    <s v="GBC Standard Therm-A-Bind Covers"/>
    <s v="Small Box"/>
    <n v="0.39"/>
    <d v="2012-05-17T00:00:00"/>
  </r>
  <r>
    <n v="3604"/>
    <n v="25767"/>
    <x v="146"/>
    <x v="1"/>
    <n v="7"/>
    <n v="261.88"/>
    <n v="0.08"/>
    <x v="0"/>
    <n v="-59.2"/>
    <n v="39.479999999999997"/>
    <n v="1.99"/>
    <x v="30"/>
    <x v="1"/>
    <x v="1"/>
    <x v="2"/>
    <x v="1"/>
    <x v="7"/>
    <s v="80 Minute CD-R Spindle, 100/Pack - Staples"/>
    <s v="Small Pack"/>
    <n v="0.54"/>
    <d v="2012-03-03T00:00:00"/>
  </r>
  <r>
    <n v="3605"/>
    <n v="25767"/>
    <x v="146"/>
    <x v="1"/>
    <n v="15"/>
    <n v="593.73"/>
    <n v="0.04"/>
    <x v="0"/>
    <n v="108.01"/>
    <n v="38.76"/>
    <n v="13.26"/>
    <x v="30"/>
    <x v="1"/>
    <x v="1"/>
    <x v="2"/>
    <x v="0"/>
    <x v="5"/>
    <s v="Xerox 1892"/>
    <s v="Small Box"/>
    <n v="0.36"/>
    <d v="2012-03-04T00:00:00"/>
  </r>
  <r>
    <n v="3641"/>
    <n v="26023"/>
    <x v="147"/>
    <x v="1"/>
    <n v="49"/>
    <n v="120.77"/>
    <n v="0.03"/>
    <x v="0"/>
    <n v="19.86"/>
    <n v="2.4700000000000002"/>
    <n v="1.02"/>
    <x v="55"/>
    <x v="1"/>
    <x v="1"/>
    <x v="2"/>
    <x v="0"/>
    <x v="6"/>
    <s v="Staples Paper Clips"/>
    <s v="Wrap Bag"/>
    <n v="0.38"/>
    <d v="2010-08-21T00:00:00"/>
  </r>
  <r>
    <n v="3643"/>
    <n v="26051"/>
    <x v="148"/>
    <x v="2"/>
    <n v="22"/>
    <n v="795.74"/>
    <n v="0"/>
    <x v="1"/>
    <n v="-127.39"/>
    <n v="33.94"/>
    <n v="19.190000000000001"/>
    <x v="15"/>
    <x v="1"/>
    <x v="1"/>
    <x v="3"/>
    <x v="2"/>
    <x v="14"/>
    <s v="Metal Folding Chairs, Beige, 4/Carton"/>
    <s v="Jumbo Drum"/>
    <n v="0.57999999999999996"/>
    <d v="2010-06-29T00:00:00"/>
  </r>
  <r>
    <n v="3644"/>
    <n v="26051"/>
    <x v="148"/>
    <x v="2"/>
    <n v="31"/>
    <n v="251.75"/>
    <n v="7.0000000000000007E-2"/>
    <x v="0"/>
    <n v="22.46"/>
    <n v="8.33"/>
    <n v="1.99"/>
    <x v="15"/>
    <x v="1"/>
    <x v="1"/>
    <x v="3"/>
    <x v="1"/>
    <x v="7"/>
    <s v="80 Minute Slim Jewel Case CD-R , 10/Pack - Staples"/>
    <s v="Small Pack"/>
    <n v="0.52"/>
    <d v="2010-06-28T00:00:00"/>
  </r>
  <r>
    <n v="3649"/>
    <n v="26116"/>
    <x v="149"/>
    <x v="4"/>
    <n v="36"/>
    <n v="697.41"/>
    <n v="0.04"/>
    <x v="0"/>
    <n v="81.709999999999994"/>
    <n v="18.97"/>
    <n v="9.0299999999999994"/>
    <x v="3"/>
    <x v="1"/>
    <x v="1"/>
    <x v="0"/>
    <x v="0"/>
    <x v="5"/>
    <s v="Computer Printout Paper with Letter-Trim Perforations"/>
    <s v="Small Box"/>
    <n v="0.37"/>
    <d v="2012-10-30T00:00:00"/>
  </r>
  <r>
    <n v="3658"/>
    <n v="26182"/>
    <x v="150"/>
    <x v="2"/>
    <n v="30"/>
    <n v="4684.8999999999996"/>
    <n v="0.01"/>
    <x v="1"/>
    <n v="-549.27"/>
    <n v="150.97999999999999"/>
    <n v="66.27"/>
    <x v="40"/>
    <x v="1"/>
    <x v="1"/>
    <x v="2"/>
    <x v="2"/>
    <x v="9"/>
    <s v="Bush Mission Pointe Library"/>
    <s v="Jumbo Box"/>
    <n v="0.65"/>
    <d v="2010-01-19T00:00:00"/>
  </r>
  <r>
    <n v="3666"/>
    <n v="26272"/>
    <x v="151"/>
    <x v="0"/>
    <n v="6"/>
    <n v="905.94"/>
    <n v="0.04"/>
    <x v="2"/>
    <n v="-4.1900000000000004"/>
    <n v="140.81"/>
    <n v="24.49"/>
    <x v="8"/>
    <x v="1"/>
    <x v="1"/>
    <x v="3"/>
    <x v="2"/>
    <x v="14"/>
    <s v="Hon Olson Stacker Stools"/>
    <s v="Large Box"/>
    <n v="0.56999999999999995"/>
    <d v="2012-07-08T00:00:00"/>
  </r>
  <r>
    <n v="3688"/>
    <n v="26370"/>
    <x v="152"/>
    <x v="2"/>
    <n v="12"/>
    <n v="270.23"/>
    <n v="0.08"/>
    <x v="0"/>
    <n v="52.02"/>
    <n v="22.84"/>
    <n v="5.47"/>
    <x v="52"/>
    <x v="1"/>
    <x v="1"/>
    <x v="3"/>
    <x v="0"/>
    <x v="5"/>
    <s v="Xerox 1929"/>
    <s v="Small Box"/>
    <n v="0.39"/>
    <d v="2011-08-10T00:00:00"/>
  </r>
  <r>
    <n v="3689"/>
    <n v="26370"/>
    <x v="152"/>
    <x v="2"/>
    <n v="20"/>
    <n v="660.27"/>
    <n v="0.09"/>
    <x v="2"/>
    <n v="63.83"/>
    <n v="34.76"/>
    <n v="5.49"/>
    <x v="52"/>
    <x v="1"/>
    <x v="1"/>
    <x v="3"/>
    <x v="0"/>
    <x v="0"/>
    <s v="Home/Office Personal File Carts"/>
    <s v="Small Box"/>
    <n v="0.6"/>
    <d v="2011-08-10T00:00:00"/>
  </r>
  <r>
    <n v="3711"/>
    <n v="26499"/>
    <x v="153"/>
    <x v="3"/>
    <n v="11"/>
    <n v="32.4"/>
    <n v="0.05"/>
    <x v="0"/>
    <n v="8.7799999999999994"/>
    <n v="2.88"/>
    <n v="0.5"/>
    <x v="11"/>
    <x v="1"/>
    <x v="1"/>
    <x v="2"/>
    <x v="0"/>
    <x v="11"/>
    <s v="Avery 507"/>
    <s v="Small Box"/>
    <n v="0.39"/>
    <d v="2010-02-22T00:00:00"/>
  </r>
  <r>
    <n v="3716"/>
    <n v="26531"/>
    <x v="135"/>
    <x v="3"/>
    <n v="26"/>
    <n v="4688.9484999999995"/>
    <n v="0"/>
    <x v="0"/>
    <n v="1215.441"/>
    <n v="205.99"/>
    <n v="5.26"/>
    <x v="29"/>
    <x v="1"/>
    <x v="1"/>
    <x v="2"/>
    <x v="1"/>
    <x v="3"/>
    <s v="i470"/>
    <s v="Small Box"/>
    <n v="0.56000000000000005"/>
    <d v="2011-06-22T00:00:00"/>
  </r>
  <r>
    <n v="3719"/>
    <n v="26567"/>
    <x v="154"/>
    <x v="4"/>
    <n v="8"/>
    <n v="50.7"/>
    <n v="0.08"/>
    <x v="0"/>
    <n v="-44.067999999999998"/>
    <n v="5.4"/>
    <n v="7.78"/>
    <x v="11"/>
    <x v="1"/>
    <x v="1"/>
    <x v="2"/>
    <x v="0"/>
    <x v="2"/>
    <s v="3M Organizer Strips"/>
    <s v="Small Box"/>
    <n v="0.37"/>
    <d v="2009-09-04T00:00:00"/>
  </r>
  <r>
    <n v="3720"/>
    <n v="26567"/>
    <x v="154"/>
    <x v="4"/>
    <n v="10"/>
    <n v="90.06"/>
    <n v="0.09"/>
    <x v="2"/>
    <n v="-100.51"/>
    <n v="8.4600000000000009"/>
    <n v="8.99"/>
    <x v="11"/>
    <x v="1"/>
    <x v="1"/>
    <x v="2"/>
    <x v="1"/>
    <x v="7"/>
    <s v="Imation 3.5 IBM Diskettes, 10/Box"/>
    <s v="Small Pack"/>
    <n v="0.79"/>
    <d v="2009-09-07T00:00:00"/>
  </r>
  <r>
    <n v="3721"/>
    <n v="26567"/>
    <x v="154"/>
    <x v="4"/>
    <n v="22"/>
    <n v="338.52"/>
    <n v="0.21"/>
    <x v="0"/>
    <n v="-17.75"/>
    <n v="14.98"/>
    <n v="8.99"/>
    <x v="11"/>
    <x v="1"/>
    <x v="1"/>
    <x v="2"/>
    <x v="2"/>
    <x v="4"/>
    <s v="GE 4 Foot Flourescent Tube, 40 Watt"/>
    <s v="Small Pack"/>
    <n v="0.39"/>
    <d v="2009-09-05T00:00:00"/>
  </r>
  <r>
    <n v="3722"/>
    <n v="26567"/>
    <x v="154"/>
    <x v="4"/>
    <n v="48"/>
    <n v="6109.817"/>
    <n v="0.04"/>
    <x v="0"/>
    <n v="1374.9480000000001"/>
    <n v="155.99"/>
    <n v="8.08"/>
    <x v="11"/>
    <x v="1"/>
    <x v="1"/>
    <x v="2"/>
    <x v="1"/>
    <x v="3"/>
    <s v="300 Series Non-Flip"/>
    <s v="Small Box"/>
    <n v="0.6"/>
    <d v="2009-09-05T00:00:00"/>
  </r>
  <r>
    <n v="3760"/>
    <n v="26854"/>
    <x v="155"/>
    <x v="2"/>
    <n v="1"/>
    <n v="34.11"/>
    <n v="0.02"/>
    <x v="0"/>
    <n v="-12.95"/>
    <n v="25.38"/>
    <n v="8.99"/>
    <x v="56"/>
    <x v="1"/>
    <x v="1"/>
    <x v="3"/>
    <x v="2"/>
    <x v="4"/>
    <s v="Executive Impressions 13&quot; Chairman Wall Clock"/>
    <s v="Small Pack"/>
    <n v="0.5"/>
    <d v="2009-06-22T00:00:00"/>
  </r>
  <r>
    <n v="3805"/>
    <n v="27109"/>
    <x v="156"/>
    <x v="4"/>
    <n v="48"/>
    <n v="538.22"/>
    <n v="0.01"/>
    <x v="0"/>
    <n v="-154.66"/>
    <n v="10.97"/>
    <n v="6.5"/>
    <x v="1"/>
    <x v="1"/>
    <x v="1"/>
    <x v="1"/>
    <x v="1"/>
    <x v="7"/>
    <s v="Micro Innovations 104 Keyboard"/>
    <s v="Small Box"/>
    <n v="0.64"/>
    <d v="2012-02-10T00:00:00"/>
  </r>
  <r>
    <n v="3806"/>
    <n v="27111"/>
    <x v="157"/>
    <x v="1"/>
    <n v="11"/>
    <n v="1064.23"/>
    <n v="0.06"/>
    <x v="0"/>
    <n v="-127.56"/>
    <n v="99.99"/>
    <n v="19.989999999999998"/>
    <x v="51"/>
    <x v="1"/>
    <x v="1"/>
    <x v="3"/>
    <x v="1"/>
    <x v="7"/>
    <s v="US Robotics 56K V.92 External Faxmodem"/>
    <s v="Small Box"/>
    <n v="0.52"/>
    <d v="2009-03-14T00:00:00"/>
  </r>
  <r>
    <n v="3807"/>
    <n v="27111"/>
    <x v="157"/>
    <x v="1"/>
    <n v="18"/>
    <n v="3497.05"/>
    <n v="0"/>
    <x v="0"/>
    <n v="282.18"/>
    <n v="193.17"/>
    <n v="19.989999999999998"/>
    <x v="51"/>
    <x v="1"/>
    <x v="1"/>
    <x v="3"/>
    <x v="0"/>
    <x v="0"/>
    <s v="Fellowes Staxonsteel® Drawer Files"/>
    <s v="Small Box"/>
    <n v="0.71"/>
    <d v="2009-03-12T00:00:00"/>
  </r>
  <r>
    <n v="3808"/>
    <n v="27111"/>
    <x v="157"/>
    <x v="1"/>
    <n v="44"/>
    <n v="774.05250000000001"/>
    <n v="0.08"/>
    <x v="2"/>
    <n v="-96.337999999999994"/>
    <n v="20.99"/>
    <n v="3.3"/>
    <x v="51"/>
    <x v="1"/>
    <x v="1"/>
    <x v="3"/>
    <x v="1"/>
    <x v="3"/>
    <s v="Accessory39"/>
    <s v="Small Pack"/>
    <n v="0.81"/>
    <d v="2009-03-11T00:00:00"/>
  </r>
  <r>
    <n v="3821"/>
    <n v="27264"/>
    <x v="158"/>
    <x v="0"/>
    <n v="3"/>
    <n v="74.05"/>
    <n v="0.02"/>
    <x v="0"/>
    <n v="44.54"/>
    <n v="19.989999999999998"/>
    <n v="11.17"/>
    <x v="57"/>
    <x v="1"/>
    <x v="1"/>
    <x v="0"/>
    <x v="2"/>
    <x v="4"/>
    <s v="Telescoping Adjustable Floor Lamp"/>
    <s v="Large Box"/>
    <n v="0.6"/>
    <d v="2011-06-06T00:00:00"/>
  </r>
  <r>
    <n v="3841"/>
    <n v="27392"/>
    <x v="159"/>
    <x v="0"/>
    <n v="37"/>
    <n v="5753.85"/>
    <n v="0"/>
    <x v="0"/>
    <n v="2509.52"/>
    <n v="150.97999999999999"/>
    <n v="13.99"/>
    <x v="28"/>
    <x v="1"/>
    <x v="1"/>
    <x v="2"/>
    <x v="1"/>
    <x v="16"/>
    <s v="Canon MP41DH Printing Calculator"/>
    <s v="Medium Box"/>
    <n v="0.38"/>
    <d v="2012-03-11T00:00:00"/>
  </r>
  <r>
    <n v="3860"/>
    <n v="27553"/>
    <x v="160"/>
    <x v="3"/>
    <n v="48"/>
    <n v="18235.47"/>
    <n v="0.03"/>
    <x v="1"/>
    <n v="1166.93"/>
    <n v="370.98"/>
    <n v="99"/>
    <x v="12"/>
    <x v="1"/>
    <x v="1"/>
    <x v="2"/>
    <x v="0"/>
    <x v="0"/>
    <s v="Sauder Facets Collection Locker/File Cabinet, Sky Alder Finish"/>
    <s v="Jumbo Drum"/>
    <n v="0.65"/>
    <d v="2011-08-14T00:00:00"/>
  </r>
  <r>
    <n v="3861"/>
    <n v="27553"/>
    <x v="160"/>
    <x v="3"/>
    <n v="16"/>
    <n v="2631.107"/>
    <n v="0"/>
    <x v="0"/>
    <n v="297.108"/>
    <n v="179.99"/>
    <n v="13.99"/>
    <x v="12"/>
    <x v="1"/>
    <x v="1"/>
    <x v="2"/>
    <x v="1"/>
    <x v="3"/>
    <s v="VTech VT20-2481 2.4GHz Two-Line Phone System w/Answering Machine"/>
    <s v="Medium Box"/>
    <n v="0.56999999999999995"/>
    <d v="2011-08-14T00:00:00"/>
  </r>
  <r>
    <n v="3863"/>
    <n v="27555"/>
    <x v="161"/>
    <x v="4"/>
    <n v="32"/>
    <n v="209.42"/>
    <n v="0.1"/>
    <x v="0"/>
    <n v="65.41"/>
    <n v="6.74"/>
    <n v="1.72"/>
    <x v="36"/>
    <x v="1"/>
    <x v="1"/>
    <x v="1"/>
    <x v="0"/>
    <x v="5"/>
    <s v="Memo Book, 100 Message Capacity, 5 3/8” x 11”"/>
    <s v="Wrap Bag"/>
    <n v="0.35"/>
    <d v="2009-09-03T00:00:00"/>
  </r>
  <r>
    <n v="3873"/>
    <n v="27680"/>
    <x v="162"/>
    <x v="4"/>
    <n v="32"/>
    <n v="324.39999999999998"/>
    <n v="0.1"/>
    <x v="0"/>
    <n v="-46.98"/>
    <n v="10.89"/>
    <n v="4.5"/>
    <x v="39"/>
    <x v="1"/>
    <x v="1"/>
    <x v="0"/>
    <x v="0"/>
    <x v="1"/>
    <s v="Belkin 6 Outlet Metallic Surge Strip"/>
    <s v="Small Box"/>
    <n v="0.59"/>
    <d v="2010-01-27T00:00:00"/>
  </r>
  <r>
    <n v="3874"/>
    <n v="27680"/>
    <x v="162"/>
    <x v="4"/>
    <n v="19"/>
    <n v="137.02000000000001"/>
    <n v="0.01"/>
    <x v="0"/>
    <n v="-46.89"/>
    <n v="6.48"/>
    <n v="6.6"/>
    <x v="39"/>
    <x v="1"/>
    <x v="1"/>
    <x v="0"/>
    <x v="0"/>
    <x v="5"/>
    <s v="Xerox 21"/>
    <s v="Small Box"/>
    <n v="0.37"/>
    <d v="2010-01-27T00:00:00"/>
  </r>
  <r>
    <n v="3891"/>
    <n v="27778"/>
    <x v="163"/>
    <x v="4"/>
    <n v="1"/>
    <n v="232.67"/>
    <n v="0.02"/>
    <x v="0"/>
    <n v="-105.14450000000001"/>
    <n v="223.98"/>
    <n v="15.01"/>
    <x v="58"/>
    <x v="1"/>
    <x v="1"/>
    <x v="2"/>
    <x v="0"/>
    <x v="2"/>
    <s v="GBC DocuBind TL200 Manual Binding Machine"/>
    <s v="Small Box"/>
    <n v="0.38"/>
    <d v="2011-09-04T00:00:00"/>
  </r>
  <r>
    <n v="3892"/>
    <n v="27778"/>
    <x v="163"/>
    <x v="4"/>
    <n v="34"/>
    <n v="4805.92"/>
    <n v="7.0000000000000007E-2"/>
    <x v="1"/>
    <n v="-393.96"/>
    <n v="140.97999999999999"/>
    <n v="36.090000000000003"/>
    <x v="58"/>
    <x v="1"/>
    <x v="1"/>
    <x v="2"/>
    <x v="2"/>
    <x v="9"/>
    <s v="Sauder Forest Hills Library, Woodland Oak Finish"/>
    <s v="Jumbo Box"/>
    <n v="0.77"/>
    <d v="2011-09-04T00:00:00"/>
  </r>
  <r>
    <n v="3914"/>
    <n v="27909"/>
    <x v="164"/>
    <x v="4"/>
    <n v="1"/>
    <n v="62.26"/>
    <n v="0.09"/>
    <x v="0"/>
    <n v="-23.24"/>
    <n v="54.96"/>
    <n v="10.75"/>
    <x v="5"/>
    <x v="1"/>
    <x v="1"/>
    <x v="2"/>
    <x v="0"/>
    <x v="5"/>
    <s v="Xerox 1940"/>
    <s v="Small Box"/>
    <n v="0.36"/>
    <d v="2012-02-09T00:00:00"/>
  </r>
  <r>
    <n v="3915"/>
    <n v="27909"/>
    <x v="164"/>
    <x v="4"/>
    <n v="47"/>
    <n v="58.53"/>
    <n v="7.0000000000000007E-2"/>
    <x v="0"/>
    <n v="-24.86"/>
    <n v="1.26"/>
    <n v="0.7"/>
    <x v="5"/>
    <x v="1"/>
    <x v="1"/>
    <x v="2"/>
    <x v="0"/>
    <x v="6"/>
    <s v="Bagged Rubber Bands"/>
    <s v="Wrap Bag"/>
    <n v="0.81"/>
    <d v="2012-02-10T00:00:00"/>
  </r>
  <r>
    <n v="3929"/>
    <n v="28003"/>
    <x v="165"/>
    <x v="4"/>
    <n v="31"/>
    <n v="157.79"/>
    <n v="0.09"/>
    <x v="0"/>
    <n v="-95.92"/>
    <n v="4.9800000000000004"/>
    <n v="6.07"/>
    <x v="55"/>
    <x v="1"/>
    <x v="1"/>
    <x v="2"/>
    <x v="0"/>
    <x v="5"/>
    <s v="Xerox 1897"/>
    <s v="Small Box"/>
    <n v="0.36"/>
    <d v="2011-03-21T00:00:00"/>
  </r>
  <r>
    <n v="3936"/>
    <n v="28035"/>
    <x v="166"/>
    <x v="2"/>
    <n v="19"/>
    <n v="376.21"/>
    <n v="0.03"/>
    <x v="0"/>
    <n v="89.555999999999997"/>
    <n v="18.989999999999998"/>
    <n v="5.23"/>
    <x v="14"/>
    <x v="1"/>
    <x v="1"/>
    <x v="3"/>
    <x v="0"/>
    <x v="2"/>
    <s v="Poly Designer Cover &amp; Back"/>
    <s v="Small Box"/>
    <n v="0.37"/>
    <d v="2011-05-10T00:00:00"/>
  </r>
  <r>
    <n v="3947"/>
    <n v="28135"/>
    <x v="167"/>
    <x v="4"/>
    <n v="37"/>
    <n v="1601.24"/>
    <n v="0.08"/>
    <x v="0"/>
    <n v="520.69000000000005"/>
    <n v="46.89"/>
    <n v="5.0999999999999996"/>
    <x v="59"/>
    <x v="1"/>
    <x v="1"/>
    <x v="2"/>
    <x v="0"/>
    <x v="1"/>
    <s v="Bionaire Personal Warm Mist Humidifier/Vaporizer"/>
    <s v="Medium Box"/>
    <n v="0.46"/>
    <d v="2009-09-27T00:00:00"/>
  </r>
  <r>
    <n v="3948"/>
    <n v="28135"/>
    <x v="167"/>
    <x v="4"/>
    <n v="40"/>
    <n v="501.31"/>
    <n v="0.05"/>
    <x v="0"/>
    <n v="38.229999999999997"/>
    <n v="12.98"/>
    <n v="3.14"/>
    <x v="59"/>
    <x v="1"/>
    <x v="1"/>
    <x v="2"/>
    <x v="0"/>
    <x v="15"/>
    <s v="Acme® 8&quot; Straight Scissors"/>
    <s v="Small Pack"/>
    <n v="0.6"/>
    <d v="2009-09-25T00:00:00"/>
  </r>
  <r>
    <n v="3952"/>
    <n v="28165"/>
    <x v="168"/>
    <x v="2"/>
    <n v="2"/>
    <n v="24.96"/>
    <n v="0.05"/>
    <x v="0"/>
    <n v="-12.7995"/>
    <n v="10.91"/>
    <n v="2.99"/>
    <x v="16"/>
    <x v="1"/>
    <x v="1"/>
    <x v="2"/>
    <x v="0"/>
    <x v="2"/>
    <s v="Heavy-Duty E-Z-D® Binders"/>
    <s v="Small Box"/>
    <n v="0.38"/>
    <d v="2012-07-11T00:00:00"/>
  </r>
  <r>
    <n v="3963"/>
    <n v="28289"/>
    <x v="169"/>
    <x v="1"/>
    <n v="31"/>
    <n v="166.76"/>
    <n v="0.01"/>
    <x v="0"/>
    <n v="-46.03"/>
    <n v="4.9800000000000004"/>
    <n v="4.75"/>
    <x v="13"/>
    <x v="1"/>
    <x v="1"/>
    <x v="2"/>
    <x v="0"/>
    <x v="5"/>
    <s v="Hammermill CopyPlus Copy Paper (20Lb. and 84 Bright)"/>
    <s v="Small Box"/>
    <n v="0.36"/>
    <d v="2010-01-15T00:00:00"/>
  </r>
  <r>
    <n v="3992"/>
    <n v="28486"/>
    <x v="170"/>
    <x v="1"/>
    <n v="2"/>
    <n v="811.13"/>
    <n v="0.08"/>
    <x v="0"/>
    <n v="-517.47"/>
    <n v="415.88"/>
    <n v="11.37"/>
    <x v="8"/>
    <x v="1"/>
    <x v="1"/>
    <x v="2"/>
    <x v="0"/>
    <x v="0"/>
    <s v="Deluxe Rollaway Locking File with Drawer"/>
    <s v="Small Box"/>
    <n v="0.56999999999999995"/>
    <d v="2009-08-27T00:00:00"/>
  </r>
  <r>
    <n v="4017"/>
    <n v="28675"/>
    <x v="171"/>
    <x v="4"/>
    <n v="15"/>
    <n v="822.84249999999997"/>
    <n v="0.1"/>
    <x v="0"/>
    <n v="4.3920000000000083"/>
    <n v="65.989999999999995"/>
    <n v="5.92"/>
    <x v="36"/>
    <x v="1"/>
    <x v="1"/>
    <x v="1"/>
    <x v="1"/>
    <x v="3"/>
    <s v="252"/>
    <s v="Small Box"/>
    <n v="0.55000000000000004"/>
    <d v="2009-10-09T00:00:00"/>
  </r>
  <r>
    <n v="4050"/>
    <n v="28870"/>
    <x v="172"/>
    <x v="1"/>
    <n v="35"/>
    <n v="3310.9454999999998"/>
    <n v="0.05"/>
    <x v="0"/>
    <n v="822.40199999999993"/>
    <n v="115.99"/>
    <n v="2.5"/>
    <x v="60"/>
    <x v="1"/>
    <x v="1"/>
    <x v="2"/>
    <x v="1"/>
    <x v="3"/>
    <s v="6160"/>
    <s v="Small Box"/>
    <n v="0.56999999999999995"/>
    <d v="2011-11-13T00:00:00"/>
  </r>
  <r>
    <n v="4051"/>
    <n v="28871"/>
    <x v="13"/>
    <x v="1"/>
    <n v="10"/>
    <n v="55.02"/>
    <n v="0.08"/>
    <x v="0"/>
    <n v="-56.12"/>
    <n v="5.0199999999999996"/>
    <n v="5.14"/>
    <x v="9"/>
    <x v="1"/>
    <x v="1"/>
    <x v="0"/>
    <x v="1"/>
    <x v="7"/>
    <s v="Imation 3.5, DISKETTE 44766 HGHLD3.52HD/FM, 10/Pack"/>
    <s v="Small Pack"/>
    <n v="0.79"/>
    <d v="2012-04-15T00:00:00"/>
  </r>
  <r>
    <n v="4075"/>
    <n v="29030"/>
    <x v="173"/>
    <x v="3"/>
    <n v="10"/>
    <n v="192.58"/>
    <n v="0.05"/>
    <x v="0"/>
    <n v="24.6"/>
    <n v="19.84"/>
    <n v="4.0999999999999996"/>
    <x v="58"/>
    <x v="1"/>
    <x v="1"/>
    <x v="2"/>
    <x v="0"/>
    <x v="12"/>
    <s v="Prismacolor Color Pencil Set"/>
    <s v="Wrap Bag"/>
    <n v="0.44"/>
    <d v="2012-01-03T00:00:00"/>
  </r>
  <r>
    <n v="4082"/>
    <n v="29095"/>
    <x v="174"/>
    <x v="2"/>
    <n v="40"/>
    <n v="291.67"/>
    <n v="0.01"/>
    <x v="0"/>
    <n v="54.459499999999991"/>
    <n v="6.75"/>
    <n v="2.99"/>
    <x v="39"/>
    <x v="1"/>
    <x v="1"/>
    <x v="0"/>
    <x v="0"/>
    <x v="2"/>
    <s v="Wilson Jones DublLock® D-Ring Binders"/>
    <s v="Small Box"/>
    <n v="0.35"/>
    <d v="2011-03-09T00:00:00"/>
  </r>
  <r>
    <n v="4118"/>
    <n v="29287"/>
    <x v="175"/>
    <x v="1"/>
    <n v="50"/>
    <n v="281.39"/>
    <n v="0.1"/>
    <x v="0"/>
    <n v="-106.398"/>
    <n v="5.74"/>
    <n v="5.01"/>
    <x v="21"/>
    <x v="1"/>
    <x v="1"/>
    <x v="1"/>
    <x v="0"/>
    <x v="2"/>
    <s v="Binder Posts"/>
    <s v="Small Box"/>
    <n v="0.39"/>
    <d v="2009-07-04T00:00:00"/>
  </r>
  <r>
    <n v="4119"/>
    <n v="29287"/>
    <x v="175"/>
    <x v="1"/>
    <n v="49"/>
    <n v="12593.91"/>
    <n v="0.09"/>
    <x v="1"/>
    <n v="2699.67"/>
    <n v="270.97000000000003"/>
    <n v="28.06"/>
    <x v="21"/>
    <x v="1"/>
    <x v="1"/>
    <x v="1"/>
    <x v="1"/>
    <x v="16"/>
    <s v="Epson LQ-570e Dot Matrix Printer"/>
    <s v="Jumbo Drum"/>
    <n v="0.56000000000000005"/>
    <d v="2009-07-04T00:00:00"/>
  </r>
  <r>
    <n v="4164"/>
    <n v="29510"/>
    <x v="176"/>
    <x v="4"/>
    <n v="22"/>
    <n v="6123.94"/>
    <n v="0.01"/>
    <x v="1"/>
    <n v="1292.44"/>
    <n v="260.98"/>
    <n v="41.91"/>
    <x v="14"/>
    <x v="1"/>
    <x v="1"/>
    <x v="3"/>
    <x v="2"/>
    <x v="9"/>
    <s v="Atlantic Metals Mobile 3-Shelf Bookcases, Custom Colors"/>
    <s v="Jumbo Box"/>
    <n v="0.59"/>
    <d v="2011-04-17T00:00:00"/>
  </r>
  <r>
    <n v="4193"/>
    <n v="29795"/>
    <x v="177"/>
    <x v="1"/>
    <n v="49"/>
    <n v="19325.2"/>
    <n v="0.05"/>
    <x v="0"/>
    <n v="8793.5390000000007"/>
    <n v="387.99"/>
    <n v="19.989999999999998"/>
    <x v="16"/>
    <x v="1"/>
    <x v="1"/>
    <x v="0"/>
    <x v="0"/>
    <x v="2"/>
    <s v="Fellowes PB300 Plastic Comb Binding Machine"/>
    <s v="Small Box"/>
    <n v="0.38"/>
    <d v="2011-11-26T00:00:00"/>
  </r>
  <r>
    <n v="4194"/>
    <n v="29795"/>
    <x v="177"/>
    <x v="1"/>
    <n v="48"/>
    <n v="8380.2199999999993"/>
    <n v="0"/>
    <x v="1"/>
    <n v="813.83"/>
    <n v="160.97999999999999"/>
    <n v="35.020000000000003"/>
    <x v="16"/>
    <x v="1"/>
    <x v="1"/>
    <x v="0"/>
    <x v="2"/>
    <x v="9"/>
    <s v="Rush Hierlooms Collection Rich Wood Bookcases"/>
    <s v="Jumbo Box"/>
    <n v="0.72"/>
    <d v="2011-11-26T00:00:00"/>
  </r>
  <r>
    <n v="4202"/>
    <n v="29861"/>
    <x v="178"/>
    <x v="4"/>
    <n v="11"/>
    <n v="35.17"/>
    <n v="0.03"/>
    <x v="0"/>
    <n v="5.58"/>
    <n v="3.08"/>
    <n v="0.99"/>
    <x v="22"/>
    <x v="1"/>
    <x v="1"/>
    <x v="0"/>
    <x v="0"/>
    <x v="11"/>
    <s v="Avery 481"/>
    <s v="Small Box"/>
    <n v="0.37"/>
    <d v="2012-04-26T00:00:00"/>
  </r>
  <r>
    <n v="4305"/>
    <n v="30658"/>
    <x v="179"/>
    <x v="3"/>
    <n v="35"/>
    <n v="17387.650000000001"/>
    <n v="0.08"/>
    <x v="0"/>
    <n v="6907.6130000000003"/>
    <n v="499.99"/>
    <n v="24.49"/>
    <x v="55"/>
    <x v="1"/>
    <x v="1"/>
    <x v="2"/>
    <x v="1"/>
    <x v="13"/>
    <s v="Sharp AL-1530CS Digital Copier"/>
    <s v="Large Box"/>
    <n v="0.36"/>
    <d v="2011-03-27T00:00:00"/>
  </r>
  <r>
    <n v="4306"/>
    <n v="30658"/>
    <x v="179"/>
    <x v="3"/>
    <n v="44"/>
    <n v="6040.22"/>
    <n v="0.05"/>
    <x v="0"/>
    <n v="-942.5"/>
    <n v="138.13999999999999"/>
    <n v="35"/>
    <x v="55"/>
    <x v="1"/>
    <x v="1"/>
    <x v="2"/>
    <x v="0"/>
    <x v="0"/>
    <s v="SAFCO Commercial Wire Shelving, Black"/>
    <s v="Large Box"/>
    <m/>
    <d v="2011-03-28T00:00:00"/>
  </r>
  <r>
    <n v="4346"/>
    <n v="30947"/>
    <x v="180"/>
    <x v="0"/>
    <n v="17"/>
    <n v="691.59"/>
    <n v="0.03"/>
    <x v="0"/>
    <n v="261.23899999999998"/>
    <n v="41.94"/>
    <n v="2.99"/>
    <x v="55"/>
    <x v="1"/>
    <x v="1"/>
    <x v="2"/>
    <x v="0"/>
    <x v="2"/>
    <s v="Avery Trapezoid Extra Heavy Duty 4&quot; Binders"/>
    <s v="Small Box"/>
    <n v="0.35"/>
    <d v="2010-07-18T00:00:00"/>
  </r>
  <r>
    <n v="4347"/>
    <n v="30947"/>
    <x v="180"/>
    <x v="0"/>
    <n v="45"/>
    <n v="345.2"/>
    <n v="0.01"/>
    <x v="0"/>
    <n v="183.53"/>
    <n v="7.31"/>
    <n v="0.49"/>
    <x v="55"/>
    <x v="1"/>
    <x v="1"/>
    <x v="2"/>
    <x v="0"/>
    <x v="11"/>
    <s v="Self-Adhesive Address Labels for Typewriters by Universal"/>
    <s v="Small Box"/>
    <n v="0.38"/>
    <d v="2010-07-18T00:00:00"/>
  </r>
  <r>
    <n v="4362"/>
    <n v="31077"/>
    <x v="181"/>
    <x v="2"/>
    <n v="36"/>
    <n v="1955.0765000000001"/>
    <n v="0.06"/>
    <x v="0"/>
    <n v="470.82599999999996"/>
    <n v="65.989999999999995"/>
    <n v="3.9"/>
    <x v="49"/>
    <x v="1"/>
    <x v="1"/>
    <x v="0"/>
    <x v="1"/>
    <x v="3"/>
    <s v="StarTAC Series"/>
    <s v="Small Box"/>
    <n v="0.55000000000000004"/>
    <d v="2010-10-25T00:00:00"/>
  </r>
  <r>
    <n v="4369"/>
    <n v="31111"/>
    <x v="182"/>
    <x v="2"/>
    <n v="27"/>
    <n v="217.93"/>
    <n v="0.03"/>
    <x v="0"/>
    <n v="-29.02"/>
    <n v="7.64"/>
    <n v="5.83"/>
    <x v="5"/>
    <x v="1"/>
    <x v="1"/>
    <x v="2"/>
    <x v="0"/>
    <x v="5"/>
    <s v="Rediform Wirebound &quot;Phone Memo&quot; Message Book, 11 x 5-3/4"/>
    <s v="Wrap Bag"/>
    <n v="0.36"/>
    <d v="2009-08-26T00:00:00"/>
  </r>
  <r>
    <n v="4372"/>
    <n v="31169"/>
    <x v="183"/>
    <x v="0"/>
    <n v="6"/>
    <n v="254.76"/>
    <n v="0.06"/>
    <x v="0"/>
    <n v="109.88"/>
    <n v="40.97"/>
    <n v="14.45"/>
    <x v="29"/>
    <x v="1"/>
    <x v="1"/>
    <x v="3"/>
    <x v="2"/>
    <x v="4"/>
    <s v="Dana Halogen Swing-Arm Architect Lamp"/>
    <s v="Large Box"/>
    <n v="0.56999999999999995"/>
    <d v="2011-06-13T00:00:00"/>
  </r>
  <r>
    <n v="4390"/>
    <n v="31270"/>
    <x v="184"/>
    <x v="3"/>
    <n v="21"/>
    <n v="6806.66"/>
    <n v="0"/>
    <x v="1"/>
    <n v="801.72"/>
    <n v="299.05"/>
    <n v="87.01"/>
    <x v="29"/>
    <x v="1"/>
    <x v="1"/>
    <x v="2"/>
    <x v="2"/>
    <x v="14"/>
    <s v="Global Comet™ Stacking Armless Chair"/>
    <s v="Jumbo Drum"/>
    <n v="0.56999999999999995"/>
    <d v="2012-11-24T00:00:00"/>
  </r>
  <r>
    <n v="4391"/>
    <n v="31270"/>
    <x v="184"/>
    <x v="3"/>
    <n v="3"/>
    <n v="891.61"/>
    <n v="0.1"/>
    <x v="1"/>
    <n v="-328.36"/>
    <n v="291.73"/>
    <n v="48.8"/>
    <x v="29"/>
    <x v="1"/>
    <x v="1"/>
    <x v="2"/>
    <x v="2"/>
    <x v="14"/>
    <s v="Hon 4070 Series Pagoda™ Armless Upholstered Stacking Chairs"/>
    <s v="Jumbo Drum"/>
    <n v="0.56000000000000005"/>
    <d v="2012-11-25T00:00:00"/>
  </r>
  <r>
    <n v="4392"/>
    <n v="31270"/>
    <x v="184"/>
    <x v="3"/>
    <n v="5"/>
    <n v="165.04"/>
    <n v="0.03"/>
    <x v="0"/>
    <n v="-112.44"/>
    <n v="30.42"/>
    <n v="8.65"/>
    <x v="29"/>
    <x v="1"/>
    <x v="1"/>
    <x v="2"/>
    <x v="1"/>
    <x v="7"/>
    <s v="Fellowes Internet Keyboard, Platinum"/>
    <s v="Small Box"/>
    <n v="0.74"/>
    <d v="2012-11-25T00:00:00"/>
  </r>
  <r>
    <n v="4401"/>
    <n v="31364"/>
    <x v="185"/>
    <x v="2"/>
    <n v="2"/>
    <n v="789.01"/>
    <n v="7.0000000000000007E-2"/>
    <x v="0"/>
    <n v="-539.59"/>
    <n v="415.88"/>
    <n v="11.37"/>
    <x v="27"/>
    <x v="1"/>
    <x v="1"/>
    <x v="2"/>
    <x v="0"/>
    <x v="0"/>
    <s v="Deluxe Rollaway Locking File with Drawer"/>
    <s v="Small Box"/>
    <n v="0.56999999999999995"/>
    <d v="2009-05-01T00:00:00"/>
  </r>
  <r>
    <n v="4404"/>
    <n v="31393"/>
    <x v="186"/>
    <x v="4"/>
    <n v="4"/>
    <n v="97.57"/>
    <n v="0.04"/>
    <x v="0"/>
    <n v="-27.31"/>
    <n v="19.940000000000001"/>
    <n v="14.87"/>
    <x v="60"/>
    <x v="1"/>
    <x v="1"/>
    <x v="2"/>
    <x v="2"/>
    <x v="4"/>
    <s v="Luxo Economy Swing Arm Lamp"/>
    <s v="Large Box"/>
    <n v="0.56999999999999995"/>
    <d v="2012-05-12T00:00:00"/>
  </r>
  <r>
    <n v="4405"/>
    <n v="31393"/>
    <x v="186"/>
    <x v="4"/>
    <n v="31"/>
    <n v="110.32"/>
    <n v="0.09"/>
    <x v="0"/>
    <n v="-32.65"/>
    <n v="3.68"/>
    <n v="1.32"/>
    <x v="60"/>
    <x v="1"/>
    <x v="1"/>
    <x v="2"/>
    <x v="0"/>
    <x v="15"/>
    <s v="*Staples* vLetter Openers, 2/Pack"/>
    <s v="Wrap Bag"/>
    <n v="0.83"/>
    <d v="2012-05-13T00:00:00"/>
  </r>
  <r>
    <n v="4411"/>
    <n v="31492"/>
    <x v="187"/>
    <x v="4"/>
    <n v="26"/>
    <n v="321.68"/>
    <n v="0.04"/>
    <x v="0"/>
    <n v="-12.25"/>
    <n v="11.97"/>
    <n v="4.9800000000000004"/>
    <x v="23"/>
    <x v="1"/>
    <x v="1"/>
    <x v="0"/>
    <x v="0"/>
    <x v="1"/>
    <s v="Staples 6 Outlet Surge"/>
    <s v="Small Box"/>
    <n v="0.57999999999999996"/>
    <d v="2010-10-17T00:00:00"/>
  </r>
  <r>
    <n v="4412"/>
    <n v="31492"/>
    <x v="187"/>
    <x v="4"/>
    <n v="34"/>
    <n v="971.95"/>
    <n v="0.09"/>
    <x v="2"/>
    <n v="-21.1"/>
    <n v="29.74"/>
    <n v="6.64"/>
    <x v="23"/>
    <x v="1"/>
    <x v="1"/>
    <x v="0"/>
    <x v="0"/>
    <x v="0"/>
    <s v="Acco Perma® 2700 Stacking Storage Drawers"/>
    <s v="Small Box"/>
    <n v="0.7"/>
    <d v="2010-10-18T00:00:00"/>
  </r>
  <r>
    <n v="4413"/>
    <n v="31492"/>
    <x v="187"/>
    <x v="4"/>
    <n v="23"/>
    <n v="2149.0300000000002"/>
    <n v="0.03"/>
    <x v="0"/>
    <n v="-235.56"/>
    <n v="95.43"/>
    <n v="19.989999999999998"/>
    <x v="23"/>
    <x v="1"/>
    <x v="1"/>
    <x v="0"/>
    <x v="0"/>
    <x v="0"/>
    <s v="Fellowes Stor/Drawer® Steel Plus™ Storage Drawers"/>
    <s v="Small Box"/>
    <n v="0.79"/>
    <d v="2010-10-16T00:00:00"/>
  </r>
  <r>
    <n v="4429"/>
    <n v="31558"/>
    <x v="188"/>
    <x v="0"/>
    <n v="12"/>
    <n v="3671.3"/>
    <n v="0.04"/>
    <x v="0"/>
    <n v="900.06"/>
    <n v="300.64999999999998"/>
    <n v="24.49"/>
    <x v="47"/>
    <x v="1"/>
    <x v="1"/>
    <x v="3"/>
    <x v="0"/>
    <x v="1"/>
    <s v="Honeywell Enviracaire Portable HEPA Air Cleaner for 17' x 22' Room"/>
    <s v="Large Box"/>
    <n v="0.52"/>
    <d v="2011-07-28T00:00:00"/>
  </r>
  <r>
    <n v="4430"/>
    <n v="31558"/>
    <x v="188"/>
    <x v="0"/>
    <n v="42"/>
    <n v="1763.6"/>
    <n v="0.08"/>
    <x v="0"/>
    <n v="455.37"/>
    <n v="45.19"/>
    <n v="1.99"/>
    <x v="47"/>
    <x v="1"/>
    <x v="1"/>
    <x v="3"/>
    <x v="1"/>
    <x v="7"/>
    <s v="Verbatim DVD-RAM, 9.4GB, Rewritable, Type 1, DS, DataLife Plus"/>
    <s v="Small Pack"/>
    <n v="0.55000000000000004"/>
    <d v="2011-07-23T00:00:00"/>
  </r>
  <r>
    <n v="4437"/>
    <n v="31618"/>
    <x v="189"/>
    <x v="4"/>
    <n v="14"/>
    <n v="403.17"/>
    <n v="0.02"/>
    <x v="0"/>
    <n v="147.4495"/>
    <n v="28.53"/>
    <n v="1.49"/>
    <x v="58"/>
    <x v="1"/>
    <x v="1"/>
    <x v="2"/>
    <x v="0"/>
    <x v="2"/>
    <s v="Lock-Up Easel 'Spel-Binder'"/>
    <s v="Small Box"/>
    <n v="0.38"/>
    <d v="2011-07-11T00:00:00"/>
  </r>
  <r>
    <n v="4446"/>
    <n v="31684"/>
    <x v="190"/>
    <x v="4"/>
    <n v="15"/>
    <n v="89.97"/>
    <n v="0.02"/>
    <x v="0"/>
    <n v="23.48"/>
    <n v="5.68"/>
    <n v="1.46"/>
    <x v="61"/>
    <x v="1"/>
    <x v="1"/>
    <x v="2"/>
    <x v="0"/>
    <x v="5"/>
    <s v="Adams Write n' Stick Phone Message Book, 11&quot; X 5 1/4&quot;, 200 Messages"/>
    <s v="Wrap Bag"/>
    <n v="0.39"/>
    <d v="2012-09-19T00:00:00"/>
  </r>
  <r>
    <n v="4447"/>
    <n v="31684"/>
    <x v="190"/>
    <x v="4"/>
    <n v="28"/>
    <n v="456.91"/>
    <n v="0.04"/>
    <x v="2"/>
    <n v="-328.18"/>
    <n v="15.51"/>
    <n v="17.78"/>
    <x v="61"/>
    <x v="1"/>
    <x v="1"/>
    <x v="2"/>
    <x v="0"/>
    <x v="0"/>
    <s v="Tenex File Box, Personal Filing Tote with Lid, Black"/>
    <s v="Small Box"/>
    <n v="0.59"/>
    <d v="2012-09-18T00:00:00"/>
  </r>
  <r>
    <n v="4459"/>
    <n v="31781"/>
    <x v="191"/>
    <x v="3"/>
    <n v="46"/>
    <n v="249.02"/>
    <n v="0.1"/>
    <x v="0"/>
    <n v="-282.61250000000001"/>
    <n v="5.81"/>
    <n v="8.49"/>
    <x v="11"/>
    <x v="1"/>
    <x v="1"/>
    <x v="2"/>
    <x v="0"/>
    <x v="2"/>
    <s v="Fellowes Black Plastic Comb Bindings"/>
    <s v="Small Box"/>
    <n v="0.39"/>
    <d v="2009-01-17T00:00:00"/>
  </r>
  <r>
    <n v="4460"/>
    <n v="31781"/>
    <x v="191"/>
    <x v="3"/>
    <n v="41"/>
    <n v="78.489999999999995"/>
    <n v="0.03"/>
    <x v="0"/>
    <n v="5.53"/>
    <n v="1.81"/>
    <n v="0.75"/>
    <x v="11"/>
    <x v="1"/>
    <x v="1"/>
    <x v="2"/>
    <x v="0"/>
    <x v="6"/>
    <s v="Assorted Color Push Pins"/>
    <s v="Wrap Bag"/>
    <n v="0.52"/>
    <d v="2009-01-17T00:00:00"/>
  </r>
  <r>
    <n v="4524"/>
    <n v="32193"/>
    <x v="192"/>
    <x v="0"/>
    <n v="4"/>
    <n v="40.72"/>
    <n v="0.1"/>
    <x v="2"/>
    <n v="-10.25"/>
    <n v="6.68"/>
    <n v="6.93"/>
    <x v="48"/>
    <x v="1"/>
    <x v="1"/>
    <x v="0"/>
    <x v="0"/>
    <x v="5"/>
    <s v="HP Office Paper (20Lb. and 87 Bright)"/>
    <s v="Small Box"/>
    <n v="0.37"/>
    <d v="2010-10-22T00:00:00"/>
  </r>
  <r>
    <n v="4525"/>
    <n v="32193"/>
    <x v="192"/>
    <x v="0"/>
    <n v="27"/>
    <n v="113.3"/>
    <n v="0.02"/>
    <x v="0"/>
    <n v="37.33"/>
    <n v="3.93"/>
    <n v="0.99"/>
    <x v="48"/>
    <x v="1"/>
    <x v="1"/>
    <x v="0"/>
    <x v="0"/>
    <x v="6"/>
    <s v="Staples Vinyl Coated Paper Clips"/>
    <s v="Wrap Bag"/>
    <n v="0.39"/>
    <d v="2010-10-25T00:00:00"/>
  </r>
  <r>
    <n v="4532"/>
    <n v="32229"/>
    <x v="81"/>
    <x v="1"/>
    <n v="8"/>
    <n v="1219.19"/>
    <n v="0.02"/>
    <x v="0"/>
    <n v="44.369999999999948"/>
    <n v="150.97999999999999"/>
    <n v="13.99"/>
    <x v="8"/>
    <x v="1"/>
    <x v="1"/>
    <x v="2"/>
    <x v="1"/>
    <x v="16"/>
    <s v="Canon MP41DH Printing Calculator"/>
    <s v="Medium Box"/>
    <n v="0.38"/>
    <d v="2010-08-30T00:00:00"/>
  </r>
  <r>
    <n v="4533"/>
    <n v="32229"/>
    <x v="81"/>
    <x v="1"/>
    <n v="15"/>
    <n v="28.68"/>
    <n v="0"/>
    <x v="0"/>
    <n v="-0.12"/>
    <n v="1.76"/>
    <n v="0.7"/>
    <x v="8"/>
    <x v="1"/>
    <x v="1"/>
    <x v="2"/>
    <x v="0"/>
    <x v="12"/>
    <s v="Newell 310"/>
    <s v="Wrap Bag"/>
    <n v="0.56000000000000005"/>
    <d v="2010-08-31T00:00:00"/>
  </r>
  <r>
    <n v="4599"/>
    <n v="32743"/>
    <x v="193"/>
    <x v="4"/>
    <n v="19"/>
    <n v="3548.67"/>
    <n v="0.01"/>
    <x v="0"/>
    <n v="1280.19"/>
    <n v="177.98"/>
    <n v="0.99"/>
    <x v="16"/>
    <x v="1"/>
    <x v="1"/>
    <x v="2"/>
    <x v="0"/>
    <x v="1"/>
    <s v="Kensington 7 Outlet MasterPiece Power Center"/>
    <s v="Small Box"/>
    <n v="0.56000000000000005"/>
    <d v="2010-05-09T00:00:00"/>
  </r>
  <r>
    <n v="4607"/>
    <n v="32806"/>
    <x v="194"/>
    <x v="4"/>
    <n v="8"/>
    <n v="178.78"/>
    <n v="0.02"/>
    <x v="0"/>
    <n v="-28.34"/>
    <n v="20.239999999999998"/>
    <n v="8.99"/>
    <x v="19"/>
    <x v="1"/>
    <x v="1"/>
    <x v="3"/>
    <x v="2"/>
    <x v="4"/>
    <s v="DAX Metal Frame, Desktop, Stepped-Edge"/>
    <s v="Small Pack"/>
    <n v="0.46"/>
    <d v="2011-06-22T00:00:00"/>
  </r>
  <r>
    <n v="4651"/>
    <n v="33123"/>
    <x v="195"/>
    <x v="3"/>
    <n v="41"/>
    <n v="6045.98"/>
    <n v="0.08"/>
    <x v="1"/>
    <n v="-996.67"/>
    <n v="150.97999999999999"/>
    <n v="66.27"/>
    <x v="58"/>
    <x v="1"/>
    <x v="1"/>
    <x v="2"/>
    <x v="2"/>
    <x v="9"/>
    <s v="Bush Mission Pointe Library"/>
    <s v="Jumbo Box"/>
    <n v="0.65"/>
    <d v="2010-11-26T00:00:00"/>
  </r>
  <r>
    <n v="4656"/>
    <n v="33159"/>
    <x v="196"/>
    <x v="3"/>
    <n v="3"/>
    <n v="56.695"/>
    <n v="0.01"/>
    <x v="0"/>
    <n v="-70.971999999999994"/>
    <n v="20.99"/>
    <n v="0.99"/>
    <x v="60"/>
    <x v="1"/>
    <x v="1"/>
    <x v="2"/>
    <x v="1"/>
    <x v="3"/>
    <s v="Accessory21"/>
    <s v="Wrap Bag"/>
    <n v="0.37"/>
    <d v="2012-04-29T00:00:00"/>
  </r>
  <r>
    <n v="4659"/>
    <n v="33186"/>
    <x v="110"/>
    <x v="0"/>
    <n v="24"/>
    <n v="1350.5309999999999"/>
    <n v="0.01"/>
    <x v="0"/>
    <n v="221.184"/>
    <n v="65.989999999999995"/>
    <n v="5.26"/>
    <x v="26"/>
    <x v="1"/>
    <x v="1"/>
    <x v="2"/>
    <x v="1"/>
    <x v="3"/>
    <s v="8860"/>
    <s v="Small Box"/>
    <n v="0.56000000000000005"/>
    <d v="2012-08-30T00:00:00"/>
  </r>
  <r>
    <n v="4687"/>
    <n v="33377"/>
    <x v="197"/>
    <x v="1"/>
    <n v="20"/>
    <n v="100.4"/>
    <n v="0.06"/>
    <x v="0"/>
    <n v="11.94"/>
    <n v="5.18"/>
    <n v="2.04"/>
    <x v="27"/>
    <x v="1"/>
    <x v="1"/>
    <x v="2"/>
    <x v="0"/>
    <x v="5"/>
    <s v="Array® Memo Cubes"/>
    <s v="Wrap Bag"/>
    <n v="0.36"/>
    <d v="2011-08-02T00:00:00"/>
  </r>
  <r>
    <n v="4688"/>
    <n v="33377"/>
    <x v="197"/>
    <x v="1"/>
    <n v="19"/>
    <n v="327.14999999999998"/>
    <n v="0.04"/>
    <x v="0"/>
    <n v="47.3"/>
    <n v="17.239999999999998"/>
    <n v="3.26"/>
    <x v="27"/>
    <x v="1"/>
    <x v="1"/>
    <x v="2"/>
    <x v="0"/>
    <x v="15"/>
    <s v="Fiskars 8&quot; Scissors, 2/Pack"/>
    <s v="Small Pack"/>
    <n v="0.56000000000000005"/>
    <d v="2011-08-01T00:00:00"/>
  </r>
  <r>
    <n v="4691"/>
    <n v="33444"/>
    <x v="198"/>
    <x v="3"/>
    <n v="11"/>
    <n v="30.51"/>
    <n v="0.09"/>
    <x v="0"/>
    <n v="-17.68"/>
    <n v="2.6"/>
    <n v="2.4"/>
    <x v="17"/>
    <x v="1"/>
    <x v="1"/>
    <x v="2"/>
    <x v="0"/>
    <x v="12"/>
    <s v="12 Colored Short Pencils"/>
    <s v="Wrap Bag"/>
    <n v="0.57999999999999996"/>
    <d v="2012-10-07T00:00:00"/>
  </r>
  <r>
    <n v="4692"/>
    <n v="33444"/>
    <x v="198"/>
    <x v="3"/>
    <n v="8"/>
    <n v="127.8"/>
    <n v="7.0000000000000007E-2"/>
    <x v="0"/>
    <n v="-30.48"/>
    <n v="14.97"/>
    <n v="7.51"/>
    <x v="17"/>
    <x v="1"/>
    <x v="1"/>
    <x v="2"/>
    <x v="0"/>
    <x v="0"/>
    <s v="Pizazz® Global Quick File™"/>
    <s v="Small Box"/>
    <n v="0.56999999999999995"/>
    <d v="2012-10-08T00:00:00"/>
  </r>
  <r>
    <n v="4738"/>
    <n v="33703"/>
    <x v="199"/>
    <x v="2"/>
    <n v="4"/>
    <n v="242.36"/>
    <n v="0.08"/>
    <x v="0"/>
    <n v="-131.47999999999999"/>
    <n v="60.98"/>
    <n v="1.99"/>
    <x v="13"/>
    <x v="1"/>
    <x v="1"/>
    <x v="2"/>
    <x v="1"/>
    <x v="7"/>
    <s v="Imation 5.2GB DVD-RAM"/>
    <s v="Small Pack"/>
    <n v="0.5"/>
    <d v="2010-02-07T00:00:00"/>
  </r>
  <r>
    <n v="4739"/>
    <n v="33703"/>
    <x v="199"/>
    <x v="2"/>
    <n v="25"/>
    <n v="802.19"/>
    <n v="0"/>
    <x v="0"/>
    <n v="56.26"/>
    <n v="29.74"/>
    <n v="6.64"/>
    <x v="13"/>
    <x v="1"/>
    <x v="1"/>
    <x v="2"/>
    <x v="0"/>
    <x v="0"/>
    <s v="Acco Perma® 2700 Stacking Storage Drawers"/>
    <s v="Small Box"/>
    <n v="0.7"/>
    <d v="2010-02-07T00:00:00"/>
  </r>
  <r>
    <n v="4740"/>
    <n v="33703"/>
    <x v="199"/>
    <x v="2"/>
    <n v="4"/>
    <n v="63.52"/>
    <n v="0.08"/>
    <x v="2"/>
    <n v="-8.4700000000000006"/>
    <n v="12.21"/>
    <n v="4.8099999999999996"/>
    <x v="13"/>
    <x v="1"/>
    <x v="1"/>
    <x v="2"/>
    <x v="0"/>
    <x v="0"/>
    <s v="Portable Personal File Box"/>
    <s v="Small Box"/>
    <n v="0.57999999999999996"/>
    <d v="2010-02-08T00:00:00"/>
  </r>
  <r>
    <n v="4746"/>
    <n v="33734"/>
    <x v="200"/>
    <x v="2"/>
    <n v="13"/>
    <n v="371.94"/>
    <n v="0.05"/>
    <x v="0"/>
    <n v="106.53"/>
    <n v="29.14"/>
    <n v="4.8600000000000003"/>
    <x v="41"/>
    <x v="1"/>
    <x v="1"/>
    <x v="2"/>
    <x v="0"/>
    <x v="5"/>
    <s v="Snap-A-Way® Black Print Carbonless Speed Message, No Reply Area, Duplicate"/>
    <s v="Wrap Bag"/>
    <n v="0.38"/>
    <d v="2011-10-18T00:00:00"/>
  </r>
  <r>
    <n v="4763"/>
    <n v="33888"/>
    <x v="201"/>
    <x v="2"/>
    <n v="31"/>
    <n v="349.43"/>
    <n v="0.04"/>
    <x v="0"/>
    <n v="-44.919000000000004"/>
    <n v="11.5"/>
    <n v="7.19"/>
    <x v="51"/>
    <x v="1"/>
    <x v="1"/>
    <x v="3"/>
    <x v="0"/>
    <x v="2"/>
    <s v="Ibico Covers for Plastic or Wire Binding Elements"/>
    <s v="Small Box"/>
    <n v="0.4"/>
    <d v="2009-08-23T00:00:00"/>
  </r>
  <r>
    <n v="4764"/>
    <n v="33888"/>
    <x v="201"/>
    <x v="2"/>
    <n v="3"/>
    <n v="58.33"/>
    <n v="0.02"/>
    <x v="0"/>
    <n v="-35.08"/>
    <n v="15.7"/>
    <n v="11.25"/>
    <x v="51"/>
    <x v="1"/>
    <x v="1"/>
    <x v="3"/>
    <x v="0"/>
    <x v="0"/>
    <s v="Hanging Personal Folder File"/>
    <s v="Small Box"/>
    <n v="0.6"/>
    <d v="2009-08-21T00:00:00"/>
  </r>
  <r>
    <n v="4765"/>
    <n v="33888"/>
    <x v="201"/>
    <x v="2"/>
    <n v="47"/>
    <n v="10377.219999999999"/>
    <n v="0.05"/>
    <x v="1"/>
    <n v="965.48"/>
    <n v="225.02"/>
    <n v="28.66"/>
    <x v="51"/>
    <x v="1"/>
    <x v="1"/>
    <x v="3"/>
    <x v="0"/>
    <x v="0"/>
    <s v="Tennsco Double-Tier Lockers"/>
    <s v="Jumbo Drum"/>
    <n v="0.72"/>
    <d v="2009-08-22T00:00:00"/>
  </r>
  <r>
    <n v="4772"/>
    <n v="33894"/>
    <x v="202"/>
    <x v="4"/>
    <n v="14"/>
    <n v="140.66"/>
    <n v="0"/>
    <x v="0"/>
    <n v="11.34"/>
    <n v="9.27"/>
    <n v="4.3899999999999997"/>
    <x v="40"/>
    <x v="1"/>
    <x v="1"/>
    <x v="2"/>
    <x v="0"/>
    <x v="5"/>
    <s v="Wirebound Message Books, Four 2 3/4&quot; x 5&quot; Forms per Page, 600 Sets per Book"/>
    <s v="Wrap Bag"/>
    <n v="0.38"/>
    <d v="2010-06-17T00:00:00"/>
  </r>
  <r>
    <n v="4773"/>
    <n v="33894"/>
    <x v="202"/>
    <x v="4"/>
    <n v="5"/>
    <n v="42.89"/>
    <n v="0.02"/>
    <x v="0"/>
    <n v="-32.479999999999997"/>
    <n v="6.84"/>
    <n v="8.3699999999999992"/>
    <x v="40"/>
    <x v="1"/>
    <x v="1"/>
    <x v="2"/>
    <x v="0"/>
    <x v="15"/>
    <s v="Acme Design Line 8&quot; Stainless Steel Bent Scissors w/Champagne Handles, 3-1/8&quot; Cut"/>
    <s v="Small Pack"/>
    <n v="0.57999999999999996"/>
    <d v="2010-06-15T00:00:00"/>
  </r>
  <r>
    <n v="4774"/>
    <n v="33894"/>
    <x v="202"/>
    <x v="4"/>
    <n v="48"/>
    <n v="226.5"/>
    <n v="0.09"/>
    <x v="0"/>
    <n v="-173.15"/>
    <n v="4.9800000000000004"/>
    <n v="4.62"/>
    <x v="40"/>
    <x v="1"/>
    <x v="1"/>
    <x v="2"/>
    <x v="1"/>
    <x v="7"/>
    <s v="Imation 3.5&quot;, DISKETTE 44766 HGHLD3.52HD/FM, 10/Pack"/>
    <s v="Small Pack"/>
    <n v="0.64"/>
    <d v="2010-06-16T00:00:00"/>
  </r>
  <r>
    <n v="4775"/>
    <n v="33894"/>
    <x v="202"/>
    <x v="4"/>
    <n v="13"/>
    <n v="438.93"/>
    <n v="0.04"/>
    <x v="2"/>
    <n v="-119.02"/>
    <n v="32.979999999999997"/>
    <n v="5.5"/>
    <x v="40"/>
    <x v="1"/>
    <x v="1"/>
    <x v="2"/>
    <x v="1"/>
    <x v="7"/>
    <s v="PC Concepts 116 Key Quantum 3000 Keyboard"/>
    <s v="Small Box"/>
    <n v="0.75"/>
    <d v="2010-06-16T00:00:00"/>
  </r>
  <r>
    <n v="4777"/>
    <n v="33922"/>
    <x v="203"/>
    <x v="2"/>
    <n v="31"/>
    <n v="15251.5"/>
    <n v="0.06"/>
    <x v="1"/>
    <n v="5353.19"/>
    <n v="500.97"/>
    <n v="69.3"/>
    <x v="8"/>
    <x v="1"/>
    <x v="1"/>
    <x v="3"/>
    <x v="1"/>
    <x v="16"/>
    <s v="Epson Stylus 1520 Color Inkjet Printer"/>
    <s v="Jumbo Drum"/>
    <n v="0.37"/>
    <d v="2010-02-27T00:00:00"/>
  </r>
  <r>
    <n v="4803"/>
    <n v="34177"/>
    <x v="204"/>
    <x v="1"/>
    <n v="13"/>
    <n v="34.42"/>
    <n v="0.02"/>
    <x v="0"/>
    <n v="9.4700000000000006"/>
    <n v="2.61"/>
    <n v="0.5"/>
    <x v="62"/>
    <x v="1"/>
    <x v="1"/>
    <x v="2"/>
    <x v="0"/>
    <x v="11"/>
    <s v="Avery 494"/>
    <s v="Small Box"/>
    <n v="0.39"/>
    <d v="2009-08-18T00:00:00"/>
  </r>
  <r>
    <n v="4804"/>
    <n v="34177"/>
    <x v="204"/>
    <x v="1"/>
    <n v="26"/>
    <n v="172.76"/>
    <n v="0.1"/>
    <x v="0"/>
    <n v="73.180000000000007"/>
    <n v="7.31"/>
    <n v="0.49"/>
    <x v="62"/>
    <x v="1"/>
    <x v="1"/>
    <x v="2"/>
    <x v="0"/>
    <x v="11"/>
    <s v="Self-Adhesive Address Labels for Typewriters by Universal"/>
    <s v="Small Box"/>
    <n v="0.38"/>
    <d v="2009-08-16T00:00:00"/>
  </r>
  <r>
    <n v="4805"/>
    <n v="34177"/>
    <x v="204"/>
    <x v="1"/>
    <n v="50"/>
    <n v="853.16200000000003"/>
    <n v="0.1"/>
    <x v="0"/>
    <n v="-83.951999999999998"/>
    <n v="20.99"/>
    <n v="2.5"/>
    <x v="62"/>
    <x v="1"/>
    <x v="1"/>
    <x v="2"/>
    <x v="1"/>
    <x v="3"/>
    <s v="Accessory37"/>
    <s v="Wrap Bag"/>
    <n v="0.81"/>
    <d v="2009-08-16T00:00:00"/>
  </r>
  <r>
    <n v="4812"/>
    <n v="34215"/>
    <x v="205"/>
    <x v="1"/>
    <n v="6"/>
    <n v="35.65"/>
    <n v="0.02"/>
    <x v="0"/>
    <n v="-5.9225000000000003"/>
    <n v="5.34"/>
    <n v="2.99"/>
    <x v="47"/>
    <x v="1"/>
    <x v="1"/>
    <x v="3"/>
    <x v="0"/>
    <x v="2"/>
    <s v="Wilson Jones 14 Line Acrylic Coated Pressboard Data Binders"/>
    <s v="Small Box"/>
    <n v="0.38"/>
    <d v="2011-05-15T00:00:00"/>
  </r>
  <r>
    <n v="4820"/>
    <n v="34246"/>
    <x v="206"/>
    <x v="4"/>
    <n v="49"/>
    <n v="199.86"/>
    <n v="0.03"/>
    <x v="0"/>
    <n v="-257.11"/>
    <n v="4.0599999999999996"/>
    <n v="6.89"/>
    <x v="45"/>
    <x v="1"/>
    <x v="1"/>
    <x v="3"/>
    <x v="0"/>
    <x v="1"/>
    <s v="Eureka Disposable Bags for Sanitaire® Vibra Groomer I® Upright Vac"/>
    <s v="Small Box"/>
    <n v="0.6"/>
    <d v="2010-10-08T00:00:00"/>
  </r>
  <r>
    <n v="4821"/>
    <n v="34246"/>
    <x v="206"/>
    <x v="4"/>
    <n v="18"/>
    <n v="1888.02"/>
    <n v="0.03"/>
    <x v="0"/>
    <n v="192.33"/>
    <n v="99.99"/>
    <n v="19.989999999999998"/>
    <x v="45"/>
    <x v="1"/>
    <x v="1"/>
    <x v="3"/>
    <x v="1"/>
    <x v="16"/>
    <s v="AT&amp;T 2230 Dual Handset Phone With Caller ID/Call Waiting"/>
    <s v="Small Box"/>
    <n v="0.52"/>
    <d v="2010-10-08T00:00:00"/>
  </r>
  <r>
    <n v="4822"/>
    <n v="34246"/>
    <x v="206"/>
    <x v="4"/>
    <n v="27"/>
    <n v="322.69"/>
    <n v="0.01"/>
    <x v="0"/>
    <n v="1.91"/>
    <n v="11.58"/>
    <n v="6.97"/>
    <x v="45"/>
    <x v="1"/>
    <x v="1"/>
    <x v="3"/>
    <x v="0"/>
    <x v="8"/>
    <s v="Peel &amp; Seel® Recycled Catalog Envelopes, Brown"/>
    <s v="Small Box"/>
    <n v="0.35"/>
    <d v="2010-10-09T00:00:00"/>
  </r>
  <r>
    <n v="4864"/>
    <n v="34631"/>
    <x v="207"/>
    <x v="2"/>
    <n v="5"/>
    <n v="22.06"/>
    <n v="0.06"/>
    <x v="0"/>
    <n v="-22.275500000000001"/>
    <n v="3.36"/>
    <n v="6.27"/>
    <x v="43"/>
    <x v="1"/>
    <x v="1"/>
    <x v="2"/>
    <x v="0"/>
    <x v="2"/>
    <s v="Cardinal Poly Pocket Divider Pockets for Ring Binders"/>
    <s v="Small Box"/>
    <n v="0.4"/>
    <d v="2009-10-24T00:00:00"/>
  </r>
  <r>
    <n v="4865"/>
    <n v="34631"/>
    <x v="207"/>
    <x v="2"/>
    <n v="19"/>
    <n v="12616.2"/>
    <n v="7.0000000000000007E-2"/>
    <x v="0"/>
    <n v="2808.2190000000001"/>
    <n v="699.99"/>
    <n v="24.49"/>
    <x v="43"/>
    <x v="1"/>
    <x v="1"/>
    <x v="2"/>
    <x v="1"/>
    <x v="13"/>
    <s v="Canon PC1060 Personal Laser Copier"/>
    <s v="Large Box"/>
    <n v="0.41"/>
    <d v="2009-10-25T00:00:00"/>
  </r>
  <r>
    <n v="4929"/>
    <n v="35047"/>
    <x v="208"/>
    <x v="3"/>
    <n v="31"/>
    <n v="148.16999999999999"/>
    <n v="0"/>
    <x v="0"/>
    <n v="-7.06"/>
    <n v="4.71"/>
    <n v="0.7"/>
    <x v="56"/>
    <x v="1"/>
    <x v="1"/>
    <x v="3"/>
    <x v="0"/>
    <x v="6"/>
    <s v="Sterling Rubber Bands by Alliance"/>
    <s v="Wrap Bag"/>
    <n v="0.85"/>
    <d v="2010-06-11T00:00:00"/>
  </r>
  <r>
    <n v="4957"/>
    <n v="35266"/>
    <x v="209"/>
    <x v="2"/>
    <n v="39"/>
    <n v="217.25"/>
    <n v="7.0000000000000007E-2"/>
    <x v="0"/>
    <n v="33.5"/>
    <n v="5.84"/>
    <n v="1.2"/>
    <x v="27"/>
    <x v="1"/>
    <x v="1"/>
    <x v="2"/>
    <x v="0"/>
    <x v="12"/>
    <s v="Newell 312"/>
    <s v="Wrap Bag"/>
    <n v="0.55000000000000004"/>
    <d v="2011-01-10T00:00:00"/>
  </r>
  <r>
    <n v="4958"/>
    <n v="35266"/>
    <x v="209"/>
    <x v="2"/>
    <n v="28"/>
    <n v="5993.74"/>
    <n v="7.0000000000000007E-2"/>
    <x v="1"/>
    <n v="-998.93700000000013"/>
    <n v="218.75"/>
    <n v="69.64"/>
    <x v="27"/>
    <x v="1"/>
    <x v="1"/>
    <x v="2"/>
    <x v="2"/>
    <x v="10"/>
    <s v="BoxOffice By Design Rectangular and Half-Moon Meeting Room Tables"/>
    <s v="Jumbo Box"/>
    <n v="0.77"/>
    <d v="2011-01-12T00:00:00"/>
  </r>
  <r>
    <n v="5031"/>
    <n v="35847"/>
    <x v="33"/>
    <x v="4"/>
    <n v="23"/>
    <n v="361.65"/>
    <n v="0.08"/>
    <x v="2"/>
    <n v="-144.27000000000001"/>
    <n v="15.98"/>
    <n v="8.99"/>
    <x v="20"/>
    <x v="1"/>
    <x v="1"/>
    <x v="2"/>
    <x v="1"/>
    <x v="7"/>
    <s v="Imation 3.5&quot; DS/HD IBM Formatted Diskettes, 50/Pack"/>
    <s v="Small Pack"/>
    <n v="0.64"/>
    <d v="2009-01-30T00:00:00"/>
  </r>
  <r>
    <n v="5048"/>
    <n v="36001"/>
    <x v="210"/>
    <x v="0"/>
    <n v="45"/>
    <n v="1038.82"/>
    <n v="0.05"/>
    <x v="0"/>
    <n v="-78.361000000000004"/>
    <n v="22.38"/>
    <n v="15.1"/>
    <x v="29"/>
    <x v="1"/>
    <x v="1"/>
    <x v="3"/>
    <x v="0"/>
    <x v="2"/>
    <s v="Avery Flip-Chart Easel Binder, Black"/>
    <s v="Small Box"/>
    <n v="0.38"/>
    <d v="2011-03-30T00:00:00"/>
  </r>
  <r>
    <n v="5049"/>
    <n v="36001"/>
    <x v="210"/>
    <x v="0"/>
    <n v="47"/>
    <n v="564.39"/>
    <n v="0.09"/>
    <x v="0"/>
    <n v="51.8245"/>
    <n v="12.95"/>
    <n v="4.9800000000000004"/>
    <x v="29"/>
    <x v="1"/>
    <x v="1"/>
    <x v="3"/>
    <x v="0"/>
    <x v="2"/>
    <s v="GBC Binding covers"/>
    <s v="Small Box"/>
    <n v="0.4"/>
    <d v="2011-04-01T00:00:00"/>
  </r>
  <r>
    <n v="5074"/>
    <n v="36134"/>
    <x v="211"/>
    <x v="0"/>
    <n v="6"/>
    <n v="826.97349999999994"/>
    <n v="0.01"/>
    <x v="0"/>
    <n v="-413.32499999999999"/>
    <n v="155.99"/>
    <n v="8.99"/>
    <x v="16"/>
    <x v="1"/>
    <x v="1"/>
    <x v="2"/>
    <x v="1"/>
    <x v="3"/>
    <s v="R280"/>
    <s v="Small Box"/>
    <n v="0.55000000000000004"/>
    <d v="2010-11-22T00:00:00"/>
  </r>
  <r>
    <n v="5075"/>
    <n v="36135"/>
    <x v="10"/>
    <x v="2"/>
    <n v="33"/>
    <n v="999.22599999999989"/>
    <n v="0.02"/>
    <x v="0"/>
    <n v="381.16800000000001"/>
    <n v="35.99"/>
    <n v="3.3"/>
    <x v="37"/>
    <x v="1"/>
    <x v="1"/>
    <x v="1"/>
    <x v="1"/>
    <x v="3"/>
    <s v="Accessory9"/>
    <s v="Small Pack"/>
    <n v="0.39"/>
    <d v="2011-05-31T00:00:00"/>
  </r>
  <r>
    <n v="5138"/>
    <n v="36644"/>
    <x v="212"/>
    <x v="1"/>
    <n v="24"/>
    <n v="2298.3200000000002"/>
    <n v="0.06"/>
    <x v="0"/>
    <n v="218.72"/>
    <n v="99.99"/>
    <n v="19.989999999999998"/>
    <x v="24"/>
    <x v="1"/>
    <x v="1"/>
    <x v="2"/>
    <x v="1"/>
    <x v="7"/>
    <s v="U.S. Robotics 56K Internet Call Modem"/>
    <s v="Small Box"/>
    <n v="0.5"/>
    <d v="2012-05-14T00:00:00"/>
  </r>
  <r>
    <n v="5139"/>
    <n v="36646"/>
    <x v="49"/>
    <x v="3"/>
    <n v="24"/>
    <n v="1168.1500000000001"/>
    <n v="0.04"/>
    <x v="2"/>
    <n v="-743.96"/>
    <n v="48.91"/>
    <n v="35"/>
    <x v="0"/>
    <x v="1"/>
    <x v="1"/>
    <x v="0"/>
    <x v="0"/>
    <x v="0"/>
    <s v="Tennsco Industrial Shelving"/>
    <s v="Large Box"/>
    <n v="0.83"/>
    <d v="2010-06-09T00:00:00"/>
  </r>
  <r>
    <n v="5154"/>
    <n v="36707"/>
    <x v="213"/>
    <x v="3"/>
    <n v="47"/>
    <n v="181.78"/>
    <n v="0.02"/>
    <x v="0"/>
    <n v="71.56"/>
    <n v="3.78"/>
    <n v="0.71"/>
    <x v="56"/>
    <x v="1"/>
    <x v="1"/>
    <x v="3"/>
    <x v="0"/>
    <x v="6"/>
    <s v="Staples Bulldog Clip"/>
    <s v="Wrap Bag"/>
    <n v="0.39"/>
    <d v="2009-11-30T00:00:00"/>
  </r>
  <r>
    <n v="5236"/>
    <n v="37253"/>
    <x v="214"/>
    <x v="1"/>
    <n v="46"/>
    <n v="1184.32"/>
    <n v="0.09"/>
    <x v="0"/>
    <n v="-99.55"/>
    <n v="26.31"/>
    <n v="5.89"/>
    <x v="0"/>
    <x v="1"/>
    <x v="1"/>
    <x v="0"/>
    <x v="1"/>
    <x v="7"/>
    <s v="Micro Innovations Micro 3000 Keyboard, Black"/>
    <s v="Small Box"/>
    <n v="0.75"/>
    <d v="2012-09-01T00:00:00"/>
  </r>
  <r>
    <n v="5275"/>
    <n v="37541"/>
    <x v="6"/>
    <x v="3"/>
    <n v="3"/>
    <n v="71.94"/>
    <n v="0.01"/>
    <x v="0"/>
    <n v="-70.680000000000007"/>
    <n v="20.95"/>
    <n v="5.99"/>
    <x v="9"/>
    <x v="1"/>
    <x v="1"/>
    <x v="0"/>
    <x v="1"/>
    <x v="7"/>
    <s v="Fellowes Basic 104-Key Keyboard, Platinum"/>
    <s v="Small Box"/>
    <n v="0.65"/>
    <d v="2010-02-28T00:00:00"/>
  </r>
  <r>
    <n v="5276"/>
    <n v="37541"/>
    <x v="6"/>
    <x v="3"/>
    <n v="10"/>
    <n v="550.61"/>
    <n v="0.08"/>
    <x v="2"/>
    <n v="98.32"/>
    <n v="55.98"/>
    <n v="13.88"/>
    <x v="9"/>
    <x v="1"/>
    <x v="1"/>
    <x v="0"/>
    <x v="0"/>
    <x v="5"/>
    <s v="Xerox 1882"/>
    <s v="Small Box"/>
    <n v="0.36"/>
    <d v="2010-02-27T00:00:00"/>
  </r>
  <r>
    <n v="5277"/>
    <n v="37541"/>
    <x v="6"/>
    <x v="3"/>
    <n v="18"/>
    <n v="1373.11"/>
    <n v="0.1"/>
    <x v="0"/>
    <n v="-599.54"/>
    <n v="80.98"/>
    <n v="35"/>
    <x v="9"/>
    <x v="1"/>
    <x v="1"/>
    <x v="0"/>
    <x v="0"/>
    <x v="0"/>
    <s v="Carina Double Wide Media Storage Towers in Natural &amp; Black"/>
    <s v="Large Box"/>
    <n v="0.81"/>
    <d v="2010-02-28T00:00:00"/>
  </r>
  <r>
    <n v="5286"/>
    <n v="37634"/>
    <x v="215"/>
    <x v="3"/>
    <n v="32"/>
    <n v="368.18"/>
    <n v="7.0000000000000007E-2"/>
    <x v="0"/>
    <n v="-36.78"/>
    <n v="12.21"/>
    <n v="4.8099999999999996"/>
    <x v="43"/>
    <x v="1"/>
    <x v="1"/>
    <x v="2"/>
    <x v="0"/>
    <x v="0"/>
    <s v="Portable Personal File Box"/>
    <s v="Small Box"/>
    <n v="0.57999999999999996"/>
    <d v="2012-05-22T00:00:00"/>
  </r>
  <r>
    <n v="5312"/>
    <n v="37793"/>
    <x v="216"/>
    <x v="2"/>
    <n v="16"/>
    <n v="224.47"/>
    <n v="0.08"/>
    <x v="0"/>
    <n v="-49.31"/>
    <n v="13.9"/>
    <n v="7.59"/>
    <x v="24"/>
    <x v="1"/>
    <x v="1"/>
    <x v="2"/>
    <x v="0"/>
    <x v="15"/>
    <s v="Acme Hot Forged Carbon Steel Scissors with Nickel-Plated Handles, 3 7/8&quot; Cut, 8&quot;L"/>
    <s v="Small Pack"/>
    <n v="0.56000000000000005"/>
    <d v="2009-11-09T00:00:00"/>
  </r>
  <r>
    <n v="5325"/>
    <n v="37860"/>
    <x v="217"/>
    <x v="3"/>
    <n v="1"/>
    <n v="104.85"/>
    <n v="7.0000000000000007E-2"/>
    <x v="0"/>
    <n v="-98.31"/>
    <n v="55.5"/>
    <n v="52.2"/>
    <x v="54"/>
    <x v="1"/>
    <x v="1"/>
    <x v="2"/>
    <x v="2"/>
    <x v="4"/>
    <s v="Eldon Cleatmat® Chair Mats for Medium Pile Carpets"/>
    <s v="Medium Box"/>
    <n v="0.72"/>
    <d v="2010-08-29T00:00:00"/>
  </r>
  <r>
    <n v="5472"/>
    <n v="38884"/>
    <x v="218"/>
    <x v="1"/>
    <n v="47"/>
    <n v="256"/>
    <n v="0.03"/>
    <x v="0"/>
    <n v="-119.84"/>
    <n v="5.28"/>
    <n v="5.66"/>
    <x v="21"/>
    <x v="1"/>
    <x v="1"/>
    <x v="1"/>
    <x v="0"/>
    <x v="5"/>
    <s v="Xerox 4200 Series MultiUse Premium Copy Paper (20Lb. and 84 Bright)"/>
    <s v="Small Box"/>
    <n v="0.4"/>
    <d v="2012-08-18T00:00:00"/>
  </r>
  <r>
    <n v="5473"/>
    <n v="38884"/>
    <x v="218"/>
    <x v="1"/>
    <n v="20"/>
    <n v="6067.76"/>
    <n v="0.06"/>
    <x v="1"/>
    <n v="-98.046000000000006"/>
    <n v="296.18"/>
    <n v="54.12"/>
    <x v="21"/>
    <x v="1"/>
    <x v="1"/>
    <x v="1"/>
    <x v="2"/>
    <x v="10"/>
    <s v="Hon 94000 Series Round Tables"/>
    <s v="Jumbo Box"/>
    <n v="0.76"/>
    <d v="2012-08-18T00:00:00"/>
  </r>
  <r>
    <n v="5559"/>
    <n v="39364"/>
    <x v="219"/>
    <x v="1"/>
    <n v="29"/>
    <n v="2754.93"/>
    <n v="0.06"/>
    <x v="0"/>
    <n v="-1.3299999999999841"/>
    <n v="92.23"/>
    <n v="39.61"/>
    <x v="41"/>
    <x v="1"/>
    <x v="1"/>
    <x v="2"/>
    <x v="2"/>
    <x v="4"/>
    <s v="Deflect-o RollaMat Studded, Beveled Mat for Medium Pile Carpeting"/>
    <s v="Medium Box"/>
    <n v="0.67"/>
    <d v="2012-11-10T00:00:00"/>
  </r>
  <r>
    <n v="5560"/>
    <n v="39364"/>
    <x v="219"/>
    <x v="1"/>
    <n v="15"/>
    <n v="19417.55"/>
    <n v="0.03"/>
    <x v="0"/>
    <n v="8417.5670000000009"/>
    <n v="1270.99"/>
    <n v="19.989999999999998"/>
    <x v="41"/>
    <x v="1"/>
    <x v="1"/>
    <x v="2"/>
    <x v="0"/>
    <x v="2"/>
    <s v="Fellowes PB500 Electric Punch Plastic Comb Binding Machine with Manual Bind"/>
    <s v="Small Box"/>
    <n v="0.35"/>
    <d v="2012-11-11T00:00:00"/>
  </r>
  <r>
    <n v="5569"/>
    <n v="39457"/>
    <x v="220"/>
    <x v="4"/>
    <n v="40"/>
    <n v="4842.21"/>
    <n v="0.03"/>
    <x v="1"/>
    <n v="-1975.26"/>
    <n v="122.99"/>
    <n v="70.2"/>
    <x v="19"/>
    <x v="1"/>
    <x v="1"/>
    <x v="3"/>
    <x v="2"/>
    <x v="14"/>
    <s v="Global High-Back Leather Tilter, Burgundy"/>
    <s v="Jumbo Drum"/>
    <n v="0.74"/>
    <d v="2011-06-02T00:00:00"/>
  </r>
  <r>
    <n v="5598"/>
    <n v="39683"/>
    <x v="138"/>
    <x v="1"/>
    <n v="31"/>
    <n v="615.58000000000004"/>
    <n v="0.04"/>
    <x v="0"/>
    <n v="168.0025"/>
    <n v="18.989999999999998"/>
    <n v="5.23"/>
    <x v="59"/>
    <x v="1"/>
    <x v="1"/>
    <x v="2"/>
    <x v="0"/>
    <x v="2"/>
    <s v="Poly Designer Cover &amp; Back"/>
    <s v="Small Box"/>
    <n v="0.37"/>
    <d v="2011-08-13T00:00:00"/>
  </r>
  <r>
    <n v="5599"/>
    <n v="39683"/>
    <x v="138"/>
    <x v="1"/>
    <n v="41"/>
    <n v="8387.1"/>
    <n v="0.1"/>
    <x v="0"/>
    <n v="2113.9499999999998"/>
    <n v="218.08"/>
    <n v="18.059999999999999"/>
    <x v="59"/>
    <x v="1"/>
    <x v="1"/>
    <x v="2"/>
    <x v="2"/>
    <x v="14"/>
    <s v="Lifetime Advantage™ Folding Chairs, 4/Carton"/>
    <s v="Large Box"/>
    <n v="0.56999999999999995"/>
    <d v="2011-08-11T00:00:00"/>
  </r>
  <r>
    <n v="5600"/>
    <n v="39683"/>
    <x v="138"/>
    <x v="1"/>
    <n v="6"/>
    <n v="126.02"/>
    <n v="0.09"/>
    <x v="0"/>
    <n v="66.97"/>
    <n v="20.239999999999998"/>
    <n v="6.67"/>
    <x v="59"/>
    <x v="1"/>
    <x v="1"/>
    <x v="2"/>
    <x v="2"/>
    <x v="4"/>
    <s v="DAX Contemporary Wood Frame with Silver Metal Mat, Desktop, 11 x 14 Size"/>
    <s v="Small Pack"/>
    <n v="0.49"/>
    <d v="2011-08-11T00:00:00"/>
  </r>
  <r>
    <n v="5601"/>
    <n v="39683"/>
    <x v="138"/>
    <x v="1"/>
    <n v="30"/>
    <n v="68.14"/>
    <n v="0"/>
    <x v="0"/>
    <n v="6.37"/>
    <n v="2.1800000000000002"/>
    <n v="0.78"/>
    <x v="59"/>
    <x v="1"/>
    <x v="1"/>
    <x v="2"/>
    <x v="0"/>
    <x v="6"/>
    <s v="Stockwell Push Pins"/>
    <s v="Wrap Bag"/>
    <n v="0.52"/>
    <d v="2011-08-12T00:00:00"/>
  </r>
  <r>
    <n v="5628"/>
    <n v="39846"/>
    <x v="221"/>
    <x v="0"/>
    <n v="14"/>
    <n v="71.47"/>
    <n v="0.06"/>
    <x v="0"/>
    <n v="-62.73"/>
    <n v="4.9800000000000004"/>
    <n v="4.62"/>
    <x v="60"/>
    <x v="1"/>
    <x v="1"/>
    <x v="2"/>
    <x v="1"/>
    <x v="7"/>
    <s v="Imation 3.5&quot;, DISKETTE 44766 HGHLD3.52HD/FM, 10/Pack"/>
    <s v="Small Pack"/>
    <n v="0.64"/>
    <d v="2009-03-06T00:00:00"/>
  </r>
  <r>
    <n v="5659"/>
    <n v="40036"/>
    <x v="222"/>
    <x v="2"/>
    <n v="10"/>
    <n v="568.33550000000002"/>
    <n v="0.02"/>
    <x v="0"/>
    <n v="-147.35599999999999"/>
    <n v="65.989999999999995"/>
    <n v="8.99"/>
    <x v="51"/>
    <x v="1"/>
    <x v="1"/>
    <x v="3"/>
    <x v="1"/>
    <x v="3"/>
    <s v="8260"/>
    <s v="Small Box"/>
    <n v="0.57999999999999996"/>
    <d v="2010-06-08T00:00:00"/>
  </r>
  <r>
    <n v="5662"/>
    <n v="40067"/>
    <x v="223"/>
    <x v="0"/>
    <n v="38"/>
    <n v="2157.3085000000001"/>
    <n v="0"/>
    <x v="0"/>
    <n v="519.24600000000009"/>
    <n v="65.989999999999995"/>
    <n v="5.31"/>
    <x v="17"/>
    <x v="1"/>
    <x v="1"/>
    <x v="2"/>
    <x v="1"/>
    <x v="3"/>
    <s v="3390"/>
    <s v="Small Box"/>
    <n v="0.56999999999999995"/>
    <d v="2012-02-19T00:00:00"/>
  </r>
  <r>
    <n v="5675"/>
    <n v="40132"/>
    <x v="224"/>
    <x v="0"/>
    <n v="26"/>
    <n v="1363"/>
    <n v="0.04"/>
    <x v="1"/>
    <n v="149.83000000000001"/>
    <n v="50.98"/>
    <n v="14.19"/>
    <x v="44"/>
    <x v="1"/>
    <x v="1"/>
    <x v="2"/>
    <x v="2"/>
    <x v="14"/>
    <s v="Global Deluxe Stacking Chair, Gray"/>
    <s v="Jumbo Drum"/>
    <n v="0.56000000000000005"/>
    <d v="2012-02-29T00:00:00"/>
  </r>
  <r>
    <n v="5676"/>
    <n v="40132"/>
    <x v="224"/>
    <x v="0"/>
    <n v="36"/>
    <n v="4698.5"/>
    <n v="0.04"/>
    <x v="1"/>
    <n v="-219.375"/>
    <n v="124.49"/>
    <n v="51.94"/>
    <x v="44"/>
    <x v="1"/>
    <x v="1"/>
    <x v="2"/>
    <x v="2"/>
    <x v="10"/>
    <s v="Bevis 36 x 72 Conference Tables"/>
    <s v="Jumbo Box"/>
    <n v="0.63"/>
    <d v="2012-02-29T00:00:00"/>
  </r>
  <r>
    <n v="5677"/>
    <n v="40132"/>
    <x v="224"/>
    <x v="0"/>
    <n v="16"/>
    <n v="347.47"/>
    <n v="0.09"/>
    <x v="0"/>
    <n v="-86.203999999999994"/>
    <n v="22.38"/>
    <n v="15.1"/>
    <x v="44"/>
    <x v="1"/>
    <x v="1"/>
    <x v="2"/>
    <x v="0"/>
    <x v="2"/>
    <s v="Avery Flip-Chart Easel Binder, Black"/>
    <s v="Small Box"/>
    <n v="0.38"/>
    <d v="2012-03-02T00:00:00"/>
  </r>
  <r>
    <n v="5681"/>
    <n v="40160"/>
    <x v="225"/>
    <x v="4"/>
    <n v="23"/>
    <n v="1404.22"/>
    <n v="0.1"/>
    <x v="0"/>
    <n v="202.87"/>
    <n v="63.94"/>
    <n v="14.48"/>
    <x v="19"/>
    <x v="1"/>
    <x v="1"/>
    <x v="1"/>
    <x v="2"/>
    <x v="4"/>
    <s v="Howard Miller 16&quot; Diameter Gallery Wall Clock"/>
    <s v="Small Box"/>
    <n v="0.46"/>
    <d v="2009-10-16T00:00:00"/>
  </r>
  <r>
    <n v="5719"/>
    <n v="40518"/>
    <x v="226"/>
    <x v="4"/>
    <n v="3"/>
    <n v="17.52"/>
    <n v="0.05"/>
    <x v="0"/>
    <n v="-12.1555"/>
    <n v="4.13"/>
    <n v="5.04"/>
    <x v="8"/>
    <x v="1"/>
    <x v="1"/>
    <x v="3"/>
    <x v="0"/>
    <x v="2"/>
    <s v="ACCOHIDE® 3-Ring Binder, Blue, 1&quot;"/>
    <s v="Small Box"/>
    <n v="0.38"/>
    <d v="2009-03-14T00:00:00"/>
  </r>
  <r>
    <n v="5746"/>
    <n v="40804"/>
    <x v="14"/>
    <x v="3"/>
    <n v="36"/>
    <n v="4273.8"/>
    <n v="0.06"/>
    <x v="1"/>
    <n v="-1775.83"/>
    <n v="122.99"/>
    <n v="70.2"/>
    <x v="1"/>
    <x v="1"/>
    <x v="1"/>
    <x v="1"/>
    <x v="2"/>
    <x v="14"/>
    <s v="Global High-Back Leather Tilter, Burgundy"/>
    <s v="Jumbo Drum"/>
    <n v="0.74"/>
    <d v="2010-03-14T00:00:00"/>
  </r>
  <r>
    <n v="5764"/>
    <n v="40902"/>
    <x v="227"/>
    <x v="0"/>
    <n v="25"/>
    <n v="192.18"/>
    <n v="0.02"/>
    <x v="0"/>
    <n v="-48.875"/>
    <n v="7.1"/>
    <n v="6.05"/>
    <x v="61"/>
    <x v="1"/>
    <x v="1"/>
    <x v="3"/>
    <x v="0"/>
    <x v="2"/>
    <s v="Wilson Jones Hanging View Binder, White, 1&quot;"/>
    <s v="Small Box"/>
    <n v="0.39"/>
    <d v="2009-07-09T00:00:00"/>
  </r>
  <r>
    <n v="5790"/>
    <n v="41063"/>
    <x v="228"/>
    <x v="0"/>
    <n v="22"/>
    <n v="483.96"/>
    <n v="0.01"/>
    <x v="0"/>
    <n v="-34.090000000000003"/>
    <n v="21.38"/>
    <n v="8.99"/>
    <x v="4"/>
    <x v="1"/>
    <x v="1"/>
    <x v="3"/>
    <x v="0"/>
    <x v="12"/>
    <s v="Boston 1730 StandUp Electric Pencil Sharpener"/>
    <s v="Small Pack"/>
    <n v="0.59"/>
    <d v="2012-11-23T00:00:00"/>
  </r>
  <r>
    <n v="5791"/>
    <n v="41063"/>
    <x v="228"/>
    <x v="0"/>
    <n v="10"/>
    <n v="308.36299999999994"/>
    <n v="0.04"/>
    <x v="0"/>
    <n v="42.272999999999954"/>
    <n v="35.99"/>
    <n v="0.99"/>
    <x v="4"/>
    <x v="1"/>
    <x v="1"/>
    <x v="3"/>
    <x v="1"/>
    <x v="3"/>
    <s v="Accessory31"/>
    <s v="Small Pack"/>
    <n v="0.35"/>
    <d v="2012-11-28T00:00:00"/>
  </r>
  <r>
    <n v="5792"/>
    <n v="41063"/>
    <x v="228"/>
    <x v="0"/>
    <n v="26"/>
    <n v="1911.4034999999999"/>
    <n v="0.06"/>
    <x v="0"/>
    <n v="822.88800000000003"/>
    <n v="85.99"/>
    <n v="1.25"/>
    <x v="4"/>
    <x v="1"/>
    <x v="1"/>
    <x v="3"/>
    <x v="1"/>
    <x v="3"/>
    <s v="Accessory8"/>
    <s v="Small Pack"/>
    <n v="0.39"/>
    <d v="2012-11-28T00:00:00"/>
  </r>
  <r>
    <n v="5802"/>
    <n v="41153"/>
    <x v="229"/>
    <x v="3"/>
    <n v="29"/>
    <n v="862.2"/>
    <n v="0.1"/>
    <x v="0"/>
    <n v="-45.1"/>
    <n v="30.73"/>
    <n v="4"/>
    <x v="17"/>
    <x v="1"/>
    <x v="1"/>
    <x v="2"/>
    <x v="1"/>
    <x v="7"/>
    <s v="Fellowes 17-key keypad for PS/2 interface"/>
    <s v="Small Box"/>
    <n v="0.75"/>
    <d v="2009-03-03T00:00:00"/>
  </r>
  <r>
    <n v="5805"/>
    <n v="41184"/>
    <x v="230"/>
    <x v="1"/>
    <n v="7"/>
    <n v="120.03"/>
    <n v="0.02"/>
    <x v="0"/>
    <n v="-56.06"/>
    <n v="15.7"/>
    <n v="11.25"/>
    <x v="56"/>
    <x v="1"/>
    <x v="1"/>
    <x v="3"/>
    <x v="0"/>
    <x v="0"/>
    <s v="Hanging Personal Folder File"/>
    <s v="Small Box"/>
    <n v="0.6"/>
    <d v="2011-09-24T00:00:00"/>
  </r>
  <r>
    <n v="5835"/>
    <n v="41409"/>
    <x v="231"/>
    <x v="2"/>
    <n v="1"/>
    <n v="18.920000000000002"/>
    <n v="0"/>
    <x v="0"/>
    <n v="-18.250499999999999"/>
    <n v="11.5"/>
    <n v="7.19"/>
    <x v="27"/>
    <x v="1"/>
    <x v="1"/>
    <x v="2"/>
    <x v="0"/>
    <x v="2"/>
    <s v="Ibico Covers for Plastic or Wire Binding Elements"/>
    <s v="Small Box"/>
    <n v="0.4"/>
    <d v="2011-07-23T00:00:00"/>
  </r>
  <r>
    <n v="5877"/>
    <n v="41696"/>
    <x v="232"/>
    <x v="2"/>
    <n v="45"/>
    <n v="237.28"/>
    <n v="0.03"/>
    <x v="2"/>
    <n v="-2088.6799999999998"/>
    <n v="4.4800000000000004"/>
    <n v="49"/>
    <x v="49"/>
    <x v="1"/>
    <x v="1"/>
    <x v="0"/>
    <x v="0"/>
    <x v="1"/>
    <s v="Hoover Portapower™ Portable Vacuum"/>
    <s v="Large Box"/>
    <n v="0.6"/>
    <d v="2009-07-15T00:00:00"/>
  </r>
  <r>
    <n v="5944"/>
    <n v="42209"/>
    <x v="233"/>
    <x v="1"/>
    <n v="5"/>
    <n v="324.55"/>
    <n v="0.08"/>
    <x v="0"/>
    <n v="-12.82"/>
    <n v="67.84"/>
    <n v="0.99"/>
    <x v="17"/>
    <x v="1"/>
    <x v="1"/>
    <x v="2"/>
    <x v="0"/>
    <x v="1"/>
    <s v="Fellowes Command Center 5-outlet power strip"/>
    <s v="Small Box"/>
    <n v="0.57999999999999996"/>
    <d v="2010-03-29T00:00:00"/>
  </r>
  <r>
    <n v="5945"/>
    <n v="42209"/>
    <x v="233"/>
    <x v="1"/>
    <n v="31"/>
    <n v="8901.7800000000007"/>
    <n v="0.04"/>
    <x v="0"/>
    <n v="2795.36"/>
    <n v="276.2"/>
    <n v="24.49"/>
    <x v="17"/>
    <x v="1"/>
    <x v="1"/>
    <x v="2"/>
    <x v="2"/>
    <x v="14"/>
    <s v="SAFCO Arco Folding Chair"/>
    <s v="Large Box"/>
    <m/>
    <d v="2010-04-01T00:00:00"/>
  </r>
  <r>
    <n v="6007"/>
    <n v="42561"/>
    <x v="199"/>
    <x v="0"/>
    <n v="15"/>
    <n v="1062.9589999999998"/>
    <n v="7.0000000000000007E-2"/>
    <x v="2"/>
    <n v="298.476"/>
    <n v="85.99"/>
    <n v="2.5"/>
    <x v="37"/>
    <x v="1"/>
    <x v="1"/>
    <x v="1"/>
    <x v="1"/>
    <x v="3"/>
    <s v="Accessory12"/>
    <s v="Small Box"/>
    <n v="0.35"/>
    <d v="2010-02-08T00:00:00"/>
  </r>
  <r>
    <n v="6009"/>
    <n v="42564"/>
    <x v="234"/>
    <x v="0"/>
    <n v="35"/>
    <n v="7468.86"/>
    <n v="0.02"/>
    <x v="1"/>
    <n v="2155.41"/>
    <n v="200.98"/>
    <n v="23.76"/>
    <x v="54"/>
    <x v="1"/>
    <x v="1"/>
    <x v="0"/>
    <x v="2"/>
    <x v="14"/>
    <s v="Global Leather Highback Executive Chair with Pneumatic Height Adjustment, Black"/>
    <s v="Jumbo Drum"/>
    <n v="0.57999999999999996"/>
    <d v="2012-09-19T00:00:00"/>
  </r>
  <r>
    <n v="6029"/>
    <n v="42695"/>
    <x v="235"/>
    <x v="2"/>
    <n v="12"/>
    <n v="710.32799999999997"/>
    <n v="0.02"/>
    <x v="0"/>
    <n v="-10.295999999999992"/>
    <n v="65.989999999999995"/>
    <n v="5.31"/>
    <x v="39"/>
    <x v="1"/>
    <x v="1"/>
    <x v="0"/>
    <x v="1"/>
    <x v="3"/>
    <s v="3390"/>
    <s v="Small Box"/>
    <n v="0.56999999999999995"/>
    <d v="2010-12-24T00:00:00"/>
  </r>
  <r>
    <n v="6067"/>
    <n v="42981"/>
    <x v="236"/>
    <x v="4"/>
    <n v="4"/>
    <n v="3510.82"/>
    <n v="0.05"/>
    <x v="0"/>
    <n v="232.44099999999997"/>
    <n v="896.99"/>
    <n v="19.989999999999998"/>
    <x v="61"/>
    <x v="1"/>
    <x v="1"/>
    <x v="3"/>
    <x v="0"/>
    <x v="2"/>
    <s v="GBC DocuBind TL300 Electric Binding System"/>
    <s v="Small Box"/>
    <n v="0.38"/>
    <d v="2009-06-01T00:00:00"/>
  </r>
  <r>
    <n v="6082"/>
    <n v="43109"/>
    <x v="237"/>
    <x v="4"/>
    <n v="19"/>
    <n v="281.83999999999997"/>
    <n v="0.06"/>
    <x v="0"/>
    <n v="-21.85"/>
    <n v="15.01"/>
    <n v="8.4"/>
    <x v="24"/>
    <x v="1"/>
    <x v="1"/>
    <x v="2"/>
    <x v="0"/>
    <x v="2"/>
    <s v="GBC Prepunched Paper, 19-Hole, for Binding Systems, 24-lb"/>
    <s v="Small Box"/>
    <n v="0.39"/>
    <d v="2012-12-22T00:00:00"/>
  </r>
  <r>
    <n v="6083"/>
    <n v="43109"/>
    <x v="237"/>
    <x v="4"/>
    <n v="25"/>
    <n v="509.52"/>
    <n v="0.05"/>
    <x v="0"/>
    <n v="-145.78"/>
    <n v="20.97"/>
    <n v="6.5"/>
    <x v="24"/>
    <x v="1"/>
    <x v="1"/>
    <x v="2"/>
    <x v="1"/>
    <x v="7"/>
    <s v="Microsoft Internet Keyboard"/>
    <s v="Small Box"/>
    <n v="0.78"/>
    <d v="2012-12-22T00:00:00"/>
  </r>
  <r>
    <n v="6084"/>
    <n v="43109"/>
    <x v="237"/>
    <x v="4"/>
    <n v="10"/>
    <n v="97.02"/>
    <n v="0.06"/>
    <x v="0"/>
    <n v="-3.96"/>
    <n v="10.01"/>
    <n v="1.99"/>
    <x v="24"/>
    <x v="1"/>
    <x v="1"/>
    <x v="2"/>
    <x v="1"/>
    <x v="7"/>
    <s v="TDK 4.7GB DVD-R"/>
    <s v="Small Pack"/>
    <n v="0.41"/>
    <d v="2012-12-22T00:00:00"/>
  </r>
  <r>
    <n v="6097"/>
    <n v="43203"/>
    <x v="12"/>
    <x v="2"/>
    <n v="32"/>
    <n v="225.16"/>
    <n v="0.02"/>
    <x v="0"/>
    <n v="-33.69"/>
    <n v="6.68"/>
    <n v="5.2"/>
    <x v="61"/>
    <x v="1"/>
    <x v="1"/>
    <x v="3"/>
    <x v="0"/>
    <x v="5"/>
    <s v="Xerox 1977"/>
    <s v="Small Box"/>
    <n v="0.37"/>
    <d v="2012-02-16T00:00:00"/>
  </r>
  <r>
    <n v="6103"/>
    <n v="43236"/>
    <x v="122"/>
    <x v="2"/>
    <n v="20"/>
    <n v="205.33"/>
    <n v="0"/>
    <x v="0"/>
    <n v="10.68"/>
    <n v="9.77"/>
    <n v="6.02"/>
    <x v="41"/>
    <x v="1"/>
    <x v="1"/>
    <x v="2"/>
    <x v="2"/>
    <x v="4"/>
    <s v="DAX Solid Wood Frames"/>
    <s v="Medium Box"/>
    <n v="0.48"/>
    <d v="2010-07-05T00:00:00"/>
  </r>
  <r>
    <n v="6105"/>
    <n v="43267"/>
    <x v="238"/>
    <x v="4"/>
    <n v="17"/>
    <n v="1368.14"/>
    <n v="0.05"/>
    <x v="2"/>
    <n v="171.26"/>
    <n v="76.72"/>
    <n v="19.95"/>
    <x v="52"/>
    <x v="1"/>
    <x v="1"/>
    <x v="3"/>
    <x v="0"/>
    <x v="1"/>
    <s v="Honeywell Enviracaire® Portable Air Cleaner for up to 8 x 10 Room"/>
    <s v="Large Box"/>
    <n v="0.54"/>
    <d v="2011-05-18T00:00:00"/>
  </r>
  <r>
    <n v="6118"/>
    <n v="43329"/>
    <x v="239"/>
    <x v="3"/>
    <n v="42"/>
    <n v="2475.83"/>
    <n v="0.09"/>
    <x v="0"/>
    <n v="752.37"/>
    <n v="59.98"/>
    <n v="3.99"/>
    <x v="40"/>
    <x v="1"/>
    <x v="1"/>
    <x v="2"/>
    <x v="0"/>
    <x v="1"/>
    <s v="Belkin 8 Outlet SurgeMaster II Gold Surge Protector"/>
    <s v="Small Box"/>
    <n v="0.56999999999999995"/>
    <d v="2010-03-10T00:00:00"/>
  </r>
  <r>
    <n v="6119"/>
    <n v="43330"/>
    <x v="240"/>
    <x v="2"/>
    <n v="40"/>
    <n v="2205.7584999999999"/>
    <n v="0.03"/>
    <x v="0"/>
    <n v="337.041"/>
    <n v="65.989999999999995"/>
    <n v="8.99"/>
    <x v="52"/>
    <x v="1"/>
    <x v="1"/>
    <x v="3"/>
    <x v="1"/>
    <x v="3"/>
    <s v="8260"/>
    <s v="Small Box"/>
    <n v="0.57999999999999996"/>
    <d v="2009-04-28T00:00:00"/>
  </r>
  <r>
    <n v="6125"/>
    <n v="43364"/>
    <x v="241"/>
    <x v="1"/>
    <n v="21"/>
    <n v="524.20000000000005"/>
    <n v="0.04"/>
    <x v="0"/>
    <n v="158.97999999999999"/>
    <n v="23.99"/>
    <n v="6.71"/>
    <x v="61"/>
    <x v="1"/>
    <x v="1"/>
    <x v="2"/>
    <x v="0"/>
    <x v="8"/>
    <s v="Recycled Interoffice Envelopes with String and Button Closure, 10 x 13"/>
    <s v="Small Box"/>
    <n v="0.35"/>
    <d v="2012-04-10T00:00:00"/>
  </r>
  <r>
    <n v="6129"/>
    <n v="43392"/>
    <x v="242"/>
    <x v="3"/>
    <n v="39"/>
    <n v="6553.45"/>
    <n v="0.03"/>
    <x v="0"/>
    <n v="2969.81"/>
    <n v="162.93"/>
    <n v="19.989999999999998"/>
    <x v="40"/>
    <x v="1"/>
    <x v="1"/>
    <x v="0"/>
    <x v="0"/>
    <x v="8"/>
    <s v="Multimedia Mailers"/>
    <s v="Small Box"/>
    <n v="0.39"/>
    <d v="2011-01-02T00:00:00"/>
  </r>
  <r>
    <n v="6176"/>
    <n v="43781"/>
    <x v="243"/>
    <x v="2"/>
    <n v="45"/>
    <n v="497.14"/>
    <n v="0.05"/>
    <x v="0"/>
    <n v="240.41"/>
    <n v="10.94"/>
    <n v="1.39"/>
    <x v="9"/>
    <x v="1"/>
    <x v="1"/>
    <x v="0"/>
    <x v="0"/>
    <x v="8"/>
    <s v="White Business Envelopes with Contemporary Seam, Recycled White Business Envelopes"/>
    <s v="Small Box"/>
    <n v="0.35"/>
    <d v="2010-02-02T00:00:00"/>
  </r>
  <r>
    <n v="6177"/>
    <n v="43781"/>
    <x v="243"/>
    <x v="2"/>
    <n v="21"/>
    <n v="917.39"/>
    <n v="0.02"/>
    <x v="2"/>
    <n v="393.40549999999996"/>
    <n v="40.98"/>
    <n v="2.99"/>
    <x v="9"/>
    <x v="1"/>
    <x v="1"/>
    <x v="0"/>
    <x v="0"/>
    <x v="2"/>
    <s v="Avery Trapezoid Ring Binder, 3&quot; Capacity, Black, 1040 sheets"/>
    <s v="Small Box"/>
    <n v="0.36"/>
    <d v="2010-02-03T00:00:00"/>
  </r>
  <r>
    <n v="6226"/>
    <n v="44071"/>
    <x v="13"/>
    <x v="2"/>
    <n v="19"/>
    <n v="110.67"/>
    <n v="0.08"/>
    <x v="0"/>
    <n v="-43.745999999999995"/>
    <n v="5.99"/>
    <n v="4.92"/>
    <x v="28"/>
    <x v="1"/>
    <x v="1"/>
    <x v="2"/>
    <x v="0"/>
    <x v="2"/>
    <s v="DXL™ Angle-View Binders with Locking Rings, Black"/>
    <s v="Small Box"/>
    <n v="0.38"/>
    <d v="2012-04-16T00:00:00"/>
  </r>
  <r>
    <n v="6227"/>
    <n v="44071"/>
    <x v="13"/>
    <x v="2"/>
    <n v="20"/>
    <n v="1163.123"/>
    <n v="0"/>
    <x v="0"/>
    <n v="83.834999999999994"/>
    <n v="65.989999999999995"/>
    <n v="8.99"/>
    <x v="28"/>
    <x v="1"/>
    <x v="1"/>
    <x v="2"/>
    <x v="1"/>
    <x v="3"/>
    <s v="8260"/>
    <s v="Small Box"/>
    <n v="0.57999999999999996"/>
    <d v="2012-04-16T00:00:00"/>
  </r>
  <r>
    <n v="6290"/>
    <n v="44519"/>
    <x v="244"/>
    <x v="1"/>
    <n v="48"/>
    <n v="224.58"/>
    <n v="0.03"/>
    <x v="0"/>
    <n v="-144.762"/>
    <n v="4.57"/>
    <n v="5.42"/>
    <x v="24"/>
    <x v="1"/>
    <x v="1"/>
    <x v="2"/>
    <x v="0"/>
    <x v="2"/>
    <s v="Newell® 3-Hole Punched Plastic Slotted Magazine Holders for Binders"/>
    <s v="Small Box"/>
    <n v="0.37"/>
    <d v="2010-05-20T00:00:00"/>
  </r>
  <r>
    <n v="6291"/>
    <n v="44519"/>
    <x v="244"/>
    <x v="1"/>
    <n v="34"/>
    <n v="365.77"/>
    <n v="7.0000000000000007E-2"/>
    <x v="0"/>
    <n v="155.69"/>
    <n v="10.67"/>
    <n v="1.39"/>
    <x v="24"/>
    <x v="1"/>
    <x v="1"/>
    <x v="2"/>
    <x v="0"/>
    <x v="8"/>
    <s v="Laser &amp; Ink Jet Business Envelopes"/>
    <s v="Small Box"/>
    <n v="0.39"/>
    <d v="2010-05-20T00:00:00"/>
  </r>
  <r>
    <n v="6292"/>
    <n v="44519"/>
    <x v="244"/>
    <x v="1"/>
    <n v="34"/>
    <n v="16073.03"/>
    <n v="0.01"/>
    <x v="1"/>
    <n v="5386.32"/>
    <n v="442.14"/>
    <n v="14.7"/>
    <x v="24"/>
    <x v="1"/>
    <x v="1"/>
    <x v="2"/>
    <x v="1"/>
    <x v="16"/>
    <s v="Okidata ML390 Turbo Dot Matrix Printers"/>
    <s v="Jumbo Drum"/>
    <n v="0.56000000000000005"/>
    <d v="2010-05-20T00:00:00"/>
  </r>
  <r>
    <n v="6319"/>
    <n v="44708"/>
    <x v="114"/>
    <x v="2"/>
    <n v="15"/>
    <n v="30.68"/>
    <n v="0.02"/>
    <x v="0"/>
    <n v="-37.39"/>
    <n v="1.74"/>
    <n v="4.08"/>
    <x v="10"/>
    <x v="1"/>
    <x v="1"/>
    <x v="0"/>
    <x v="2"/>
    <x v="4"/>
    <s v="Eldon Regeneration Recycled Desk Accessories, Smoke"/>
    <s v="Small Pack"/>
    <n v="0.53"/>
    <d v="2009-07-28T00:00:00"/>
  </r>
  <r>
    <n v="6324"/>
    <n v="44772"/>
    <x v="245"/>
    <x v="2"/>
    <n v="1"/>
    <n v="54.076999999999998"/>
    <n v="7.0000000000000007E-2"/>
    <x v="2"/>
    <n v="-232.99100000000001"/>
    <n v="55.99"/>
    <n v="5"/>
    <x v="24"/>
    <x v="1"/>
    <x v="1"/>
    <x v="2"/>
    <x v="1"/>
    <x v="3"/>
    <s v="Accessory36"/>
    <s v="Small Pack"/>
    <n v="0.83"/>
    <d v="2009-04-02T00:00:00"/>
  </r>
  <r>
    <n v="6330"/>
    <n v="44839"/>
    <x v="246"/>
    <x v="4"/>
    <n v="27"/>
    <n v="899.97"/>
    <n v="0.09"/>
    <x v="2"/>
    <n v="-246.3"/>
    <n v="33.979999999999997"/>
    <n v="19.989999999999998"/>
    <x v="19"/>
    <x v="1"/>
    <x v="1"/>
    <x v="1"/>
    <x v="2"/>
    <x v="4"/>
    <s v="Linden® 12&quot; Wall Clock With Oak Frame"/>
    <s v="Small Box"/>
    <n v="0.55000000000000004"/>
    <d v="2012-06-13T00:00:00"/>
  </r>
  <r>
    <n v="6372"/>
    <n v="45217"/>
    <x v="247"/>
    <x v="2"/>
    <n v="40"/>
    <n v="6789.9274999999998"/>
    <n v="0.08"/>
    <x v="0"/>
    <n v="1864.6560000000002"/>
    <n v="200.99"/>
    <n v="4.2"/>
    <x v="36"/>
    <x v="1"/>
    <x v="1"/>
    <x v="1"/>
    <x v="1"/>
    <x v="3"/>
    <s v="2160i"/>
    <s v="Small Box"/>
    <n v="0.59"/>
    <d v="2010-09-02T00:00:00"/>
  </r>
  <r>
    <n v="6402"/>
    <n v="45440"/>
    <x v="248"/>
    <x v="4"/>
    <n v="5"/>
    <n v="748.29"/>
    <n v="0.02"/>
    <x v="1"/>
    <n v="-183.6"/>
    <n v="135.99"/>
    <n v="28.63"/>
    <x v="29"/>
    <x v="1"/>
    <x v="1"/>
    <x v="2"/>
    <x v="2"/>
    <x v="14"/>
    <s v="Global Deluxe High-Back Office Chair in Storm"/>
    <s v="Jumbo Drum"/>
    <n v="0.76"/>
    <d v="2012-08-11T00:00:00"/>
  </r>
  <r>
    <n v="6439"/>
    <n v="45766"/>
    <x v="193"/>
    <x v="1"/>
    <n v="37"/>
    <n v="2522.21"/>
    <n v="0"/>
    <x v="0"/>
    <n v="1026.07"/>
    <n v="63.94"/>
    <n v="14.48"/>
    <x v="56"/>
    <x v="1"/>
    <x v="1"/>
    <x v="3"/>
    <x v="2"/>
    <x v="4"/>
    <s v="Howard Miller 16&quot; Diameter Gallery Wall Clock"/>
    <s v="Small Box"/>
    <n v="0.46"/>
    <d v="2010-05-09T00:00:00"/>
  </r>
  <r>
    <n v="6440"/>
    <n v="45766"/>
    <x v="193"/>
    <x v="1"/>
    <n v="28"/>
    <n v="4181.82"/>
    <n v="0.01"/>
    <x v="0"/>
    <n v="1765.48"/>
    <n v="140.99"/>
    <n v="13.99"/>
    <x v="56"/>
    <x v="1"/>
    <x v="1"/>
    <x v="3"/>
    <x v="1"/>
    <x v="16"/>
    <s v="Canon MP100DHII Printing Calculator"/>
    <s v="Medium Box"/>
    <n v="0.37"/>
    <d v="2010-05-08T00:00:00"/>
  </r>
  <r>
    <n v="6446"/>
    <n v="45861"/>
    <x v="249"/>
    <x v="3"/>
    <n v="39"/>
    <n v="680.85849999999994"/>
    <n v="0.05"/>
    <x v="0"/>
    <n v="319.10399999999998"/>
    <n v="20.99"/>
    <n v="0.99"/>
    <x v="10"/>
    <x v="1"/>
    <x v="1"/>
    <x v="0"/>
    <x v="1"/>
    <x v="3"/>
    <s v="Accessory21"/>
    <s v="Wrap Bag"/>
    <n v="0.37"/>
    <d v="2011-08-25T00:00:00"/>
  </r>
  <r>
    <n v="6450"/>
    <n v="45957"/>
    <x v="106"/>
    <x v="4"/>
    <n v="20"/>
    <n v="759.84"/>
    <n v="0.06"/>
    <x v="0"/>
    <n v="162.83000000000001"/>
    <n v="39.24"/>
    <n v="1.99"/>
    <x v="7"/>
    <x v="1"/>
    <x v="1"/>
    <x v="3"/>
    <x v="1"/>
    <x v="7"/>
    <s v="Verbatim DVD-R 4.7GB authoring disc"/>
    <s v="Small Pack"/>
    <n v="0.51"/>
    <d v="2010-09-23T00:00:00"/>
  </r>
  <r>
    <n v="6451"/>
    <n v="45957"/>
    <x v="106"/>
    <x v="4"/>
    <n v="19"/>
    <n v="147.38999999999999"/>
    <n v="0.08"/>
    <x v="0"/>
    <n v="-30.92"/>
    <n v="7.64"/>
    <n v="5.83"/>
    <x v="7"/>
    <x v="1"/>
    <x v="1"/>
    <x v="3"/>
    <x v="0"/>
    <x v="5"/>
    <s v="Rediform Wirebound &quot;Phone Memo&quot; Message Book, 11 x 5-3/4"/>
    <s v="Wrap Bag"/>
    <n v="0.36"/>
    <d v="2010-09-23T00:00:00"/>
  </r>
  <r>
    <n v="6591"/>
    <n v="46912"/>
    <x v="250"/>
    <x v="0"/>
    <n v="5"/>
    <n v="294"/>
    <n v="0"/>
    <x v="0"/>
    <n v="181.53"/>
    <n v="54.74"/>
    <n v="14.83"/>
    <x v="31"/>
    <x v="1"/>
    <x v="1"/>
    <x v="3"/>
    <x v="2"/>
    <x v="4"/>
    <s v="C-Line Cubicle Keepers Polyproplyene Holder w/Velcro® Back, 8-1/2x11, 25/Bx"/>
    <s v="Small Box"/>
    <n v="0.54"/>
    <d v="2012-06-30T00:00:00"/>
  </r>
  <r>
    <n v="6603"/>
    <n v="46980"/>
    <x v="251"/>
    <x v="4"/>
    <n v="34"/>
    <n v="216.3"/>
    <n v="0.01"/>
    <x v="0"/>
    <n v="103.16"/>
    <n v="6.3"/>
    <n v="0.5"/>
    <x v="5"/>
    <x v="1"/>
    <x v="1"/>
    <x v="2"/>
    <x v="0"/>
    <x v="11"/>
    <s v="Avery 51"/>
    <s v="Small Box"/>
    <n v="0.39"/>
    <d v="2011-01-17T00:00:00"/>
  </r>
  <r>
    <n v="6665"/>
    <n v="47460"/>
    <x v="252"/>
    <x v="4"/>
    <n v="12"/>
    <n v="31.6"/>
    <n v="0.1"/>
    <x v="0"/>
    <n v="-3.64"/>
    <n v="2.84"/>
    <n v="0.93"/>
    <x v="41"/>
    <x v="1"/>
    <x v="1"/>
    <x v="2"/>
    <x v="0"/>
    <x v="12"/>
    <s v="SANFORD Liquid Accent™ Tank-Style Highlighters"/>
    <s v="Wrap Bag"/>
    <n v="0.54"/>
    <d v="2010-10-12T00:00:00"/>
  </r>
  <r>
    <n v="6669"/>
    <n v="47462"/>
    <x v="183"/>
    <x v="1"/>
    <n v="43"/>
    <n v="154.18"/>
    <n v="0.08"/>
    <x v="0"/>
    <n v="-166.92250000000001"/>
    <n v="3.58"/>
    <n v="5.47"/>
    <x v="61"/>
    <x v="1"/>
    <x v="1"/>
    <x v="2"/>
    <x v="0"/>
    <x v="2"/>
    <s v="Avery Poly Binder Pockets"/>
    <s v="Small Box"/>
    <n v="0.37"/>
    <d v="2011-06-11T00:00:00"/>
  </r>
  <r>
    <n v="6670"/>
    <n v="47462"/>
    <x v="183"/>
    <x v="1"/>
    <n v="18"/>
    <n v="110.31"/>
    <n v="0.05"/>
    <x v="0"/>
    <n v="-1.22"/>
    <n v="5.85"/>
    <n v="2.27"/>
    <x v="61"/>
    <x v="1"/>
    <x v="1"/>
    <x v="2"/>
    <x v="0"/>
    <x v="12"/>
    <s v="Dixon My First Ticonderoga Pencil, #2"/>
    <s v="Wrap Bag"/>
    <n v="0.56000000000000005"/>
    <d v="2011-06-11T00:00:00"/>
  </r>
  <r>
    <n v="6671"/>
    <n v="47462"/>
    <x v="183"/>
    <x v="1"/>
    <n v="41"/>
    <n v="137.51"/>
    <n v="0.02"/>
    <x v="0"/>
    <n v="21.62"/>
    <n v="3.29"/>
    <n v="1.35"/>
    <x v="61"/>
    <x v="1"/>
    <x v="1"/>
    <x v="2"/>
    <x v="0"/>
    <x v="6"/>
    <s v="Acco® Hot Clips™ Clips to Go"/>
    <s v="Wrap Bag"/>
    <n v="0.4"/>
    <d v="2011-06-11T00:00:00"/>
  </r>
  <r>
    <n v="6692"/>
    <n v="47620"/>
    <x v="253"/>
    <x v="0"/>
    <n v="27"/>
    <n v="302.2"/>
    <n v="0.04"/>
    <x v="0"/>
    <n v="20.27"/>
    <n v="10.98"/>
    <n v="3.37"/>
    <x v="55"/>
    <x v="1"/>
    <x v="1"/>
    <x v="2"/>
    <x v="0"/>
    <x v="15"/>
    <s v="Fiskars® Softgrip Scissors"/>
    <s v="Small Pack"/>
    <n v="0.56999999999999995"/>
    <d v="2012-07-05T00:00:00"/>
  </r>
  <r>
    <n v="6704"/>
    <n v="47749"/>
    <x v="254"/>
    <x v="3"/>
    <n v="46"/>
    <n v="399.58"/>
    <n v="0.04"/>
    <x v="0"/>
    <n v="-188.53"/>
    <n v="8.4499999999999993"/>
    <n v="7.77"/>
    <x v="47"/>
    <x v="1"/>
    <x v="1"/>
    <x v="0"/>
    <x v="0"/>
    <x v="15"/>
    <s v="Elite 5&quot; Scissors"/>
    <s v="Small Pack"/>
    <n v="0.55000000000000004"/>
    <d v="2010-03-16T00:00:00"/>
  </r>
  <r>
    <n v="6721"/>
    <n v="47873"/>
    <x v="255"/>
    <x v="4"/>
    <n v="8"/>
    <n v="52.39"/>
    <n v="0.08"/>
    <x v="0"/>
    <n v="-17.38"/>
    <n v="5.89"/>
    <n v="5.57"/>
    <x v="40"/>
    <x v="1"/>
    <x v="1"/>
    <x v="2"/>
    <x v="2"/>
    <x v="4"/>
    <s v="Eldon Wave Desk Accessories"/>
    <s v="Small Box"/>
    <n v="0.41"/>
    <d v="2010-11-15T00:00:00"/>
  </r>
  <r>
    <n v="6736"/>
    <n v="47943"/>
    <x v="121"/>
    <x v="3"/>
    <n v="12"/>
    <n v="61.09"/>
    <n v="0.04"/>
    <x v="0"/>
    <n v="24.06"/>
    <n v="4.91"/>
    <n v="0.5"/>
    <x v="14"/>
    <x v="1"/>
    <x v="1"/>
    <x v="3"/>
    <x v="0"/>
    <x v="11"/>
    <s v="Avery 478"/>
    <s v="Small Box"/>
    <n v="0.36"/>
    <d v="2009-11-14T00:00:00"/>
  </r>
  <r>
    <n v="6737"/>
    <n v="47943"/>
    <x v="121"/>
    <x v="3"/>
    <n v="48"/>
    <n v="777.76"/>
    <n v="0.02"/>
    <x v="0"/>
    <n v="63.46"/>
    <n v="15.94"/>
    <n v="5.45"/>
    <x v="14"/>
    <x v="1"/>
    <x v="1"/>
    <x v="3"/>
    <x v="0"/>
    <x v="12"/>
    <s v="Boston 16701 Slimline Battery Pencil Sharpener"/>
    <s v="Small Pack"/>
    <n v="0.55000000000000004"/>
    <d v="2009-11-15T00:00:00"/>
  </r>
  <r>
    <n v="6754"/>
    <n v="48101"/>
    <x v="256"/>
    <x v="1"/>
    <n v="4"/>
    <n v="108.87"/>
    <n v="0.05"/>
    <x v="0"/>
    <n v="-39.92"/>
    <n v="22.84"/>
    <n v="16.87"/>
    <x v="52"/>
    <x v="1"/>
    <x v="1"/>
    <x v="3"/>
    <x v="0"/>
    <x v="5"/>
    <s v="Xerox 1982"/>
    <s v="Small Box"/>
    <n v="0.39"/>
    <d v="2011-09-14T00:00:00"/>
  </r>
  <r>
    <n v="6783"/>
    <n v="48295"/>
    <x v="257"/>
    <x v="3"/>
    <n v="48"/>
    <n v="10051.52"/>
    <n v="0.05"/>
    <x v="0"/>
    <n v="4938.78"/>
    <n v="204.1"/>
    <n v="13.99"/>
    <x v="49"/>
    <x v="1"/>
    <x v="1"/>
    <x v="0"/>
    <x v="1"/>
    <x v="16"/>
    <s v="Soundgear Copyboard Conference Phone, Optional Battery"/>
    <s v="Medium Box"/>
    <n v="0.37"/>
    <d v="2009-11-25T00:00:00"/>
  </r>
  <r>
    <n v="6858"/>
    <n v="48839"/>
    <x v="258"/>
    <x v="4"/>
    <n v="1"/>
    <n v="97.13"/>
    <n v="0.05"/>
    <x v="0"/>
    <n v="-37.06"/>
    <n v="98.31"/>
    <n v="0.49"/>
    <x v="8"/>
    <x v="1"/>
    <x v="1"/>
    <x v="2"/>
    <x v="0"/>
    <x v="11"/>
    <s v="Dot Matrix Printer Tape Reel Labels, White, 5000/Box"/>
    <s v="Small Box"/>
    <n v="0.36"/>
    <d v="2010-07-12T00:00:00"/>
  </r>
  <r>
    <n v="6894"/>
    <n v="49154"/>
    <x v="259"/>
    <x v="3"/>
    <n v="26"/>
    <n v="1523.5"/>
    <n v="7.0000000000000007E-2"/>
    <x v="0"/>
    <n v="-807.89"/>
    <n v="60.98"/>
    <n v="49"/>
    <x v="31"/>
    <x v="1"/>
    <x v="1"/>
    <x v="3"/>
    <x v="0"/>
    <x v="1"/>
    <s v="Euro Pro Shark Stick Mini Vacuum"/>
    <s v="Large Box"/>
    <n v="0.59"/>
    <d v="2009-03-07T00:00:00"/>
  </r>
  <r>
    <n v="6983"/>
    <n v="49921"/>
    <x v="260"/>
    <x v="0"/>
    <n v="5"/>
    <n v="756.15"/>
    <n v="0.06"/>
    <x v="1"/>
    <n v="-280.2792"/>
    <n v="145.44999999999999"/>
    <n v="17.850000000000001"/>
    <x v="9"/>
    <x v="1"/>
    <x v="1"/>
    <x v="0"/>
    <x v="1"/>
    <x v="16"/>
    <s v="Panasonic KX-P1150 Dot Matrix Printer"/>
    <s v="Jumbo Drum"/>
    <n v="0.56000000000000005"/>
    <d v="2011-02-21T00:00:00"/>
  </r>
  <r>
    <n v="6984"/>
    <n v="49921"/>
    <x v="260"/>
    <x v="0"/>
    <n v="1"/>
    <n v="18.149999999999999"/>
    <n v="0.04"/>
    <x v="0"/>
    <n v="-7.26"/>
    <n v="12.28"/>
    <n v="6.13"/>
    <x v="9"/>
    <x v="1"/>
    <x v="1"/>
    <x v="0"/>
    <x v="0"/>
    <x v="0"/>
    <s v="Recycled Eldon Regeneration Jumbo File"/>
    <s v="Small Box"/>
    <n v="0.56999999999999995"/>
    <d v="2011-02-19T00:00:00"/>
  </r>
  <r>
    <n v="6991"/>
    <n v="49952"/>
    <x v="142"/>
    <x v="1"/>
    <n v="12"/>
    <n v="1323.67"/>
    <n v="0.04"/>
    <x v="2"/>
    <n v="630.28"/>
    <n v="107.53"/>
    <n v="5.81"/>
    <x v="27"/>
    <x v="1"/>
    <x v="1"/>
    <x v="2"/>
    <x v="2"/>
    <x v="4"/>
    <s v="Tenex Contemporary Contur Chairmats for Low and Medium Pile Carpet, Computer, 39&quot; x 49&quot;"/>
    <s v="Medium Box"/>
    <n v="0.65"/>
    <d v="2011-11-20T00:00:00"/>
  </r>
  <r>
    <n v="7021"/>
    <n v="50117"/>
    <x v="261"/>
    <x v="4"/>
    <n v="17"/>
    <n v="47.44"/>
    <n v="0.09"/>
    <x v="0"/>
    <n v="14.49"/>
    <n v="2.89"/>
    <n v="0.5"/>
    <x v="10"/>
    <x v="1"/>
    <x v="1"/>
    <x v="0"/>
    <x v="0"/>
    <x v="11"/>
    <s v="Avery 498"/>
    <s v="Small Box"/>
    <n v="0.38"/>
    <d v="2011-06-05T00:00:00"/>
  </r>
  <r>
    <n v="7042"/>
    <n v="50278"/>
    <x v="262"/>
    <x v="1"/>
    <n v="2"/>
    <n v="51.21"/>
    <n v="0"/>
    <x v="0"/>
    <n v="-27.531000000000002"/>
    <n v="20.98"/>
    <n v="8.83"/>
    <x v="27"/>
    <x v="1"/>
    <x v="1"/>
    <x v="2"/>
    <x v="0"/>
    <x v="2"/>
    <s v="Premium Transparent Presentation Covers by GBC"/>
    <s v="Small Box"/>
    <n v="0.37"/>
    <d v="2010-05-25T00:00:00"/>
  </r>
  <r>
    <n v="7043"/>
    <n v="50278"/>
    <x v="262"/>
    <x v="1"/>
    <n v="20"/>
    <n v="2195.5500000000002"/>
    <n v="0.01"/>
    <x v="1"/>
    <n v="-355.94100000000003"/>
    <n v="100.8"/>
    <n v="60"/>
    <x v="27"/>
    <x v="1"/>
    <x v="1"/>
    <x v="2"/>
    <x v="2"/>
    <x v="10"/>
    <s v="Barricks 18&quot; x 48&quot; Non-Folding Utility Table with Bottom Storage Shelf"/>
    <s v="Jumbo Drum"/>
    <n v="0.59"/>
    <d v="2010-05-27T00:00:00"/>
  </r>
  <r>
    <n v="7060"/>
    <n v="50374"/>
    <x v="236"/>
    <x v="2"/>
    <n v="30"/>
    <n v="3482.41"/>
    <n v="0.05"/>
    <x v="0"/>
    <n v="1443.3509999999999"/>
    <n v="120.98"/>
    <n v="9.07"/>
    <x v="61"/>
    <x v="1"/>
    <x v="1"/>
    <x v="3"/>
    <x v="0"/>
    <x v="2"/>
    <s v="GBC VeloBinder Electric Binding Machine"/>
    <s v="Small Box"/>
    <n v="0.35"/>
    <d v="2009-05-31T00:00:00"/>
  </r>
  <r>
    <n v="7087"/>
    <n v="50565"/>
    <x v="263"/>
    <x v="1"/>
    <n v="43"/>
    <n v="683.46"/>
    <n v="0.09"/>
    <x v="0"/>
    <n v="-138.82"/>
    <n v="16.98"/>
    <n v="12.39"/>
    <x v="11"/>
    <x v="1"/>
    <x v="1"/>
    <x v="2"/>
    <x v="0"/>
    <x v="8"/>
    <s v="Brown Kraft Recycled Envelopes"/>
    <s v="Small Box"/>
    <n v="0.35"/>
    <d v="2012-08-30T00:00:00"/>
  </r>
  <r>
    <n v="7103"/>
    <n v="50688"/>
    <x v="264"/>
    <x v="4"/>
    <n v="50"/>
    <n v="600.22"/>
    <n v="0.08"/>
    <x v="0"/>
    <n v="27.86"/>
    <n v="12.98"/>
    <n v="3.14"/>
    <x v="31"/>
    <x v="1"/>
    <x v="1"/>
    <x v="3"/>
    <x v="0"/>
    <x v="15"/>
    <s v="Acme® 8&quot; Straight Scissors"/>
    <s v="Small Pack"/>
    <n v="0.6"/>
    <d v="2011-12-17T00:00:00"/>
  </r>
  <r>
    <n v="7111"/>
    <n v="50754"/>
    <x v="265"/>
    <x v="2"/>
    <n v="9"/>
    <n v="64.030500000000004"/>
    <n v="0.06"/>
    <x v="0"/>
    <n v="-58.344000000000001"/>
    <n v="7.99"/>
    <n v="5.03"/>
    <x v="46"/>
    <x v="1"/>
    <x v="1"/>
    <x v="1"/>
    <x v="1"/>
    <x v="3"/>
    <s v="Bell Sonecor JB700 Caller ID"/>
    <s v="Medium Box"/>
    <n v="0.6"/>
    <d v="2009-12-10T00:00:00"/>
  </r>
  <r>
    <n v="7136"/>
    <n v="50914"/>
    <x v="266"/>
    <x v="4"/>
    <n v="49"/>
    <n v="8551.5439999999999"/>
    <n v="0.03"/>
    <x v="0"/>
    <n v="2763.1259999999997"/>
    <n v="195.99"/>
    <n v="8.99"/>
    <x v="8"/>
    <x v="1"/>
    <x v="1"/>
    <x v="2"/>
    <x v="1"/>
    <x v="3"/>
    <s v="A1228"/>
    <s v="Small Box"/>
    <n v="0.57999999999999996"/>
    <d v="2012-07-03T00:00:00"/>
  </r>
  <r>
    <n v="7168"/>
    <n v="51169"/>
    <x v="267"/>
    <x v="1"/>
    <n v="2"/>
    <n v="291.66000000000003"/>
    <n v="0.08"/>
    <x v="0"/>
    <n v="-192.92"/>
    <n v="136.97999999999999"/>
    <n v="24.49"/>
    <x v="47"/>
    <x v="1"/>
    <x v="1"/>
    <x v="3"/>
    <x v="2"/>
    <x v="4"/>
    <s v="3M Polarizing Task Lamp with Clamp Arm, Light Gray"/>
    <s v="Large Box"/>
    <n v="0.59"/>
    <d v="2010-12-26T00:00:00"/>
  </r>
  <r>
    <n v="7277"/>
    <n v="51938"/>
    <x v="54"/>
    <x v="0"/>
    <n v="5"/>
    <n v="503.32749999999999"/>
    <n v="0.06"/>
    <x v="0"/>
    <n v="-488.31200000000001"/>
    <n v="125.99"/>
    <n v="5.63"/>
    <x v="12"/>
    <x v="1"/>
    <x v="1"/>
    <x v="2"/>
    <x v="1"/>
    <x v="3"/>
    <s v="8290"/>
    <s v="Small Box"/>
    <n v="0.6"/>
    <d v="2011-05-21T00:00:00"/>
  </r>
  <r>
    <n v="7285"/>
    <n v="51970"/>
    <x v="268"/>
    <x v="2"/>
    <n v="1"/>
    <n v="171.71"/>
    <n v="0.06"/>
    <x v="1"/>
    <n v="-343.46730000000002"/>
    <n v="115.99"/>
    <n v="56.14"/>
    <x v="10"/>
    <x v="1"/>
    <x v="1"/>
    <x v="0"/>
    <x v="1"/>
    <x v="16"/>
    <s v="Hewlett-Packard Deskjet 5550 Color Inkjet Printer"/>
    <s v="Jumbo Drum"/>
    <n v="0.4"/>
    <d v="2012-01-13T00:00:00"/>
  </r>
  <r>
    <n v="7286"/>
    <n v="51971"/>
    <x v="269"/>
    <x v="2"/>
    <n v="39"/>
    <n v="1326.04"/>
    <n v="0.02"/>
    <x v="0"/>
    <n v="-1129.96"/>
    <n v="32.479999999999997"/>
    <n v="35"/>
    <x v="6"/>
    <x v="1"/>
    <x v="1"/>
    <x v="3"/>
    <x v="0"/>
    <x v="0"/>
    <s v="Fellowes Neat Ideas® Storage Cubes"/>
    <s v="Large Box"/>
    <n v="0.81"/>
    <d v="2011-10-05T00:00:00"/>
  </r>
  <r>
    <n v="7287"/>
    <n v="51971"/>
    <x v="269"/>
    <x v="2"/>
    <n v="22"/>
    <n v="3881.89"/>
    <n v="0.06"/>
    <x v="0"/>
    <n v="-803.52"/>
    <n v="182.55"/>
    <n v="69"/>
    <x v="6"/>
    <x v="1"/>
    <x v="1"/>
    <x v="3"/>
    <x v="2"/>
    <x v="10"/>
    <s v="Lesro Round Back Collection Coffee Table, End Table"/>
    <s v="Large Box"/>
    <n v="0.72"/>
    <d v="2011-10-05T00:00:00"/>
  </r>
  <r>
    <n v="7318"/>
    <n v="52193"/>
    <x v="270"/>
    <x v="2"/>
    <n v="1"/>
    <n v="17.89"/>
    <n v="0.04"/>
    <x v="2"/>
    <n v="10.51"/>
    <n v="2.88"/>
    <n v="0.5"/>
    <x v="54"/>
    <x v="1"/>
    <x v="1"/>
    <x v="2"/>
    <x v="0"/>
    <x v="11"/>
    <s v="Avery 492"/>
    <s v="Small Box"/>
    <n v="0.39"/>
    <d v="2010-03-07T00:00:00"/>
  </r>
  <r>
    <n v="7319"/>
    <n v="52193"/>
    <x v="270"/>
    <x v="2"/>
    <n v="47"/>
    <n v="137.18"/>
    <n v="7.0000000000000007E-2"/>
    <x v="0"/>
    <n v="6.04"/>
    <n v="2.94"/>
    <n v="0.96"/>
    <x v="54"/>
    <x v="1"/>
    <x v="1"/>
    <x v="2"/>
    <x v="0"/>
    <x v="12"/>
    <s v="Newell 343"/>
    <s v="Wrap Bag"/>
    <n v="0.57999999999999996"/>
    <d v="2010-03-07T00:00:00"/>
  </r>
  <r>
    <n v="7343"/>
    <n v="52321"/>
    <x v="271"/>
    <x v="1"/>
    <n v="48"/>
    <n v="617.26"/>
    <n v="0.04"/>
    <x v="0"/>
    <n v="-37.520000000000003"/>
    <n v="12.28"/>
    <n v="6.13"/>
    <x v="40"/>
    <x v="1"/>
    <x v="1"/>
    <x v="0"/>
    <x v="0"/>
    <x v="0"/>
    <s v="Recycled Eldon Regeneration Jumbo File"/>
    <s v="Small Box"/>
    <n v="0.56999999999999995"/>
    <d v="2011-11-07T00:00:00"/>
  </r>
  <r>
    <n v="7344"/>
    <n v="52321"/>
    <x v="271"/>
    <x v="1"/>
    <n v="45"/>
    <n v="13104.992"/>
    <n v="0.03"/>
    <x v="1"/>
    <n v="5626.42"/>
    <n v="349.45"/>
    <n v="60"/>
    <x v="40"/>
    <x v="1"/>
    <x v="1"/>
    <x v="0"/>
    <x v="2"/>
    <x v="10"/>
    <s v="SAFCO PlanMaster Heigh-Adjustable Drafting Table Base, 43w x 30d x 30-37h, Black"/>
    <s v="Jumbo Drum"/>
    <m/>
    <d v="2011-11-05T00:00:00"/>
  </r>
  <r>
    <n v="7352"/>
    <n v="52386"/>
    <x v="272"/>
    <x v="1"/>
    <n v="6"/>
    <n v="700.73"/>
    <n v="0.08"/>
    <x v="1"/>
    <n v="-188.5812"/>
    <n v="120.97"/>
    <n v="26.3"/>
    <x v="61"/>
    <x v="1"/>
    <x v="1"/>
    <x v="3"/>
    <x v="1"/>
    <x v="16"/>
    <s v="Canon S750 Color Inkjet Printer"/>
    <s v="Jumbo Drum"/>
    <n v="0.38"/>
    <d v="2009-01-07T00:00:00"/>
  </r>
  <r>
    <n v="7404"/>
    <n v="52807"/>
    <x v="273"/>
    <x v="3"/>
    <n v="28"/>
    <n v="667.55"/>
    <n v="0"/>
    <x v="0"/>
    <n v="204.74"/>
    <n v="21.98"/>
    <n v="2.87"/>
    <x v="35"/>
    <x v="1"/>
    <x v="1"/>
    <x v="1"/>
    <x v="0"/>
    <x v="12"/>
    <s v="Panasonic KP-310 Heavy-Duty Electric Pencil Sharpener"/>
    <s v="Small Pack"/>
    <n v="0.55000000000000004"/>
    <d v="2010-11-27T00:00:00"/>
  </r>
  <r>
    <n v="7419"/>
    <n v="52929"/>
    <x v="274"/>
    <x v="1"/>
    <n v="43"/>
    <n v="701.46"/>
    <n v="0.04"/>
    <x v="2"/>
    <n v="-90.140699999999995"/>
    <n v="15.99"/>
    <n v="9.4"/>
    <x v="0"/>
    <x v="1"/>
    <x v="1"/>
    <x v="0"/>
    <x v="1"/>
    <x v="16"/>
    <s v="AT&amp;T Black Trimline Phone, Model 210"/>
    <s v="Small Box"/>
    <n v="0.49"/>
    <d v="2011-04-09T00:00:00"/>
  </r>
  <r>
    <n v="7420"/>
    <n v="52929"/>
    <x v="274"/>
    <x v="1"/>
    <n v="19"/>
    <n v="53.94"/>
    <n v="0.05"/>
    <x v="0"/>
    <n v="-6.53"/>
    <n v="2.78"/>
    <n v="1.25"/>
    <x v="0"/>
    <x v="1"/>
    <x v="1"/>
    <x v="0"/>
    <x v="0"/>
    <x v="12"/>
    <s v="Newell 318"/>
    <s v="Wrap Bag"/>
    <n v="0.59"/>
    <d v="2011-04-09T00:00:00"/>
  </r>
  <r>
    <n v="7421"/>
    <n v="52929"/>
    <x v="274"/>
    <x v="1"/>
    <n v="7"/>
    <n v="46.94"/>
    <n v="0.02"/>
    <x v="0"/>
    <n v="7.34"/>
    <n v="6.47"/>
    <n v="1.22"/>
    <x v="0"/>
    <x v="1"/>
    <x v="1"/>
    <x v="0"/>
    <x v="0"/>
    <x v="12"/>
    <s v="Staples Pen Style Liquid Stix; Assorted (yellow, pink, green, blue, orange), 5/Pack"/>
    <s v="Wrap Bag"/>
    <n v="0.4"/>
    <d v="2011-04-09T00:00:00"/>
  </r>
  <r>
    <n v="7422"/>
    <n v="52929"/>
    <x v="274"/>
    <x v="1"/>
    <n v="20"/>
    <n v="77.989999999999995"/>
    <n v="0.03"/>
    <x v="0"/>
    <n v="19.68"/>
    <n v="3.93"/>
    <n v="0.99"/>
    <x v="0"/>
    <x v="1"/>
    <x v="1"/>
    <x v="0"/>
    <x v="0"/>
    <x v="6"/>
    <s v="Staples Vinyl Coated Paper Clips"/>
    <s v="Wrap Bag"/>
    <n v="0.39"/>
    <d v="2011-04-09T00:00:00"/>
  </r>
  <r>
    <n v="7430"/>
    <n v="52964"/>
    <x v="275"/>
    <x v="4"/>
    <n v="44"/>
    <n v="5735.79"/>
    <n v="0.08"/>
    <x v="0"/>
    <n v="828.27"/>
    <n v="136.97999999999999"/>
    <n v="24.49"/>
    <x v="12"/>
    <x v="1"/>
    <x v="1"/>
    <x v="2"/>
    <x v="2"/>
    <x v="4"/>
    <s v="3M Polarizing Task Lamp with Clamp Arm, Light Gray"/>
    <s v="Large Box"/>
    <n v="0.59"/>
    <d v="2010-04-01T00:00:00"/>
  </r>
  <r>
    <n v="7453"/>
    <n v="53156"/>
    <x v="276"/>
    <x v="2"/>
    <n v="47"/>
    <n v="186.93"/>
    <n v="7.0000000000000007E-2"/>
    <x v="0"/>
    <n v="56.44"/>
    <n v="4.13"/>
    <n v="0.99"/>
    <x v="38"/>
    <x v="1"/>
    <x v="1"/>
    <x v="2"/>
    <x v="0"/>
    <x v="11"/>
    <s v="Avery 491"/>
    <s v="Small Box"/>
    <n v="0.39"/>
    <d v="2012-03-11T00:00:00"/>
  </r>
  <r>
    <n v="7500"/>
    <n v="53511"/>
    <x v="277"/>
    <x v="3"/>
    <n v="41"/>
    <n v="241.1"/>
    <n v="7.0000000000000007E-2"/>
    <x v="0"/>
    <n v="-243.23649999999998"/>
    <n v="5.81"/>
    <n v="8.49"/>
    <x v="42"/>
    <x v="1"/>
    <x v="1"/>
    <x v="0"/>
    <x v="0"/>
    <x v="2"/>
    <s v="Fellowes Black Plastic Comb Bindings"/>
    <s v="Small Box"/>
    <n v="0.39"/>
    <d v="2009-02-22T00:00:00"/>
  </r>
  <r>
    <n v="7501"/>
    <n v="53511"/>
    <x v="277"/>
    <x v="3"/>
    <n v="49"/>
    <n v="491.93"/>
    <n v="0.04"/>
    <x v="0"/>
    <n v="-53.62"/>
    <n v="9.65"/>
    <n v="6.22"/>
    <x v="42"/>
    <x v="1"/>
    <x v="1"/>
    <x v="0"/>
    <x v="2"/>
    <x v="4"/>
    <s v="Eldon Expressions™ Desk Accessory, Wood Pencil Holder, Oak"/>
    <s v="Small Box"/>
    <n v="0.55000000000000004"/>
    <d v="2009-02-21T00:00:00"/>
  </r>
  <r>
    <n v="7530"/>
    <n v="53797"/>
    <x v="278"/>
    <x v="4"/>
    <n v="10"/>
    <n v="623.71"/>
    <n v="0.01"/>
    <x v="1"/>
    <n v="-213.32"/>
    <n v="58.14"/>
    <n v="36.61"/>
    <x v="40"/>
    <x v="1"/>
    <x v="1"/>
    <x v="0"/>
    <x v="2"/>
    <x v="9"/>
    <s v="O'Sullivan 3-Shelf Heavy-Duty Bookcases"/>
    <s v="Jumbo Box"/>
    <n v="0.61"/>
    <d v="2009-10-01T00:00:00"/>
  </r>
  <r>
    <n v="7548"/>
    <n v="53990"/>
    <x v="279"/>
    <x v="2"/>
    <n v="44"/>
    <n v="4263.9315000000006"/>
    <n v="0.04"/>
    <x v="0"/>
    <n v="1411.029"/>
    <n v="110.99"/>
    <n v="2.5"/>
    <x v="8"/>
    <x v="1"/>
    <x v="1"/>
    <x v="2"/>
    <x v="1"/>
    <x v="3"/>
    <s v="T18"/>
    <s v="Small Box"/>
    <n v="0.56999999999999995"/>
    <d v="2012-11-02T00:00:00"/>
  </r>
  <r>
    <n v="7559"/>
    <n v="54083"/>
    <x v="231"/>
    <x v="1"/>
    <n v="10"/>
    <n v="2700.41"/>
    <n v="0.08"/>
    <x v="1"/>
    <n v="258.01"/>
    <n v="279.81"/>
    <n v="23.19"/>
    <x v="14"/>
    <x v="1"/>
    <x v="1"/>
    <x v="3"/>
    <x v="0"/>
    <x v="1"/>
    <s v="Sanyo 2.5 Cubic Foot Mid-Size Office Refrigerators"/>
    <s v="Jumbo Drum"/>
    <n v="0.59"/>
    <d v="2011-07-23T00:00:00"/>
  </r>
  <r>
    <n v="7584"/>
    <n v="54274"/>
    <x v="7"/>
    <x v="2"/>
    <n v="20"/>
    <n v="1583.06"/>
    <n v="0.05"/>
    <x v="0"/>
    <n v="328"/>
    <n v="78.650000000000006"/>
    <n v="13.99"/>
    <x v="26"/>
    <x v="1"/>
    <x v="1"/>
    <x v="2"/>
    <x v="0"/>
    <x v="1"/>
    <s v="Honeywell Quietcare HEPA Air Cleaner"/>
    <s v="Medium Box"/>
    <n v="0.52"/>
    <d v="2010-11-25T00:00:00"/>
  </r>
  <r>
    <n v="7585"/>
    <n v="54276"/>
    <x v="199"/>
    <x v="2"/>
    <n v="21"/>
    <n v="756.6"/>
    <n v="0"/>
    <x v="0"/>
    <n v="299.58999999999997"/>
    <n v="35.44"/>
    <n v="4.92"/>
    <x v="48"/>
    <x v="1"/>
    <x v="1"/>
    <x v="0"/>
    <x v="0"/>
    <x v="5"/>
    <s v="Staples Colored Bar Computer Paper"/>
    <s v="Small Box"/>
    <n v="0.38"/>
    <d v="2010-02-07T00:00:00"/>
  </r>
  <r>
    <n v="7620"/>
    <n v="54528"/>
    <x v="280"/>
    <x v="3"/>
    <n v="17"/>
    <n v="207.19"/>
    <n v="0.01"/>
    <x v="0"/>
    <n v="-85.91"/>
    <n v="11.66"/>
    <n v="8.99"/>
    <x v="63"/>
    <x v="1"/>
    <x v="1"/>
    <x v="1"/>
    <x v="0"/>
    <x v="12"/>
    <s v="Boston 16765 Mini Stand Up Battery Pencil Sharpener"/>
    <s v="Small Pack"/>
    <n v="0.59"/>
    <d v="2011-01-06T00:00:00"/>
  </r>
  <r>
    <n v="7621"/>
    <n v="54528"/>
    <x v="280"/>
    <x v="3"/>
    <n v="8"/>
    <n v="88"/>
    <n v="0.06"/>
    <x v="0"/>
    <n v="-6.38"/>
    <n v="10.48"/>
    <n v="2.89"/>
    <x v="63"/>
    <x v="1"/>
    <x v="1"/>
    <x v="1"/>
    <x v="0"/>
    <x v="12"/>
    <s v="Staples Battery-Operated Desktop Pencil Sharpener"/>
    <s v="Small Pack"/>
    <n v="0.6"/>
    <d v="2011-01-06T00:00:00"/>
  </r>
  <r>
    <n v="7628"/>
    <n v="54567"/>
    <x v="137"/>
    <x v="3"/>
    <n v="31"/>
    <n v="196.74"/>
    <n v="0.09"/>
    <x v="0"/>
    <n v="-61.59"/>
    <n v="6.28"/>
    <n v="5.41"/>
    <x v="23"/>
    <x v="1"/>
    <x v="1"/>
    <x v="0"/>
    <x v="2"/>
    <x v="4"/>
    <s v="Eldon® 200 Class™ Desk Accessories"/>
    <s v="Small Box"/>
    <n v="0.53"/>
    <d v="2009-08-04T00:00:00"/>
  </r>
  <r>
    <n v="7633"/>
    <n v="54628"/>
    <x v="281"/>
    <x v="1"/>
    <n v="21"/>
    <n v="471.24"/>
    <n v="7.0000000000000007E-2"/>
    <x v="0"/>
    <n v="115.54"/>
    <n v="22.98"/>
    <n v="1.99"/>
    <x v="52"/>
    <x v="1"/>
    <x v="1"/>
    <x v="3"/>
    <x v="1"/>
    <x v="7"/>
    <s v="Memorex 80 Minute CD-R, 30/Pack"/>
    <s v="Small Pack"/>
    <n v="0.46"/>
    <d v="2010-06-06T00:00:00"/>
  </r>
  <r>
    <n v="7716"/>
    <n v="55298"/>
    <x v="137"/>
    <x v="4"/>
    <n v="1"/>
    <n v="368.66"/>
    <n v="0.01"/>
    <x v="1"/>
    <n v="-165.6"/>
    <n v="300.98"/>
    <n v="64.73"/>
    <x v="49"/>
    <x v="1"/>
    <x v="1"/>
    <x v="2"/>
    <x v="2"/>
    <x v="14"/>
    <s v="Global Leather and Oak Executive Chair, Black"/>
    <s v="Jumbo Drum"/>
    <n v="0.56000000000000005"/>
    <d v="2009-08-03T00:00:00"/>
  </r>
  <r>
    <n v="7729"/>
    <n v="55363"/>
    <x v="282"/>
    <x v="1"/>
    <n v="14"/>
    <n v="2232.06"/>
    <n v="0.03"/>
    <x v="0"/>
    <n v="542.16"/>
    <n v="155.06"/>
    <n v="7.07"/>
    <x v="63"/>
    <x v="1"/>
    <x v="1"/>
    <x v="1"/>
    <x v="0"/>
    <x v="0"/>
    <s v="Dual Level, Single-Width Filing Carts"/>
    <s v="Small Box"/>
    <n v="0.59"/>
    <d v="2010-12-30T00:00:00"/>
  </r>
  <r>
    <n v="7730"/>
    <n v="55366"/>
    <x v="283"/>
    <x v="4"/>
    <n v="7"/>
    <n v="387.17"/>
    <n v="0.1"/>
    <x v="0"/>
    <n v="-204.65"/>
    <n v="55.94"/>
    <n v="6.55"/>
    <x v="40"/>
    <x v="1"/>
    <x v="1"/>
    <x v="2"/>
    <x v="1"/>
    <x v="7"/>
    <s v="Fellowes Smart Design 104-Key Enhanced Keyboard, PS/2 Adapter, Platinum"/>
    <s v="Small Box"/>
    <n v="0.68"/>
    <d v="2012-10-11T00:00:00"/>
  </r>
  <r>
    <n v="7787"/>
    <n v="55715"/>
    <x v="284"/>
    <x v="4"/>
    <n v="28"/>
    <n v="168.57"/>
    <n v="0.02"/>
    <x v="2"/>
    <n v="16.651499999999999"/>
    <n v="5.28"/>
    <n v="2.99"/>
    <x v="20"/>
    <x v="1"/>
    <x v="1"/>
    <x v="2"/>
    <x v="0"/>
    <x v="2"/>
    <s v="Wilson Jones 1&quot; Hanging DublLock® Ring Binders"/>
    <s v="Small Box"/>
    <n v="0.37"/>
    <d v="2011-04-04T00:00:00"/>
  </r>
  <r>
    <n v="7813"/>
    <n v="55875"/>
    <x v="11"/>
    <x v="4"/>
    <n v="50"/>
    <n v="413.86"/>
    <n v="0"/>
    <x v="0"/>
    <n v="39.29"/>
    <n v="7.59"/>
    <n v="4"/>
    <x v="22"/>
    <x v="1"/>
    <x v="1"/>
    <x v="0"/>
    <x v="2"/>
    <x v="4"/>
    <s v="Master Giant Foot® Doorstop, Safety Yellow"/>
    <s v="Wrap Bag"/>
    <n v="0.42"/>
    <d v="2009-11-28T00:00:00"/>
  </r>
  <r>
    <n v="7814"/>
    <n v="55875"/>
    <x v="11"/>
    <x v="4"/>
    <n v="31"/>
    <n v="178.45"/>
    <n v="0.09"/>
    <x v="0"/>
    <n v="-104.96"/>
    <n v="5.98"/>
    <n v="4.6900000000000004"/>
    <x v="22"/>
    <x v="1"/>
    <x v="1"/>
    <x v="0"/>
    <x v="0"/>
    <x v="0"/>
    <s v="Perma STOR-ALL™ Hanging File Box, 13 1/8&quot;W x 12 1/4&quot;D x 10 1/2&quot;H"/>
    <s v="Small Box"/>
    <n v="0.68"/>
    <d v="2009-11-25T00:00:00"/>
  </r>
  <r>
    <n v="7894"/>
    <n v="56453"/>
    <x v="285"/>
    <x v="4"/>
    <n v="1"/>
    <n v="2728.65"/>
    <n v="0"/>
    <x v="1"/>
    <n v="-5572.3935000000001"/>
    <n v="2550.14"/>
    <n v="29.7"/>
    <x v="24"/>
    <x v="1"/>
    <x v="1"/>
    <x v="2"/>
    <x v="1"/>
    <x v="16"/>
    <s v="Epson DFX-8500 Dot Matrix Printer"/>
    <s v="Jumbo Drum"/>
    <n v="0.56999999999999995"/>
    <d v="2012-04-12T00:00:00"/>
  </r>
  <r>
    <n v="7993"/>
    <n v="57127"/>
    <x v="286"/>
    <x v="0"/>
    <n v="13"/>
    <n v="735.54"/>
    <n v="0"/>
    <x v="0"/>
    <n v="171.82"/>
    <n v="55.48"/>
    <n v="14.3"/>
    <x v="36"/>
    <x v="1"/>
    <x v="1"/>
    <x v="1"/>
    <x v="0"/>
    <x v="5"/>
    <s v="Xerox 194"/>
    <s v="Small Box"/>
    <n v="0.37"/>
    <d v="2010-02-18T00:00:00"/>
  </r>
  <r>
    <n v="8024"/>
    <n v="57344"/>
    <x v="287"/>
    <x v="1"/>
    <n v="47"/>
    <n v="1060.0605"/>
    <n v="0.1"/>
    <x v="0"/>
    <n v="-71.026999999999987"/>
    <n v="28.99"/>
    <n v="8.59"/>
    <x v="11"/>
    <x v="1"/>
    <x v="1"/>
    <x v="2"/>
    <x v="1"/>
    <x v="3"/>
    <s v="SouthWestern Bell FA970 Digital Answering Machine with Time/Day Stamp"/>
    <s v="Medium Box"/>
    <n v="0.56000000000000005"/>
    <d v="2010-09-26T00:00:00"/>
  </r>
  <r>
    <n v="8057"/>
    <n v="57509"/>
    <x v="288"/>
    <x v="0"/>
    <n v="39"/>
    <n v="199.39"/>
    <n v="0.1"/>
    <x v="2"/>
    <n v="101.13"/>
    <n v="4.91"/>
    <n v="0.5"/>
    <x v="7"/>
    <x v="1"/>
    <x v="1"/>
    <x v="3"/>
    <x v="0"/>
    <x v="11"/>
    <s v="Avery 493"/>
    <s v="Small Box"/>
    <n v="0.36"/>
    <d v="2009-02-21T00:00:00"/>
  </r>
  <r>
    <n v="8058"/>
    <n v="57509"/>
    <x v="288"/>
    <x v="0"/>
    <n v="11"/>
    <n v="2770.35"/>
    <n v="0.09"/>
    <x v="1"/>
    <n v="-202.58100000000002"/>
    <n v="259.70999999999998"/>
    <n v="66.67"/>
    <x v="7"/>
    <x v="1"/>
    <x v="1"/>
    <x v="3"/>
    <x v="2"/>
    <x v="10"/>
    <s v="Bevis Round Bullnose 29&quot; High Table Top"/>
    <s v="Jumbo Box"/>
    <n v="0.61"/>
    <d v="2009-02-26T00:00:00"/>
  </r>
  <r>
    <n v="8073"/>
    <n v="57600"/>
    <x v="289"/>
    <x v="4"/>
    <n v="32"/>
    <n v="1882.12"/>
    <n v="0.05"/>
    <x v="0"/>
    <n v="584.14549999999997"/>
    <n v="59.78"/>
    <n v="10.29"/>
    <x v="16"/>
    <x v="1"/>
    <x v="1"/>
    <x v="0"/>
    <x v="0"/>
    <x v="2"/>
    <s v="GBC Recycled Regency Composition Covers"/>
    <s v="Small Box"/>
    <n v="0.39"/>
    <d v="2012-11-13T00:00:00"/>
  </r>
  <r>
    <n v="8074"/>
    <n v="57600"/>
    <x v="289"/>
    <x v="4"/>
    <n v="44"/>
    <n v="186.94"/>
    <n v="0.05"/>
    <x v="0"/>
    <n v="85.81"/>
    <n v="4.13"/>
    <n v="0.5"/>
    <x v="16"/>
    <x v="2"/>
    <x v="2"/>
    <x v="0"/>
    <x v="0"/>
    <x v="11"/>
    <s v="Avery 506"/>
    <s v="Small Box"/>
    <n v="0.39"/>
    <d v="2012-11-13T00:00:00"/>
  </r>
  <r>
    <n v="8075"/>
    <n v="57600"/>
    <x v="289"/>
    <x v="4"/>
    <n v="12"/>
    <n v="407.2"/>
    <n v="0.01"/>
    <x v="0"/>
    <n v="-8.42"/>
    <n v="30.98"/>
    <n v="17.079999999999998"/>
    <x v="16"/>
    <x v="2"/>
    <x v="2"/>
    <x v="0"/>
    <x v="0"/>
    <x v="5"/>
    <s v="Xerox 197"/>
    <s v="Small Box"/>
    <n v="0.4"/>
    <d v="2012-11-13T00:00:00"/>
  </r>
  <r>
    <n v="8124"/>
    <n v="58055"/>
    <x v="290"/>
    <x v="4"/>
    <n v="26"/>
    <n v="208.6"/>
    <n v="0"/>
    <x v="0"/>
    <n v="-56.45"/>
    <n v="7.38"/>
    <n v="5.21"/>
    <x v="19"/>
    <x v="2"/>
    <x v="2"/>
    <x v="1"/>
    <x v="2"/>
    <x v="4"/>
    <s v="Eldon® Expressions™ Wood Desk Accessories, Oak"/>
    <s v="Small Box"/>
    <n v="0.56000000000000005"/>
    <d v="2011-10-29T00:00:00"/>
  </r>
  <r>
    <n v="8133"/>
    <n v="58144"/>
    <x v="291"/>
    <x v="0"/>
    <n v="29"/>
    <n v="778.38"/>
    <n v="0.01"/>
    <x v="0"/>
    <n v="257.32"/>
    <n v="26.38"/>
    <n v="5.86"/>
    <x v="0"/>
    <x v="2"/>
    <x v="2"/>
    <x v="0"/>
    <x v="0"/>
    <x v="5"/>
    <s v="Xerox 1935"/>
    <s v="Small Box"/>
    <n v="0.39"/>
    <d v="2009-12-23T00:00:00"/>
  </r>
  <r>
    <n v="8136"/>
    <n v="58150"/>
    <x v="193"/>
    <x v="4"/>
    <n v="24"/>
    <n v="60.36"/>
    <n v="0.03"/>
    <x v="0"/>
    <n v="-119.62299999999999"/>
    <n v="2.16"/>
    <n v="6.05"/>
    <x v="61"/>
    <x v="2"/>
    <x v="2"/>
    <x v="2"/>
    <x v="0"/>
    <x v="2"/>
    <s v="Peel &amp; Stick Add-On Corner Pockets"/>
    <s v="Small Box"/>
    <n v="0.37"/>
    <d v="2010-05-07T00:00:00"/>
  </r>
  <r>
    <n v="8159"/>
    <n v="58340"/>
    <x v="292"/>
    <x v="3"/>
    <n v="36"/>
    <n v="1936.3"/>
    <n v="0.03"/>
    <x v="0"/>
    <n v="278.12"/>
    <n v="50.98"/>
    <n v="13.66"/>
    <x v="11"/>
    <x v="2"/>
    <x v="2"/>
    <x v="2"/>
    <x v="0"/>
    <x v="1"/>
    <s v="Eureka The Boss® Cordless Rechargeable Stick Vac"/>
    <s v="Small Box"/>
    <n v="0.57999999999999996"/>
    <d v="2011-01-09T00:00:00"/>
  </r>
  <r>
    <n v="8162"/>
    <n v="58368"/>
    <x v="168"/>
    <x v="1"/>
    <n v="4"/>
    <n v="14.23"/>
    <n v="0"/>
    <x v="0"/>
    <n v="-4.43"/>
    <n v="2.08"/>
    <n v="5.33"/>
    <x v="40"/>
    <x v="2"/>
    <x v="2"/>
    <x v="2"/>
    <x v="2"/>
    <x v="4"/>
    <s v="Eldon® Wave Desk Accessories"/>
    <s v="Small Box"/>
    <n v="0.43"/>
    <d v="2012-07-11T00:00:00"/>
  </r>
  <r>
    <n v="8163"/>
    <n v="58368"/>
    <x v="168"/>
    <x v="1"/>
    <n v="39"/>
    <n v="272.07"/>
    <n v="0.02"/>
    <x v="0"/>
    <n v="-206.46"/>
    <n v="6.48"/>
    <n v="9.5399999999999991"/>
    <x v="40"/>
    <x v="2"/>
    <x v="2"/>
    <x v="2"/>
    <x v="0"/>
    <x v="5"/>
    <s v="Xerox 1905"/>
    <s v="Small Box"/>
    <n v="0.37"/>
    <d v="2012-07-10T00:00:00"/>
  </r>
  <r>
    <n v="8164"/>
    <n v="58368"/>
    <x v="168"/>
    <x v="1"/>
    <n v="5"/>
    <n v="325.43"/>
    <n v="0.09"/>
    <x v="2"/>
    <n v="-76.11"/>
    <n v="64.98"/>
    <n v="6.88"/>
    <x v="40"/>
    <x v="2"/>
    <x v="2"/>
    <x v="2"/>
    <x v="0"/>
    <x v="0"/>
    <s v="Fellowes Bankers Box™ Staxonsteel® Drawer File/Stacking System"/>
    <s v="Small Box"/>
    <n v="0.73"/>
    <d v="2012-07-09T00:00:00"/>
  </r>
  <r>
    <n v="8176"/>
    <n v="58434"/>
    <x v="293"/>
    <x v="1"/>
    <n v="42"/>
    <n v="843.53"/>
    <n v="0.04"/>
    <x v="0"/>
    <n v="268.32"/>
    <n v="19.23"/>
    <n v="6.15"/>
    <x v="6"/>
    <x v="2"/>
    <x v="2"/>
    <x v="3"/>
    <x v="2"/>
    <x v="4"/>
    <s v="Executive Impressions 13&quot; Clairmont Wall Clock"/>
    <s v="Small Pack"/>
    <n v="0.44"/>
    <d v="2009-03-10T00:00:00"/>
  </r>
  <r>
    <n v="8197"/>
    <n v="58626"/>
    <x v="294"/>
    <x v="1"/>
    <n v="23"/>
    <n v="6641.14"/>
    <n v="0.05"/>
    <x v="1"/>
    <n v="673.77"/>
    <n v="300.98"/>
    <n v="64.73"/>
    <x v="57"/>
    <x v="2"/>
    <x v="2"/>
    <x v="0"/>
    <x v="2"/>
    <x v="14"/>
    <s v="Global Leather and Oak Executive Chair, Black"/>
    <s v="Jumbo Drum"/>
    <n v="0.56000000000000005"/>
    <d v="2012-01-01T00:00:00"/>
  </r>
  <r>
    <n v="8198"/>
    <n v="58626"/>
    <x v="294"/>
    <x v="1"/>
    <n v="21"/>
    <n v="10469.030000000001"/>
    <n v="7.0000000000000007E-2"/>
    <x v="1"/>
    <n v="2608.7199999999998"/>
    <n v="500.98"/>
    <n v="26"/>
    <x v="57"/>
    <x v="2"/>
    <x v="2"/>
    <x v="0"/>
    <x v="2"/>
    <x v="14"/>
    <s v="Global Troy™ Executive Leather Low-Back Tilter"/>
    <s v="Jumbo Drum"/>
    <n v="0.6"/>
    <d v="2012-01-02T00:00:00"/>
  </r>
  <r>
    <n v="8199"/>
    <n v="58626"/>
    <x v="294"/>
    <x v="1"/>
    <n v="18"/>
    <n v="835.55"/>
    <n v="0.04"/>
    <x v="0"/>
    <n v="171.59"/>
    <n v="45.19"/>
    <n v="1.99"/>
    <x v="57"/>
    <x v="2"/>
    <x v="2"/>
    <x v="0"/>
    <x v="1"/>
    <x v="7"/>
    <s v="Verbatim DVD-RAM, 9.4GB, Rewritable, Type 1, DS, DataLife Plus"/>
    <s v="Small Pack"/>
    <n v="0.55000000000000004"/>
    <d v="2011-12-31T00:00:00"/>
  </r>
  <r>
    <n v="8208"/>
    <n v="58688"/>
    <x v="295"/>
    <x v="2"/>
    <n v="18"/>
    <n v="215.93"/>
    <n v="0.08"/>
    <x v="0"/>
    <n v="-41.87"/>
    <n v="11.97"/>
    <n v="5.81"/>
    <x v="16"/>
    <x v="2"/>
    <x v="2"/>
    <x v="0"/>
    <x v="0"/>
    <x v="12"/>
    <s v="Staples SlimLine Pencil Sharpener"/>
    <s v="Small Pack"/>
    <n v="0.6"/>
    <d v="2009-03-31T00:00:00"/>
  </r>
  <r>
    <n v="8256"/>
    <n v="59045"/>
    <x v="296"/>
    <x v="4"/>
    <n v="30"/>
    <n v="140.24"/>
    <n v="0.05"/>
    <x v="0"/>
    <n v="32.869500000000002"/>
    <n v="4.55"/>
    <n v="1.49"/>
    <x v="48"/>
    <x v="2"/>
    <x v="2"/>
    <x v="0"/>
    <x v="0"/>
    <x v="2"/>
    <s v="Presstex Flexible Ring Binders"/>
    <s v="Small Box"/>
    <n v="0.35"/>
    <d v="2011-02-15T00:00:00"/>
  </r>
  <r>
    <n v="8257"/>
    <n v="59047"/>
    <x v="297"/>
    <x v="2"/>
    <n v="10"/>
    <n v="266.94"/>
    <n v="0.09"/>
    <x v="0"/>
    <n v="19.2"/>
    <n v="28.48"/>
    <n v="1.99"/>
    <x v="27"/>
    <x v="2"/>
    <x v="2"/>
    <x v="2"/>
    <x v="1"/>
    <x v="7"/>
    <s v="Memorex 4.7GB DVD+RW, 3/Pack"/>
    <s v="Small Pack"/>
    <n v="0.4"/>
    <d v="2011-01-28T00:00:00"/>
  </r>
  <r>
    <n v="8258"/>
    <n v="59047"/>
    <x v="297"/>
    <x v="2"/>
    <n v="26"/>
    <n v="113.85"/>
    <n v="0.06"/>
    <x v="0"/>
    <n v="-93.93"/>
    <n v="4.1399999999999997"/>
    <n v="6.6"/>
    <x v="27"/>
    <x v="2"/>
    <x v="2"/>
    <x v="2"/>
    <x v="2"/>
    <x v="4"/>
    <s v="Eldon Image Series Black Desk Accessories"/>
    <s v="Small Box"/>
    <n v="0.49"/>
    <d v="2011-01-30T00:00:00"/>
  </r>
  <r>
    <n v="8282"/>
    <n v="59202"/>
    <x v="298"/>
    <x v="3"/>
    <n v="7"/>
    <n v="83.81"/>
    <n v="0.09"/>
    <x v="0"/>
    <n v="21.92"/>
    <n v="12.53"/>
    <n v="0.5"/>
    <x v="35"/>
    <x v="2"/>
    <x v="2"/>
    <x v="1"/>
    <x v="0"/>
    <x v="11"/>
    <s v="Avery 485"/>
    <s v="Small Box"/>
    <n v="0.38"/>
    <d v="2012-09-08T00:00:00"/>
  </r>
  <r>
    <n v="8283"/>
    <n v="59202"/>
    <x v="298"/>
    <x v="3"/>
    <n v="36"/>
    <n v="218.81"/>
    <n v="0.03"/>
    <x v="0"/>
    <n v="7.45"/>
    <n v="5.85"/>
    <n v="2.27"/>
    <x v="35"/>
    <x v="2"/>
    <x v="2"/>
    <x v="1"/>
    <x v="0"/>
    <x v="12"/>
    <s v="Dixon My First Ticonderoga Pencil, #2"/>
    <s v="Wrap Bag"/>
    <n v="0.56000000000000005"/>
    <d v="2012-09-09T00:00:00"/>
  </r>
  <r>
    <n v="8290"/>
    <n v="59207"/>
    <x v="299"/>
    <x v="4"/>
    <n v="42"/>
    <n v="9502.7360000000008"/>
    <n v="0.02"/>
    <x v="1"/>
    <n v="-945.55799999999988"/>
    <n v="280.98"/>
    <n v="81.98"/>
    <x v="11"/>
    <x v="2"/>
    <x v="2"/>
    <x v="2"/>
    <x v="2"/>
    <x v="10"/>
    <s v="Global Adaptabilities™ Conference Tables"/>
    <s v="Jumbo Box"/>
    <n v="0.78"/>
    <d v="2009-05-18T00:00:00"/>
  </r>
  <r>
    <n v="8294"/>
    <n v="59234"/>
    <x v="300"/>
    <x v="0"/>
    <n v="32"/>
    <n v="5686.25"/>
    <n v="0.04"/>
    <x v="0"/>
    <n v="2109.21"/>
    <n v="177.98"/>
    <n v="0.99"/>
    <x v="29"/>
    <x v="2"/>
    <x v="2"/>
    <x v="2"/>
    <x v="0"/>
    <x v="1"/>
    <s v="Kensington 7 Outlet MasterPiece Power Center"/>
    <s v="Small Box"/>
    <n v="0.56000000000000005"/>
    <d v="2012-08-02T00:00:00"/>
  </r>
  <r>
    <n v="8295"/>
    <n v="59234"/>
    <x v="300"/>
    <x v="0"/>
    <n v="16"/>
    <n v="797.24"/>
    <n v="0.04"/>
    <x v="1"/>
    <n v="11.46"/>
    <n v="50.98"/>
    <n v="14.19"/>
    <x v="29"/>
    <x v="2"/>
    <x v="2"/>
    <x v="2"/>
    <x v="2"/>
    <x v="14"/>
    <s v="Global Deluxe Stacking Chair, Gray"/>
    <s v="Jumbo Drum"/>
    <n v="0.56000000000000005"/>
    <d v="2012-08-03T00:00:00"/>
  </r>
  <r>
    <n v="8314"/>
    <n v="59395"/>
    <x v="301"/>
    <x v="4"/>
    <n v="20"/>
    <n v="963.3"/>
    <n v="0.06"/>
    <x v="2"/>
    <n v="367.12"/>
    <n v="48.04"/>
    <n v="7.23"/>
    <x v="47"/>
    <x v="2"/>
    <x v="2"/>
    <x v="0"/>
    <x v="0"/>
    <x v="5"/>
    <s v="Xerox 1885"/>
    <s v="Small Box"/>
    <n v="0.37"/>
    <d v="2012-04-24T00:00:00"/>
  </r>
  <r>
    <n v="8333"/>
    <n v="59558"/>
    <x v="302"/>
    <x v="2"/>
    <n v="34"/>
    <n v="94.56"/>
    <n v="0"/>
    <x v="0"/>
    <n v="37.729999999999997"/>
    <n v="2.61"/>
    <n v="0.5"/>
    <x v="57"/>
    <x v="2"/>
    <x v="2"/>
    <x v="0"/>
    <x v="0"/>
    <x v="11"/>
    <s v="Avery 479"/>
    <s v="Small Box"/>
    <n v="0.39"/>
    <d v="2012-07-19T00:00:00"/>
  </r>
  <r>
    <n v="8337"/>
    <n v="59585"/>
    <x v="303"/>
    <x v="1"/>
    <n v="45"/>
    <n v="712.04"/>
    <n v="7.0000000000000007E-2"/>
    <x v="0"/>
    <n v="-110.925"/>
    <n v="15.99"/>
    <n v="9.4"/>
    <x v="21"/>
    <x v="2"/>
    <x v="2"/>
    <x v="1"/>
    <x v="1"/>
    <x v="16"/>
    <s v="AT&amp;T Black Trimline Phone, Model 210"/>
    <s v="Small Box"/>
    <n v="0.49"/>
    <d v="2012-09-23T00:00:00"/>
  </r>
  <r>
    <n v="8344"/>
    <n v="59651"/>
    <x v="304"/>
    <x v="4"/>
    <n v="36"/>
    <n v="283.20999999999998"/>
    <n v="0.08"/>
    <x v="0"/>
    <n v="-196.0635"/>
    <n v="8.0399999999999991"/>
    <n v="8.94"/>
    <x v="43"/>
    <x v="2"/>
    <x v="2"/>
    <x v="2"/>
    <x v="0"/>
    <x v="2"/>
    <s v="Fellowes Twister Kit, Gray/Clear, 3/pkg"/>
    <s v="Small Box"/>
    <n v="0.4"/>
    <d v="2010-05-22T00:00:00"/>
  </r>
  <r>
    <n v="8345"/>
    <n v="59651"/>
    <x v="304"/>
    <x v="4"/>
    <n v="18"/>
    <n v="45.8"/>
    <n v="0.04"/>
    <x v="0"/>
    <n v="-52.92"/>
    <n v="2.23"/>
    <n v="4.57"/>
    <x v="43"/>
    <x v="2"/>
    <x v="2"/>
    <x v="2"/>
    <x v="2"/>
    <x v="4"/>
    <s v="Eldon Pizzaz™ Desk Accessories"/>
    <s v="Small Pack"/>
    <n v="0.41"/>
    <d v="2010-05-22T00:00:00"/>
  </r>
  <r>
    <n v="105"/>
    <n v="645"/>
    <x v="305"/>
    <x v="1"/>
    <n v="42"/>
    <n v="557.85"/>
    <n v="0.05"/>
    <x v="0"/>
    <n v="89.44550000000001"/>
    <n v="12.95"/>
    <n v="4.9800000000000004"/>
    <x v="64"/>
    <x v="2"/>
    <x v="2"/>
    <x v="1"/>
    <x v="0"/>
    <x v="2"/>
    <s v="GBC Binding covers"/>
    <s v="Small Box"/>
    <n v="0.4"/>
    <d v="2009-12-04T00:00:00"/>
  </r>
  <r>
    <n v="115"/>
    <n v="769"/>
    <x v="306"/>
    <x v="3"/>
    <n v="37"/>
    <n v="4261.9399999999996"/>
    <n v="0.02"/>
    <x v="1"/>
    <n v="4.1500000000000057"/>
    <n v="115.99"/>
    <n v="56.14"/>
    <x v="65"/>
    <x v="2"/>
    <x v="2"/>
    <x v="1"/>
    <x v="1"/>
    <x v="16"/>
    <s v="Hewlett-Packard Deskjet 5550 Color Inkjet Printer"/>
    <s v="Jumbo Drum"/>
    <n v="0.4"/>
    <d v="2010-06-02T00:00:00"/>
  </r>
  <r>
    <n v="119"/>
    <n v="773"/>
    <x v="307"/>
    <x v="3"/>
    <n v="38"/>
    <n v="2071.3395"/>
    <n v="0.06"/>
    <x v="0"/>
    <n v="324.92699999999996"/>
    <n v="65.989999999999995"/>
    <n v="8.99"/>
    <x v="66"/>
    <x v="2"/>
    <x v="2"/>
    <x v="3"/>
    <x v="1"/>
    <x v="3"/>
    <s v="Talkabout T8367"/>
    <s v="Small Box"/>
    <n v="0.56000000000000005"/>
    <d v="2010-09-26T00:00:00"/>
  </r>
  <r>
    <n v="180"/>
    <n v="1187"/>
    <x v="308"/>
    <x v="3"/>
    <n v="14"/>
    <n v="222.91"/>
    <n v="0.05"/>
    <x v="0"/>
    <n v="20.21"/>
    <n v="15.98"/>
    <n v="4"/>
    <x v="67"/>
    <x v="2"/>
    <x v="2"/>
    <x v="2"/>
    <x v="1"/>
    <x v="7"/>
    <s v="Logitech Access Keyboard"/>
    <s v="Small Box"/>
    <n v="0.37"/>
    <d v="2012-11-20T00:00:00"/>
  </r>
  <r>
    <n v="342"/>
    <n v="2339"/>
    <x v="309"/>
    <x v="0"/>
    <n v="12"/>
    <n v="1634.98"/>
    <n v="0.09"/>
    <x v="0"/>
    <n v="-120.45"/>
    <n v="140.85"/>
    <n v="19.989999999999998"/>
    <x v="68"/>
    <x v="2"/>
    <x v="2"/>
    <x v="0"/>
    <x v="0"/>
    <x v="0"/>
    <s v="Fellowes Strictly Business® Drawer File, Letter/Legal Size"/>
    <s v="Small Box"/>
    <n v="0.73"/>
    <d v="2010-12-16T00:00:00"/>
  </r>
  <r>
    <n v="510"/>
    <n v="3521"/>
    <x v="310"/>
    <x v="0"/>
    <n v="50"/>
    <n v="204.11"/>
    <n v="0.06"/>
    <x v="0"/>
    <n v="28.71"/>
    <n v="4.28"/>
    <n v="0.94"/>
    <x v="69"/>
    <x v="2"/>
    <x v="2"/>
    <x v="3"/>
    <x v="0"/>
    <x v="12"/>
    <s v="Newell 336"/>
    <s v="Wrap Bag"/>
    <n v="0.56000000000000005"/>
    <d v="2012-10-27T00:00:00"/>
  </r>
  <r>
    <n v="587"/>
    <n v="4007"/>
    <x v="311"/>
    <x v="1"/>
    <n v="18"/>
    <n v="1038.4000000000001"/>
    <n v="0.01"/>
    <x v="0"/>
    <n v="112.36"/>
    <n v="56.96"/>
    <n v="13.22"/>
    <x v="53"/>
    <x v="2"/>
    <x v="2"/>
    <x v="2"/>
    <x v="0"/>
    <x v="1"/>
    <s v="Conquest™ 14 Commercial Heavy-Duty Upright Vacuum, Collection System, Accessory Kit"/>
    <s v="Small Box"/>
    <n v="0.56000000000000005"/>
    <d v="2010-06-18T00:00:00"/>
  </r>
  <r>
    <n v="588"/>
    <n v="4007"/>
    <x v="311"/>
    <x v="1"/>
    <n v="1"/>
    <n v="305.82"/>
    <n v="0.05"/>
    <x v="0"/>
    <n v="-232.24"/>
    <n v="279.48"/>
    <n v="35"/>
    <x v="53"/>
    <x v="2"/>
    <x v="2"/>
    <x v="2"/>
    <x v="0"/>
    <x v="0"/>
    <s v="Tennsco Snap-Together Open Shelving Units, Starter Sets and Add-On Units"/>
    <s v="Large Box"/>
    <n v="0.8"/>
    <d v="2010-06-18T00:00:00"/>
  </r>
  <r>
    <n v="632"/>
    <n v="4416"/>
    <x v="151"/>
    <x v="0"/>
    <n v="46"/>
    <n v="7441.29"/>
    <n v="0.1"/>
    <x v="0"/>
    <n v="2665.3960000000002"/>
    <n v="165.98"/>
    <n v="19.989999999999998"/>
    <x v="70"/>
    <x v="2"/>
    <x v="2"/>
    <x v="2"/>
    <x v="0"/>
    <x v="2"/>
    <s v="GBC DocuBind P100 Manual Binding Machine"/>
    <s v="Small Box"/>
    <n v="0.4"/>
    <d v="2012-07-03T00:00:00"/>
  </r>
  <r>
    <n v="636"/>
    <n v="4454"/>
    <x v="312"/>
    <x v="0"/>
    <n v="17"/>
    <n v="55.45"/>
    <n v="0.01"/>
    <x v="0"/>
    <n v="21.42"/>
    <n v="3.08"/>
    <n v="0.5"/>
    <x v="70"/>
    <x v="2"/>
    <x v="2"/>
    <x v="2"/>
    <x v="0"/>
    <x v="11"/>
    <s v="Avery 497"/>
    <s v="Small Box"/>
    <n v="0.37"/>
    <d v="2009-02-06T00:00:00"/>
  </r>
  <r>
    <n v="719"/>
    <n v="5153"/>
    <x v="249"/>
    <x v="4"/>
    <n v="37"/>
    <n v="4896.93"/>
    <n v="0.04"/>
    <x v="2"/>
    <n v="1467.82"/>
    <n v="128.24"/>
    <n v="12.65"/>
    <x v="66"/>
    <x v="2"/>
    <x v="2"/>
    <x v="3"/>
    <x v="2"/>
    <x v="14"/>
    <s v="SAFCO Folding Chair Trolley"/>
    <s v="Medium Box"/>
    <m/>
    <d v="2011-08-27T00:00:00"/>
  </r>
  <r>
    <n v="762"/>
    <n v="5446"/>
    <x v="313"/>
    <x v="0"/>
    <n v="42"/>
    <n v="433.68"/>
    <n v="7.0000000000000007E-2"/>
    <x v="0"/>
    <n v="44.1"/>
    <n v="10.98"/>
    <n v="4.8"/>
    <x v="67"/>
    <x v="2"/>
    <x v="2"/>
    <x v="2"/>
    <x v="0"/>
    <x v="8"/>
    <s v="Manila Recycled Extra-Heavyweight Clasp Envelopes, 6&quot; x 9&quot;"/>
    <s v="Small Box"/>
    <n v="0.36"/>
    <d v="2009-06-27T00:00:00"/>
  </r>
  <r>
    <n v="1106"/>
    <n v="8131"/>
    <x v="314"/>
    <x v="4"/>
    <n v="24"/>
    <n v="717.29"/>
    <n v="0.01"/>
    <x v="0"/>
    <n v="191.29"/>
    <n v="29.89"/>
    <n v="1.99"/>
    <x v="66"/>
    <x v="2"/>
    <x v="2"/>
    <x v="3"/>
    <x v="1"/>
    <x v="7"/>
    <s v="Verbatim DVD-RAM, 5.2GB, Rewritable, Type 1, DS"/>
    <s v="Small Pack"/>
    <n v="0.5"/>
    <d v="2010-05-03T00:00:00"/>
  </r>
  <r>
    <n v="1225"/>
    <n v="8994"/>
    <x v="315"/>
    <x v="0"/>
    <n v="36"/>
    <n v="1423.35"/>
    <n v="0.1"/>
    <x v="0"/>
    <n v="-580.32000000000005"/>
    <n v="40.479999999999997"/>
    <n v="19.989999999999998"/>
    <x v="71"/>
    <x v="2"/>
    <x v="2"/>
    <x v="2"/>
    <x v="1"/>
    <x v="7"/>
    <s v="Keytronic Designer 104- Key Black Keyboard"/>
    <s v="Small Box"/>
    <n v="0.77"/>
    <d v="2009-04-09T00:00:00"/>
  </r>
  <r>
    <n v="1241"/>
    <n v="9027"/>
    <x v="163"/>
    <x v="0"/>
    <n v="30"/>
    <n v="932.89199999999994"/>
    <n v="0.05"/>
    <x v="0"/>
    <n v="458.98200000000003"/>
    <n v="35.99"/>
    <n v="0.99"/>
    <x v="65"/>
    <x v="2"/>
    <x v="2"/>
    <x v="1"/>
    <x v="1"/>
    <x v="3"/>
    <s v="Accessory31"/>
    <s v="Small Pack"/>
    <n v="0.35"/>
    <d v="2011-09-11T00:00:00"/>
  </r>
  <r>
    <n v="1264"/>
    <n v="9216"/>
    <x v="316"/>
    <x v="3"/>
    <n v="36"/>
    <n v="5977.63"/>
    <n v="0.1"/>
    <x v="1"/>
    <n v="-86.68"/>
    <n v="180.98"/>
    <n v="55.24"/>
    <x v="65"/>
    <x v="2"/>
    <x v="2"/>
    <x v="1"/>
    <x v="0"/>
    <x v="1"/>
    <s v="Avanti 4.4 Cu. Ft. Refrigerator"/>
    <s v="Jumbo Drum"/>
    <n v="0.56999999999999995"/>
    <d v="2011-04-16T00:00:00"/>
  </r>
  <r>
    <n v="1302"/>
    <n v="9537"/>
    <x v="296"/>
    <x v="2"/>
    <n v="6"/>
    <n v="906.02"/>
    <n v="0.1"/>
    <x v="1"/>
    <n v="-382.38"/>
    <n v="150.97999999999999"/>
    <n v="66.27"/>
    <x v="68"/>
    <x v="2"/>
    <x v="2"/>
    <x v="0"/>
    <x v="2"/>
    <x v="9"/>
    <s v="Bush Mission Pointe Library"/>
    <s v="Jumbo Box"/>
    <n v="0.65"/>
    <d v="2011-02-15T00:00:00"/>
  </r>
  <r>
    <n v="1303"/>
    <n v="9537"/>
    <x v="296"/>
    <x v="2"/>
    <n v="43"/>
    <n v="170.88"/>
    <n v="0.01"/>
    <x v="0"/>
    <n v="-149.08599999999998"/>
    <n v="3.81"/>
    <n v="5.44"/>
    <x v="68"/>
    <x v="2"/>
    <x v="2"/>
    <x v="0"/>
    <x v="0"/>
    <x v="2"/>
    <s v="Acco Pressboard Covers with Storage Hooks, 14 7/8&quot; x 11&quot;, Dark Blue"/>
    <s v="Small Box"/>
    <n v="0.36"/>
    <d v="2011-02-15T00:00:00"/>
  </r>
  <r>
    <n v="1307"/>
    <n v="9574"/>
    <x v="317"/>
    <x v="3"/>
    <n v="40"/>
    <n v="434.62"/>
    <n v="0.08"/>
    <x v="0"/>
    <n v="-68.977000000000004"/>
    <n v="11.5"/>
    <n v="7.19"/>
    <x v="72"/>
    <x v="2"/>
    <x v="2"/>
    <x v="2"/>
    <x v="0"/>
    <x v="2"/>
    <s v="Ibico Covers for Plastic or Wire Binding Elements"/>
    <s v="Small Box"/>
    <n v="0.4"/>
    <d v="2011-07-31T00:00:00"/>
  </r>
  <r>
    <n v="1442"/>
    <n v="10435"/>
    <x v="318"/>
    <x v="3"/>
    <n v="38"/>
    <n v="871.25"/>
    <n v="0.06"/>
    <x v="0"/>
    <n v="-14.31"/>
    <n v="22.99"/>
    <n v="8.99"/>
    <x v="73"/>
    <x v="2"/>
    <x v="2"/>
    <x v="2"/>
    <x v="0"/>
    <x v="12"/>
    <s v="Boston KS Multi-Size Manual Pencil Sharpener"/>
    <s v="Small Pack"/>
    <n v="0.56999999999999995"/>
    <d v="2010-08-12T00:00:00"/>
  </r>
  <r>
    <n v="1443"/>
    <n v="10435"/>
    <x v="318"/>
    <x v="3"/>
    <n v="46"/>
    <n v="537.87"/>
    <n v="0.05"/>
    <x v="0"/>
    <n v="-162.24"/>
    <n v="11.66"/>
    <n v="7.95"/>
    <x v="73"/>
    <x v="2"/>
    <x v="2"/>
    <x v="2"/>
    <x v="0"/>
    <x v="12"/>
    <s v="Hunt BOSTON® Vista® Battery-Operated Pencil Sharpener, Black"/>
    <s v="Small Pack"/>
    <n v="0.57999999999999996"/>
    <d v="2010-08-11T00:00:00"/>
  </r>
  <r>
    <n v="1501"/>
    <n v="10851"/>
    <x v="319"/>
    <x v="1"/>
    <n v="50"/>
    <n v="608.21"/>
    <n v="0.09"/>
    <x v="0"/>
    <n v="-175.13"/>
    <n v="12.88"/>
    <n v="4.59"/>
    <x v="74"/>
    <x v="2"/>
    <x v="2"/>
    <x v="1"/>
    <x v="0"/>
    <x v="15"/>
    <s v="Martin-Yale Premier Letter Opener"/>
    <s v="Wrap Bag"/>
    <n v="0.82"/>
    <d v="2009-04-06T00:00:00"/>
  </r>
  <r>
    <n v="1503"/>
    <n v="10852"/>
    <x v="320"/>
    <x v="1"/>
    <n v="17"/>
    <n v="285.83999999999997"/>
    <n v="0.02"/>
    <x v="0"/>
    <n v="-27.254999999999999"/>
    <n v="15.28"/>
    <n v="10.91"/>
    <x v="64"/>
    <x v="2"/>
    <x v="2"/>
    <x v="3"/>
    <x v="0"/>
    <x v="2"/>
    <s v="Recycled Premium Regency Composition Covers"/>
    <s v="Small Box"/>
    <n v="0.36"/>
    <d v="2010-10-28T00:00:00"/>
  </r>
  <r>
    <n v="1504"/>
    <n v="10852"/>
    <x v="320"/>
    <x v="1"/>
    <n v="40"/>
    <n v="12450.48"/>
    <n v="0.01"/>
    <x v="1"/>
    <n v="3030.16"/>
    <n v="300.98"/>
    <n v="54.92"/>
    <x v="64"/>
    <x v="2"/>
    <x v="2"/>
    <x v="3"/>
    <x v="2"/>
    <x v="9"/>
    <s v="Atlantic Metals Mobile 5-Shelf Bookcases, Custom Colors"/>
    <s v="Jumbo Box"/>
    <n v="0.55000000000000004"/>
    <d v="2010-10-27T00:00:00"/>
  </r>
  <r>
    <n v="1560"/>
    <n v="11269"/>
    <x v="321"/>
    <x v="0"/>
    <n v="39"/>
    <n v="2083.0525000000002"/>
    <n v="0.09"/>
    <x v="2"/>
    <n v="354.96"/>
    <n v="65.989999999999995"/>
    <n v="5.99"/>
    <x v="64"/>
    <x v="2"/>
    <x v="2"/>
    <x v="3"/>
    <x v="1"/>
    <x v="3"/>
    <s v="i1000"/>
    <s v="Small Box"/>
    <n v="0.57999999999999996"/>
    <d v="2012-05-30T00:00:00"/>
  </r>
  <r>
    <n v="1561"/>
    <n v="11269"/>
    <x v="321"/>
    <x v="0"/>
    <n v="49"/>
    <n v="233.28"/>
    <n v="0.04"/>
    <x v="0"/>
    <n v="112.35"/>
    <n v="4.91"/>
    <n v="0.5"/>
    <x v="64"/>
    <x v="2"/>
    <x v="2"/>
    <x v="3"/>
    <x v="0"/>
    <x v="11"/>
    <s v="Avery 493"/>
    <s v="Small Box"/>
    <n v="0.36"/>
    <d v="2012-06-02T00:00:00"/>
  </r>
  <r>
    <n v="1562"/>
    <n v="11269"/>
    <x v="321"/>
    <x v="0"/>
    <n v="1"/>
    <n v="47.01"/>
    <n v="0.09"/>
    <x v="0"/>
    <n v="-19.32"/>
    <n v="27.75"/>
    <n v="19.989999999999998"/>
    <x v="64"/>
    <x v="2"/>
    <x v="2"/>
    <x v="3"/>
    <x v="0"/>
    <x v="0"/>
    <s v="Fellowes Super Stor/Drawer®"/>
    <s v="Small Box"/>
    <n v="0.67"/>
    <d v="2012-06-02T00:00:00"/>
  </r>
  <r>
    <n v="1571"/>
    <n v="11362"/>
    <x v="322"/>
    <x v="0"/>
    <n v="32"/>
    <n v="3245.73"/>
    <n v="0.09"/>
    <x v="0"/>
    <n v="569.57000000000005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d v="2012-09-12T00:00:00"/>
  </r>
  <r>
    <n v="1572"/>
    <n v="11362"/>
    <x v="322"/>
    <x v="0"/>
    <n v="27"/>
    <n v="63.02"/>
    <n v="7.0000000000000007E-2"/>
    <x v="0"/>
    <n v="-119.66"/>
    <n v="2.1800000000000002"/>
    <n v="5"/>
    <x v="75"/>
    <x v="2"/>
    <x v="2"/>
    <x v="2"/>
    <x v="0"/>
    <x v="15"/>
    <s v="*Staples* Letter Opener"/>
    <s v="Wrap Bag"/>
    <n v="0.81"/>
    <d v="2012-09-12T00:00:00"/>
  </r>
  <r>
    <n v="1573"/>
    <n v="11362"/>
    <x v="322"/>
    <x v="0"/>
    <n v="9"/>
    <n v="6420.87"/>
    <n v="0.02"/>
    <x v="0"/>
    <n v="-690.21"/>
    <n v="699.99"/>
    <n v="24.49"/>
    <x v="75"/>
    <x v="2"/>
    <x v="2"/>
    <x v="2"/>
    <x v="1"/>
    <x v="13"/>
    <s v="Canon PC1060 Personal Laser Copier"/>
    <s v="Large Box"/>
    <n v="0.41"/>
    <d v="2012-09-15T00:00:00"/>
  </r>
  <r>
    <n v="1574"/>
    <n v="11362"/>
    <x v="322"/>
    <x v="0"/>
    <n v="25"/>
    <n v="2407.6929999999998"/>
    <n v="0.04"/>
    <x v="0"/>
    <n v="424.14299999999997"/>
    <n v="110.99"/>
    <n v="8.99"/>
    <x v="75"/>
    <x v="2"/>
    <x v="2"/>
    <x v="2"/>
    <x v="1"/>
    <x v="3"/>
    <s v="LX 677"/>
    <s v="Small Box"/>
    <n v="0.56999999999999995"/>
    <d v="2012-09-14T00:00:00"/>
  </r>
  <r>
    <n v="1659"/>
    <n v="11968"/>
    <x v="323"/>
    <x v="0"/>
    <n v="31"/>
    <n v="109.49"/>
    <n v="0.04"/>
    <x v="0"/>
    <n v="26.09"/>
    <n v="3.38"/>
    <n v="0.85"/>
    <x v="71"/>
    <x v="2"/>
    <x v="2"/>
    <x v="2"/>
    <x v="0"/>
    <x v="12"/>
    <s v="Avery Hi-Liter® Fluorescent Desk Style Markers"/>
    <s v="Wrap Bag"/>
    <n v="0.48"/>
    <d v="2011-03-16T00:00:00"/>
  </r>
  <r>
    <n v="1712"/>
    <n v="12293"/>
    <x v="324"/>
    <x v="1"/>
    <n v="31"/>
    <n v="283.17"/>
    <n v="0"/>
    <x v="0"/>
    <n v="119.64"/>
    <n v="8.74"/>
    <n v="1.39"/>
    <x v="64"/>
    <x v="2"/>
    <x v="2"/>
    <x v="3"/>
    <x v="0"/>
    <x v="8"/>
    <s v="#10- 4 1/8&quot; x 9 1/2&quot; Recycled Envelopes"/>
    <s v="Small Box"/>
    <n v="0.38"/>
    <d v="2011-06-19T00:00:00"/>
  </r>
  <r>
    <n v="1783"/>
    <n v="12773"/>
    <x v="325"/>
    <x v="0"/>
    <n v="6"/>
    <n v="17"/>
    <n v="7.0000000000000007E-2"/>
    <x v="0"/>
    <n v="-4.6114999999999995"/>
    <n v="2.78"/>
    <n v="1.49"/>
    <x v="76"/>
    <x v="2"/>
    <x v="2"/>
    <x v="2"/>
    <x v="0"/>
    <x v="2"/>
    <s v="Acco Suede Grain Vinyl Round Ring Binder"/>
    <s v="Small Box"/>
    <n v="0.39"/>
    <d v="2011-01-13T00:00:00"/>
  </r>
  <r>
    <n v="1784"/>
    <n v="12773"/>
    <x v="325"/>
    <x v="0"/>
    <n v="15"/>
    <n v="67.41"/>
    <n v="0.04"/>
    <x v="0"/>
    <n v="-49.6"/>
    <n v="4.1399999999999997"/>
    <n v="6.6"/>
    <x v="76"/>
    <x v="2"/>
    <x v="2"/>
    <x v="2"/>
    <x v="2"/>
    <x v="4"/>
    <s v="Eldon Image Series Black Desk Accessories"/>
    <s v="Small Box"/>
    <n v="0.49"/>
    <d v="2011-01-20T00:00:00"/>
  </r>
  <r>
    <n v="1785"/>
    <n v="12773"/>
    <x v="325"/>
    <x v="0"/>
    <n v="19"/>
    <n v="130.66999999999999"/>
    <n v="0.05"/>
    <x v="0"/>
    <n v="-77.180000000000007"/>
    <n v="6.48"/>
    <n v="7.86"/>
    <x v="76"/>
    <x v="2"/>
    <x v="2"/>
    <x v="2"/>
    <x v="0"/>
    <x v="5"/>
    <s v="Xerox 213"/>
    <s v="Small Box"/>
    <n v="0.37"/>
    <d v="2011-01-16T00:00:00"/>
  </r>
  <r>
    <n v="1786"/>
    <n v="12773"/>
    <x v="325"/>
    <x v="0"/>
    <n v="21"/>
    <n v="77.62"/>
    <n v="0.01"/>
    <x v="0"/>
    <n v="-50.88"/>
    <n v="3.28"/>
    <n v="3.97"/>
    <x v="76"/>
    <x v="2"/>
    <x v="2"/>
    <x v="2"/>
    <x v="0"/>
    <x v="12"/>
    <s v="Newell 342"/>
    <s v="Wrap Bag"/>
    <n v="0.56000000000000005"/>
    <d v="2011-01-16T00:00:00"/>
  </r>
  <r>
    <n v="1810"/>
    <n v="12934"/>
    <x v="326"/>
    <x v="2"/>
    <n v="45"/>
    <n v="440.39"/>
    <n v="0.05"/>
    <x v="0"/>
    <n v="186.64"/>
    <n v="9.7799999999999994"/>
    <n v="1.39"/>
    <x v="67"/>
    <x v="2"/>
    <x v="2"/>
    <x v="2"/>
    <x v="0"/>
    <x v="8"/>
    <s v="Staples #10 Laser &amp; Inkjet Envelopes, 4 1/8&quot; x 9 1/2&quot;, 100/Box"/>
    <s v="Small Box"/>
    <n v="0.39"/>
    <d v="2009-03-06T00:00:00"/>
  </r>
  <r>
    <n v="1811"/>
    <n v="12934"/>
    <x v="326"/>
    <x v="2"/>
    <n v="27"/>
    <n v="96.99"/>
    <n v="0.02"/>
    <x v="2"/>
    <n v="-66.349999999999994"/>
    <n v="3.28"/>
    <n v="3.97"/>
    <x v="67"/>
    <x v="2"/>
    <x v="2"/>
    <x v="2"/>
    <x v="0"/>
    <x v="12"/>
    <s v="Newell 337"/>
    <s v="Wrap Bag"/>
    <n v="0.56000000000000005"/>
    <d v="2009-03-06T00:00:00"/>
  </r>
  <r>
    <n v="1826"/>
    <n v="13120"/>
    <x v="327"/>
    <x v="0"/>
    <n v="46"/>
    <n v="590.42999999999995"/>
    <n v="0.09"/>
    <x v="0"/>
    <n v="82.594499999999996"/>
    <n v="12.95"/>
    <n v="4.9800000000000004"/>
    <x v="72"/>
    <x v="2"/>
    <x v="2"/>
    <x v="1"/>
    <x v="0"/>
    <x v="2"/>
    <s v="GBC Binding covers"/>
    <s v="Small Box"/>
    <n v="0.4"/>
    <d v="2009-12-21T00:00:00"/>
  </r>
  <r>
    <n v="1827"/>
    <n v="13120"/>
    <x v="327"/>
    <x v="0"/>
    <n v="8"/>
    <n v="216.33"/>
    <n v="0"/>
    <x v="0"/>
    <n v="-17.364999999999998"/>
    <n v="24.92"/>
    <n v="12.98"/>
    <x v="72"/>
    <x v="2"/>
    <x v="2"/>
    <x v="1"/>
    <x v="0"/>
    <x v="2"/>
    <s v="GBC Standard Therm-A-Bind Covers"/>
    <s v="Small Box"/>
    <n v="0.39"/>
    <d v="2009-12-14T00:00:00"/>
  </r>
  <r>
    <n v="1896"/>
    <n v="13604"/>
    <x v="328"/>
    <x v="2"/>
    <n v="38"/>
    <n v="3152.75"/>
    <n v="0.04"/>
    <x v="0"/>
    <n v="1166.4000000000001"/>
    <n v="83.1"/>
    <n v="6.13"/>
    <x v="70"/>
    <x v="2"/>
    <x v="2"/>
    <x v="2"/>
    <x v="1"/>
    <x v="7"/>
    <s v="Micro Innovations Micro Digital Wireless Keyboard and Mouse, Gray"/>
    <s v="Small Box"/>
    <n v="0.45"/>
    <d v="2009-02-04T00:00:00"/>
  </r>
  <r>
    <n v="1897"/>
    <n v="13604"/>
    <x v="328"/>
    <x v="2"/>
    <n v="42"/>
    <n v="3609.88"/>
    <n v="7.0000000000000007E-2"/>
    <x v="0"/>
    <n v="-1396.22"/>
    <n v="90.98"/>
    <n v="56.2"/>
    <x v="70"/>
    <x v="2"/>
    <x v="2"/>
    <x v="2"/>
    <x v="2"/>
    <x v="4"/>
    <s v="Eldon ClusterMat Chair Mat with Cordless Antistatic Protection"/>
    <s v="Medium Box"/>
    <n v="0.74"/>
    <d v="2009-02-05T00:00:00"/>
  </r>
  <r>
    <n v="1947"/>
    <n v="13927"/>
    <x v="170"/>
    <x v="0"/>
    <n v="26"/>
    <n v="188.05"/>
    <n v="0.04"/>
    <x v="2"/>
    <n v="-21.41"/>
    <n v="6.48"/>
    <n v="5.16"/>
    <x v="77"/>
    <x v="2"/>
    <x v="2"/>
    <x v="2"/>
    <x v="0"/>
    <x v="5"/>
    <s v="Xerox 1985"/>
    <s v="Small Box"/>
    <n v="0.37"/>
    <d v="2009-09-02T00:00:00"/>
  </r>
  <r>
    <n v="2104"/>
    <n v="15044"/>
    <x v="329"/>
    <x v="0"/>
    <n v="42"/>
    <n v="1681.6"/>
    <n v="7.0000000000000007E-2"/>
    <x v="0"/>
    <n v="167.37"/>
    <n v="39.99"/>
    <n v="10.25"/>
    <x v="70"/>
    <x v="2"/>
    <x v="2"/>
    <x v="2"/>
    <x v="1"/>
    <x v="7"/>
    <s v="Zoom V.92 V.44 PCI Internal Controllerless FaxModem"/>
    <s v="Small Box"/>
    <n v="0.55000000000000004"/>
    <d v="2012-03-10T00:00:00"/>
  </r>
  <r>
    <n v="2124"/>
    <n v="15139"/>
    <x v="330"/>
    <x v="1"/>
    <n v="17"/>
    <n v="5203.8999999999996"/>
    <n v="7.0000000000000007E-2"/>
    <x v="1"/>
    <n v="636.20000000000005"/>
    <n v="300.98"/>
    <n v="64.73"/>
    <x v="67"/>
    <x v="2"/>
    <x v="2"/>
    <x v="2"/>
    <x v="2"/>
    <x v="14"/>
    <s v="Global Leather and Oak Executive Chair, Black"/>
    <s v="Jumbo Drum"/>
    <n v="0.56000000000000005"/>
    <d v="2009-11-21T00:00:00"/>
  </r>
  <r>
    <n v="2125"/>
    <n v="15139"/>
    <x v="330"/>
    <x v="1"/>
    <n v="33"/>
    <n v="744.12"/>
    <n v="0.01"/>
    <x v="1"/>
    <n v="-1163.21"/>
    <n v="20.98"/>
    <n v="45"/>
    <x v="67"/>
    <x v="2"/>
    <x v="2"/>
    <x v="2"/>
    <x v="0"/>
    <x v="0"/>
    <s v="Tennsco Lockers, Sand"/>
    <s v="Jumbo Drum"/>
    <n v="0.61"/>
    <d v="2009-11-19T00:00:00"/>
  </r>
  <r>
    <n v="2158"/>
    <n v="15463"/>
    <x v="331"/>
    <x v="0"/>
    <n v="48"/>
    <n v="293.3"/>
    <n v="0.04"/>
    <x v="2"/>
    <n v="-193.48"/>
    <n v="5.98"/>
    <n v="7.5"/>
    <x v="73"/>
    <x v="2"/>
    <x v="2"/>
    <x v="2"/>
    <x v="0"/>
    <x v="5"/>
    <s v="Xerox 1920"/>
    <s v="Small Box"/>
    <n v="0.4"/>
    <d v="2010-07-26T00:00:00"/>
  </r>
  <r>
    <n v="2164"/>
    <n v="15618"/>
    <x v="136"/>
    <x v="3"/>
    <n v="9"/>
    <n v="50.93"/>
    <n v="0.06"/>
    <x v="0"/>
    <n v="-34.979999999999997"/>
    <n v="5.28"/>
    <n v="6.26"/>
    <x v="72"/>
    <x v="2"/>
    <x v="2"/>
    <x v="1"/>
    <x v="0"/>
    <x v="5"/>
    <s v="Xerox 1928"/>
    <s v="Small Box"/>
    <n v="0.4"/>
    <d v="2010-08-07T00:00:00"/>
  </r>
  <r>
    <n v="2165"/>
    <n v="15618"/>
    <x v="136"/>
    <x v="3"/>
    <n v="44"/>
    <n v="792.8"/>
    <n v="0.08"/>
    <x v="0"/>
    <n v="26.27"/>
    <n v="18.97"/>
    <n v="9.5399999999999991"/>
    <x v="72"/>
    <x v="2"/>
    <x v="2"/>
    <x v="1"/>
    <x v="0"/>
    <x v="5"/>
    <s v="Xerox 1939"/>
    <s v="Small Box"/>
    <n v="0.37"/>
    <d v="2010-08-06T00:00:00"/>
  </r>
  <r>
    <n v="2166"/>
    <n v="15618"/>
    <x v="136"/>
    <x v="3"/>
    <n v="14"/>
    <n v="782.45049999999992"/>
    <n v="0.06"/>
    <x v="0"/>
    <n v="-11.395999999999999"/>
    <n v="65.989999999999995"/>
    <n v="3.99"/>
    <x v="72"/>
    <x v="2"/>
    <x v="2"/>
    <x v="1"/>
    <x v="1"/>
    <x v="3"/>
    <s v="StarTAC 7760"/>
    <s v="Small Box"/>
    <n v="0.59"/>
    <d v="2010-08-06T00:00:00"/>
  </r>
  <r>
    <n v="2227"/>
    <n v="16100"/>
    <x v="332"/>
    <x v="3"/>
    <n v="44"/>
    <n v="226.18"/>
    <n v="0.01"/>
    <x v="0"/>
    <n v="-115.54"/>
    <n v="4.82"/>
    <n v="5.72"/>
    <x v="78"/>
    <x v="2"/>
    <x v="2"/>
    <x v="2"/>
    <x v="2"/>
    <x v="4"/>
    <s v="Magna Visual Magnetic Picture Hangers"/>
    <s v="Small Pack"/>
    <n v="0.47"/>
    <d v="2011-03-08T00:00:00"/>
  </r>
  <r>
    <n v="2269"/>
    <n v="16320"/>
    <x v="333"/>
    <x v="2"/>
    <n v="17"/>
    <n v="1856.9694999999999"/>
    <n v="0"/>
    <x v="0"/>
    <n v="176.86799999999999"/>
    <n v="125.99"/>
    <n v="8.08"/>
    <x v="79"/>
    <x v="2"/>
    <x v="2"/>
    <x v="0"/>
    <x v="1"/>
    <x v="3"/>
    <s v="M3682"/>
    <s v="Small Box"/>
    <n v="0.56999999999999995"/>
    <d v="2011-10-22T00:00:00"/>
  </r>
  <r>
    <n v="2278"/>
    <n v="16419"/>
    <x v="334"/>
    <x v="2"/>
    <n v="43"/>
    <n v="241.19"/>
    <n v="0.08"/>
    <x v="0"/>
    <n v="-103.65"/>
    <n v="5.78"/>
    <n v="5.67"/>
    <x v="72"/>
    <x v="2"/>
    <x v="2"/>
    <x v="1"/>
    <x v="0"/>
    <x v="5"/>
    <s v="Xerox 1978"/>
    <s v="Small Box"/>
    <n v="0.36"/>
    <d v="2009-08-05T00:00:00"/>
  </r>
  <r>
    <n v="2362"/>
    <n v="17090"/>
    <x v="335"/>
    <x v="0"/>
    <n v="30"/>
    <n v="4177.5200000000004"/>
    <n v="0.04"/>
    <x v="1"/>
    <n v="-443.78"/>
    <n v="140.97999999999999"/>
    <n v="36.090000000000003"/>
    <x v="76"/>
    <x v="2"/>
    <x v="2"/>
    <x v="2"/>
    <x v="2"/>
    <x v="9"/>
    <s v="Sauder Forest Hills Library, Woodland Oak Finish"/>
    <s v="Jumbo Box"/>
    <n v="0.77"/>
    <d v="2010-04-30T00:00:00"/>
  </r>
  <r>
    <n v="2363"/>
    <n v="17090"/>
    <x v="335"/>
    <x v="0"/>
    <n v="26"/>
    <n v="3351.08"/>
    <n v="0.05"/>
    <x v="1"/>
    <n v="-1086.43"/>
    <n v="122.99"/>
    <n v="70.2"/>
    <x v="76"/>
    <x v="2"/>
    <x v="2"/>
    <x v="2"/>
    <x v="2"/>
    <x v="14"/>
    <s v="Global High-Back Leather Tilter, Burgundy"/>
    <s v="Jumbo Drum"/>
    <n v="0.74"/>
    <d v="2010-05-03T00:00:00"/>
  </r>
  <r>
    <n v="2391"/>
    <n v="17315"/>
    <x v="336"/>
    <x v="0"/>
    <n v="29"/>
    <n v="159.11000000000001"/>
    <n v="7.0000000000000007E-2"/>
    <x v="0"/>
    <n v="64.010000000000005"/>
    <n v="5.43"/>
    <n v="0.95"/>
    <x v="72"/>
    <x v="2"/>
    <x v="2"/>
    <x v="1"/>
    <x v="0"/>
    <x v="5"/>
    <s v="Wirebound Message Book, 4 per Page"/>
    <s v="Wrap Bag"/>
    <n v="0.36"/>
    <d v="2009-04-26T00:00:00"/>
  </r>
  <r>
    <n v="2395"/>
    <n v="17376"/>
    <x v="337"/>
    <x v="1"/>
    <n v="44"/>
    <n v="1127.81"/>
    <n v="0.1"/>
    <x v="0"/>
    <n v="425.08"/>
    <n v="28.48"/>
    <n v="1.99"/>
    <x v="72"/>
    <x v="2"/>
    <x v="2"/>
    <x v="2"/>
    <x v="1"/>
    <x v="7"/>
    <s v="Memorex 4.7GB DVD+RW, 3/Pack"/>
    <s v="Small Pack"/>
    <n v="0.4"/>
    <d v="2011-12-06T00:00:00"/>
  </r>
  <r>
    <n v="2506"/>
    <n v="18210"/>
    <x v="338"/>
    <x v="2"/>
    <n v="27"/>
    <n v="9293.82"/>
    <n v="0.08"/>
    <x v="0"/>
    <n v="2437.17"/>
    <n v="363.25"/>
    <n v="19.989999999999998"/>
    <x v="76"/>
    <x v="2"/>
    <x v="2"/>
    <x v="0"/>
    <x v="0"/>
    <x v="1"/>
    <s v="Hoover WindTunnel™ Plus Canister Vacuum"/>
    <s v="Small Box"/>
    <n v="0.56999999999999995"/>
    <d v="2010-08-07T00:00:00"/>
  </r>
  <r>
    <n v="2507"/>
    <n v="18210"/>
    <x v="338"/>
    <x v="2"/>
    <n v="27"/>
    <n v="80.790000000000006"/>
    <n v="0"/>
    <x v="0"/>
    <n v="12.58"/>
    <n v="2.88"/>
    <n v="0.7"/>
    <x v="76"/>
    <x v="2"/>
    <x v="2"/>
    <x v="0"/>
    <x v="0"/>
    <x v="12"/>
    <s v="Newell 335"/>
    <s v="Wrap Bag"/>
    <n v="0.56000000000000005"/>
    <d v="2010-08-07T00:00:00"/>
  </r>
  <r>
    <n v="2514"/>
    <n v="18273"/>
    <x v="339"/>
    <x v="0"/>
    <n v="18"/>
    <n v="925.03"/>
    <n v="0.06"/>
    <x v="0"/>
    <n v="-3.680000000000021"/>
    <n v="49.99"/>
    <n v="19.989999999999998"/>
    <x v="53"/>
    <x v="2"/>
    <x v="2"/>
    <x v="2"/>
    <x v="1"/>
    <x v="7"/>
    <s v="Zoom V.92 USB External Faxmodem"/>
    <s v="Small Box"/>
    <n v="0.41"/>
    <d v="2011-09-17T00:00:00"/>
  </r>
  <r>
    <n v="2600"/>
    <n v="18788"/>
    <x v="340"/>
    <x v="2"/>
    <n v="27"/>
    <n v="566.12"/>
    <n v="0.03"/>
    <x v="0"/>
    <n v="-19.329999999999998"/>
    <n v="19.989999999999998"/>
    <n v="11.17"/>
    <x v="72"/>
    <x v="2"/>
    <x v="2"/>
    <x v="2"/>
    <x v="2"/>
    <x v="4"/>
    <s v="Telescoping Adjustable Floor Lamp"/>
    <s v="Large Box"/>
    <n v="0.6"/>
    <d v="2009-10-03T00:00:00"/>
  </r>
  <r>
    <n v="2628"/>
    <n v="19042"/>
    <x v="341"/>
    <x v="4"/>
    <n v="8"/>
    <n v="327.61"/>
    <n v="7.0000000000000007E-2"/>
    <x v="0"/>
    <n v="54.901500000000006"/>
    <n v="40.98"/>
    <n v="7.47"/>
    <x v="73"/>
    <x v="2"/>
    <x v="2"/>
    <x v="2"/>
    <x v="0"/>
    <x v="2"/>
    <s v="Wilson Jones Ledger-Size, Piano-Hinge Binder, 2&quot;, Blue"/>
    <s v="Small Box"/>
    <n v="0.37"/>
    <d v="2009-03-02T00:00:00"/>
  </r>
  <r>
    <n v="2633"/>
    <n v="19073"/>
    <x v="342"/>
    <x v="2"/>
    <n v="16"/>
    <n v="178.4"/>
    <n v="0.04"/>
    <x v="0"/>
    <n v="20.079999999999998"/>
    <n v="10.64"/>
    <n v="5.16"/>
    <x v="80"/>
    <x v="2"/>
    <x v="2"/>
    <x v="2"/>
    <x v="2"/>
    <x v="4"/>
    <s v="Eldon Expressions Punched Metal &amp; Wood Desk Accessories, Pewter &amp; Cherry"/>
    <s v="Small Box"/>
    <n v="0.56999999999999995"/>
    <d v="2009-06-25T00:00:00"/>
  </r>
  <r>
    <n v="2634"/>
    <n v="19073"/>
    <x v="342"/>
    <x v="2"/>
    <n v="40"/>
    <n v="115.01"/>
    <n v="0.03"/>
    <x v="2"/>
    <n v="5.81"/>
    <n v="2.78"/>
    <n v="1.34"/>
    <x v="80"/>
    <x v="2"/>
    <x v="2"/>
    <x v="2"/>
    <x v="0"/>
    <x v="12"/>
    <s v="Prang Drawing Pencil Set"/>
    <s v="Wrap Bag"/>
    <n v="0.45"/>
    <d v="2009-06-26T00:00:00"/>
  </r>
  <r>
    <n v="2678"/>
    <n v="19365"/>
    <x v="343"/>
    <x v="3"/>
    <n v="29"/>
    <n v="181.83"/>
    <n v="0.03"/>
    <x v="0"/>
    <n v="-43.36"/>
    <n v="5.98"/>
    <n v="5.2"/>
    <x v="79"/>
    <x v="2"/>
    <x v="2"/>
    <x v="0"/>
    <x v="0"/>
    <x v="5"/>
    <s v="Xerox 1992"/>
    <s v="Small Box"/>
    <n v="0.36"/>
    <d v="2011-01-17T00:00:00"/>
  </r>
  <r>
    <n v="2716"/>
    <n v="19617"/>
    <x v="40"/>
    <x v="0"/>
    <n v="38"/>
    <n v="952.47"/>
    <n v="0.03"/>
    <x v="0"/>
    <n v="270.69"/>
    <n v="23.99"/>
    <n v="6.3"/>
    <x v="53"/>
    <x v="2"/>
    <x v="2"/>
    <x v="2"/>
    <x v="1"/>
    <x v="16"/>
    <s v="TI 36X Solar Scientific Calculator"/>
    <s v="Medium Box"/>
    <n v="0.38"/>
    <d v="2012-01-22T00:00:00"/>
  </r>
  <r>
    <n v="2717"/>
    <n v="19617"/>
    <x v="40"/>
    <x v="0"/>
    <n v="3"/>
    <n v="171.96350000000001"/>
    <n v="7.0000000000000007E-2"/>
    <x v="0"/>
    <n v="-296.37299999999999"/>
    <n v="65.989999999999995"/>
    <n v="8.99"/>
    <x v="53"/>
    <x v="2"/>
    <x v="2"/>
    <x v="2"/>
    <x v="1"/>
    <x v="3"/>
    <s v="V 3600 Series"/>
    <s v="Small Box"/>
    <n v="0.57999999999999996"/>
    <d v="2012-01-20T00:00:00"/>
  </r>
  <r>
    <n v="2770"/>
    <n v="20033"/>
    <x v="344"/>
    <x v="4"/>
    <n v="5"/>
    <n v="2543.9499999999998"/>
    <n v="0.04"/>
    <x v="0"/>
    <n v="-1011.32"/>
    <n v="499.99"/>
    <n v="24.49"/>
    <x v="53"/>
    <x v="2"/>
    <x v="2"/>
    <x v="2"/>
    <x v="1"/>
    <x v="13"/>
    <s v="Sharp AL-1530CS Digital Copier"/>
    <s v="Large Box"/>
    <n v="0.36"/>
    <d v="2010-05-23T00:00:00"/>
  </r>
  <r>
    <n v="2930"/>
    <n v="21223"/>
    <x v="123"/>
    <x v="2"/>
    <n v="3"/>
    <n v="317.95"/>
    <n v="0.1"/>
    <x v="1"/>
    <n v="-144.43"/>
    <n v="100.98"/>
    <n v="26.22"/>
    <x v="64"/>
    <x v="2"/>
    <x v="2"/>
    <x v="1"/>
    <x v="2"/>
    <x v="9"/>
    <s v="Hon 4-Shelf Metal Bookcases"/>
    <s v="Jumbo Box"/>
    <n v="0.6"/>
    <d v="2012-03-16T00:00:00"/>
  </r>
  <r>
    <n v="2931"/>
    <n v="21223"/>
    <x v="123"/>
    <x v="2"/>
    <n v="8"/>
    <n v="435.29"/>
    <n v="0.03"/>
    <x v="0"/>
    <n v="122.41"/>
    <n v="51.65"/>
    <n v="18.45"/>
    <x v="64"/>
    <x v="2"/>
    <x v="2"/>
    <x v="1"/>
    <x v="2"/>
    <x v="4"/>
    <s v="Deflect-o EconoMat Nonstudded, No Bevel Mat"/>
    <s v="Medium Box"/>
    <n v="0.65"/>
    <d v="2012-03-16T00:00:00"/>
  </r>
  <r>
    <n v="2950"/>
    <n v="21378"/>
    <x v="48"/>
    <x v="3"/>
    <n v="34"/>
    <n v="937.04"/>
    <n v="0.08"/>
    <x v="0"/>
    <n v="391.6035"/>
    <n v="28.53"/>
    <n v="1.49"/>
    <x v="53"/>
    <x v="2"/>
    <x v="2"/>
    <x v="2"/>
    <x v="0"/>
    <x v="2"/>
    <s v="Lock-Up Easel 'Spel-Binder'"/>
    <s v="Small Box"/>
    <n v="0.38"/>
    <d v="2011-08-08T00:00:00"/>
  </r>
  <r>
    <n v="2951"/>
    <n v="21378"/>
    <x v="48"/>
    <x v="3"/>
    <n v="17"/>
    <n v="1616.64"/>
    <n v="7.0000000000000007E-2"/>
    <x v="0"/>
    <n v="26.94"/>
    <n v="99.99"/>
    <n v="19.989999999999998"/>
    <x v="53"/>
    <x v="2"/>
    <x v="2"/>
    <x v="2"/>
    <x v="1"/>
    <x v="7"/>
    <s v="U.S. Robotics 56K Internet Call Modem"/>
    <s v="Small Box"/>
    <n v="0.5"/>
    <d v="2011-08-10T00:00:00"/>
  </r>
  <r>
    <n v="2984"/>
    <n v="21542"/>
    <x v="345"/>
    <x v="1"/>
    <n v="18"/>
    <n v="404.3"/>
    <n v="0.04"/>
    <x v="0"/>
    <n v="-27.34"/>
    <n v="21.38"/>
    <n v="8.99"/>
    <x v="81"/>
    <x v="2"/>
    <x v="2"/>
    <x v="2"/>
    <x v="0"/>
    <x v="12"/>
    <s v="Boston 1730 StandUp Electric Pencil Sharpener"/>
    <s v="Small Pack"/>
    <n v="0.59"/>
    <d v="2011-05-22T00:00:00"/>
  </r>
  <r>
    <n v="2985"/>
    <n v="21542"/>
    <x v="345"/>
    <x v="1"/>
    <n v="43"/>
    <n v="11674.968000000001"/>
    <n v="0.05"/>
    <x v="1"/>
    <n v="715.18"/>
    <n v="348.21"/>
    <n v="84.84"/>
    <x v="81"/>
    <x v="2"/>
    <x v="2"/>
    <x v="2"/>
    <x v="2"/>
    <x v="10"/>
    <s v="Bretford CR4500 Series Slim Rectangular Table"/>
    <s v="Jumbo Box"/>
    <n v="0.66"/>
    <d v="2011-05-22T00:00:00"/>
  </r>
  <r>
    <n v="3133"/>
    <n v="22469"/>
    <x v="128"/>
    <x v="1"/>
    <n v="24"/>
    <n v="1482.81"/>
    <n v="0.03"/>
    <x v="0"/>
    <n v="-678.63"/>
    <n v="60.98"/>
    <n v="49"/>
    <x v="53"/>
    <x v="2"/>
    <x v="2"/>
    <x v="2"/>
    <x v="0"/>
    <x v="1"/>
    <s v="Euro Pro Shark Stick Mini Vacuum"/>
    <s v="Large Box"/>
    <n v="0.59"/>
    <d v="2010-10-13T00:00:00"/>
  </r>
  <r>
    <n v="3134"/>
    <n v="22469"/>
    <x v="128"/>
    <x v="1"/>
    <n v="23"/>
    <n v="6693.28"/>
    <n v="0.02"/>
    <x v="0"/>
    <n v="40.319999999999936"/>
    <n v="290.98"/>
    <n v="69"/>
    <x v="53"/>
    <x v="2"/>
    <x v="2"/>
    <x v="2"/>
    <x v="2"/>
    <x v="10"/>
    <s v="Hon 5100 Series Wood Tables"/>
    <s v="Large Box"/>
    <n v="0.67"/>
    <d v="2010-10-13T00:00:00"/>
  </r>
  <r>
    <n v="3155"/>
    <n v="22656"/>
    <x v="235"/>
    <x v="2"/>
    <n v="10"/>
    <n v="309.3"/>
    <n v="0.05"/>
    <x v="2"/>
    <n v="-77.89"/>
    <n v="30.98"/>
    <n v="6.5"/>
    <x v="73"/>
    <x v="2"/>
    <x v="2"/>
    <x v="2"/>
    <x v="1"/>
    <x v="7"/>
    <s v="Belkin ErgoBoard™ Keyboard"/>
    <s v="Small Box"/>
    <n v="0.64"/>
    <d v="2010-12-24T00:00:00"/>
  </r>
  <r>
    <n v="3163"/>
    <n v="22695"/>
    <x v="346"/>
    <x v="0"/>
    <n v="44"/>
    <n v="444.52"/>
    <n v="0.02"/>
    <x v="0"/>
    <n v="161.13"/>
    <n v="10.06"/>
    <n v="2.06"/>
    <x v="72"/>
    <x v="2"/>
    <x v="2"/>
    <x v="1"/>
    <x v="0"/>
    <x v="5"/>
    <s v="Riverleaf Stik-Withit® Designer Note Cubes®"/>
    <s v="Wrap Bag"/>
    <n v="0.39"/>
    <d v="2009-07-08T00:00:00"/>
  </r>
  <r>
    <n v="3214"/>
    <n v="23076"/>
    <x v="347"/>
    <x v="4"/>
    <n v="50"/>
    <n v="742.21"/>
    <n v="0.03"/>
    <x v="0"/>
    <n v="122.21"/>
    <n v="14.2"/>
    <n v="5.3"/>
    <x v="77"/>
    <x v="2"/>
    <x v="2"/>
    <x v="2"/>
    <x v="2"/>
    <x v="4"/>
    <s v="Coloredge Poster Frame"/>
    <s v="Wrap Bag"/>
    <n v="0.46"/>
    <d v="2009-05-28T00:00:00"/>
  </r>
  <r>
    <n v="3360"/>
    <n v="24038"/>
    <x v="135"/>
    <x v="1"/>
    <n v="15"/>
    <n v="896.18049999999994"/>
    <n v="0"/>
    <x v="2"/>
    <n v="82.043999999999997"/>
    <n v="65.989999999999995"/>
    <n v="5.26"/>
    <x v="53"/>
    <x v="2"/>
    <x v="2"/>
    <x v="2"/>
    <x v="1"/>
    <x v="3"/>
    <s v="8860"/>
    <s v="Small Box"/>
    <n v="0.56000000000000005"/>
    <d v="2011-06-22T00:00:00"/>
  </r>
  <r>
    <n v="3365"/>
    <n v="24067"/>
    <x v="348"/>
    <x v="1"/>
    <n v="19"/>
    <n v="120.56"/>
    <n v="7.0000000000000007E-2"/>
    <x v="0"/>
    <n v="-79.349999999999994"/>
    <n v="5.98"/>
    <n v="7.5"/>
    <x v="81"/>
    <x v="2"/>
    <x v="2"/>
    <x v="2"/>
    <x v="0"/>
    <x v="5"/>
    <s v="Xerox 1920"/>
    <s v="Small Box"/>
    <n v="0.4"/>
    <d v="2012-08-23T00:00:00"/>
  </r>
  <r>
    <n v="3366"/>
    <n v="24067"/>
    <x v="348"/>
    <x v="1"/>
    <n v="46"/>
    <n v="2640.6864999999998"/>
    <n v="0.03"/>
    <x v="2"/>
    <n v="751.38300000000004"/>
    <n v="65.989999999999995"/>
    <n v="5.92"/>
    <x v="81"/>
    <x v="2"/>
    <x v="2"/>
    <x v="2"/>
    <x v="1"/>
    <x v="3"/>
    <s v="252"/>
    <s v="Small Box"/>
    <n v="0.55000000000000004"/>
    <d v="2012-08-23T00:00:00"/>
  </r>
  <r>
    <n v="3420"/>
    <n v="24388"/>
    <x v="349"/>
    <x v="4"/>
    <n v="15"/>
    <n v="8662.34"/>
    <n v="0"/>
    <x v="1"/>
    <n v="-704.66"/>
    <n v="549.99"/>
    <n v="49"/>
    <x v="70"/>
    <x v="2"/>
    <x v="2"/>
    <x v="2"/>
    <x v="1"/>
    <x v="13"/>
    <s v="Sharp 1540cs Digital Laser Copier"/>
    <s v="Jumbo Drum"/>
    <n v="0.35"/>
    <d v="2011-01-27T00:00:00"/>
  </r>
  <r>
    <n v="3428"/>
    <n v="24451"/>
    <x v="350"/>
    <x v="4"/>
    <n v="24"/>
    <n v="1689.97"/>
    <n v="0.06"/>
    <x v="1"/>
    <n v="-564.74"/>
    <n v="68.81"/>
    <n v="60"/>
    <x v="53"/>
    <x v="2"/>
    <x v="2"/>
    <x v="2"/>
    <x v="0"/>
    <x v="1"/>
    <s v="Holmes Replacement Filter for HEPA Air Cleaner, Very Large Room, HEPA Filter"/>
    <s v="Jumbo Drum"/>
    <n v="0.41"/>
    <d v="2012-12-04T00:00:00"/>
  </r>
  <r>
    <n v="3487"/>
    <n v="24806"/>
    <x v="351"/>
    <x v="2"/>
    <n v="20"/>
    <n v="112.03"/>
    <n v="0.05"/>
    <x v="0"/>
    <n v="-57.994500000000002"/>
    <n v="5.18"/>
    <n v="5.74"/>
    <x v="79"/>
    <x v="2"/>
    <x v="2"/>
    <x v="0"/>
    <x v="0"/>
    <x v="2"/>
    <s v="Wilson Jones Impact Binders"/>
    <s v="Small Box"/>
    <n v="0.36"/>
    <d v="2010-09-08T00:00:00"/>
  </r>
  <r>
    <n v="3505"/>
    <n v="24965"/>
    <x v="352"/>
    <x v="0"/>
    <n v="6"/>
    <n v="2528.4899999999998"/>
    <n v="7.0000000000000007E-2"/>
    <x v="2"/>
    <n v="580.15049999999997"/>
    <n v="420.98"/>
    <n v="19.989999999999998"/>
    <x v="53"/>
    <x v="2"/>
    <x v="2"/>
    <x v="2"/>
    <x v="0"/>
    <x v="2"/>
    <s v="GBC DocuBind 200 Manual Binding Machine"/>
    <s v="Small Box"/>
    <n v="0.35"/>
    <d v="2011-04-03T00:00:00"/>
  </r>
  <r>
    <n v="3506"/>
    <n v="24965"/>
    <x v="352"/>
    <x v="0"/>
    <n v="42"/>
    <n v="1146.1099999999999"/>
    <n v="0.09"/>
    <x v="0"/>
    <n v="330.63"/>
    <n v="29.18"/>
    <n v="8.5500000000000007"/>
    <x v="53"/>
    <x v="2"/>
    <x v="2"/>
    <x v="2"/>
    <x v="2"/>
    <x v="4"/>
    <s v="Deflect-o SuperTray™ Unbreakable Stackable Tray, Letter, Black"/>
    <s v="Small Box"/>
    <n v="0.42"/>
    <d v="2011-03-29T00:00:00"/>
  </r>
  <r>
    <n v="3533"/>
    <n v="25154"/>
    <x v="147"/>
    <x v="1"/>
    <n v="16"/>
    <n v="102.5"/>
    <n v="0.1"/>
    <x v="0"/>
    <n v="13.84"/>
    <n v="6.68"/>
    <n v="1.5"/>
    <x v="69"/>
    <x v="2"/>
    <x v="2"/>
    <x v="3"/>
    <x v="0"/>
    <x v="12"/>
    <s v="Sanford Liquid Accent Highlighters"/>
    <s v="Wrap Bag"/>
    <n v="0.48"/>
    <d v="2010-08-21T00:00:00"/>
  </r>
  <r>
    <n v="3549"/>
    <n v="25315"/>
    <x v="353"/>
    <x v="0"/>
    <n v="36"/>
    <n v="7783.36"/>
    <n v="7.0000000000000007E-2"/>
    <x v="2"/>
    <n v="3506.24"/>
    <n v="225.04"/>
    <n v="11.79"/>
    <x v="72"/>
    <x v="2"/>
    <x v="2"/>
    <x v="1"/>
    <x v="0"/>
    <x v="1"/>
    <s v="Holmes Harmony HEPA Air Purifier for 17 x 20 Room"/>
    <s v="Medium Box"/>
    <n v="0.42"/>
    <d v="2010-12-02T00:00:00"/>
  </r>
  <r>
    <n v="3550"/>
    <n v="25315"/>
    <x v="353"/>
    <x v="0"/>
    <n v="21"/>
    <n v="61.76"/>
    <n v="0"/>
    <x v="0"/>
    <n v="4.34"/>
    <n v="2.84"/>
    <n v="0.93"/>
    <x v="72"/>
    <x v="2"/>
    <x v="2"/>
    <x v="1"/>
    <x v="0"/>
    <x v="12"/>
    <s v="SANFORD Liquid Accent™ Tank-Style Highlighters"/>
    <s v="Wrap Bag"/>
    <n v="0.54"/>
    <d v="2010-12-02T00:00:00"/>
  </r>
  <r>
    <n v="3551"/>
    <n v="25315"/>
    <x v="353"/>
    <x v="0"/>
    <n v="36"/>
    <n v="1280.3399999999999"/>
    <n v="0"/>
    <x v="1"/>
    <n v="-1048.248"/>
    <n v="31.76"/>
    <n v="45.51"/>
    <x v="72"/>
    <x v="2"/>
    <x v="2"/>
    <x v="1"/>
    <x v="2"/>
    <x v="10"/>
    <s v="Hon iLevel™ Computer Training Table"/>
    <s v="Jumbo Box"/>
    <n v="0.65"/>
    <d v="2010-12-04T00:00:00"/>
  </r>
  <r>
    <n v="3559"/>
    <n v="25376"/>
    <x v="179"/>
    <x v="4"/>
    <n v="12"/>
    <n v="76.61"/>
    <n v="0.09"/>
    <x v="0"/>
    <n v="-31.83"/>
    <n v="6.28"/>
    <n v="5.29"/>
    <x v="76"/>
    <x v="2"/>
    <x v="2"/>
    <x v="2"/>
    <x v="2"/>
    <x v="4"/>
    <s v="Eldon® 200 Class™ Desk Accessories, Burgundy"/>
    <s v="Small Box"/>
    <n v="0.43"/>
    <d v="2011-03-27T00:00:00"/>
  </r>
  <r>
    <n v="3662"/>
    <n v="26240"/>
    <x v="354"/>
    <x v="4"/>
    <n v="38"/>
    <n v="1483.44"/>
    <n v="0.04"/>
    <x v="0"/>
    <n v="439.77"/>
    <n v="39.479999999999997"/>
    <n v="1.99"/>
    <x v="3"/>
    <x v="2"/>
    <x v="2"/>
    <x v="1"/>
    <x v="1"/>
    <x v="7"/>
    <s v="80 Minute CD-R Spindle, 100/Pack - Staples"/>
    <s v="Small Pack"/>
    <n v="0.54"/>
    <d v="2009-12-22T00:00:00"/>
  </r>
  <r>
    <n v="3663"/>
    <n v="26240"/>
    <x v="354"/>
    <x v="4"/>
    <n v="39"/>
    <n v="145.68"/>
    <n v="0.04"/>
    <x v="0"/>
    <n v="12"/>
    <n v="3.7"/>
    <n v="1.61"/>
    <x v="3"/>
    <x v="2"/>
    <x v="2"/>
    <x v="1"/>
    <x v="2"/>
    <x v="4"/>
    <s v="3M Hangers With Command Adhesive"/>
    <s v="Wrap Bag"/>
    <n v="0.44"/>
    <d v="2009-12-20T00:00:00"/>
  </r>
  <r>
    <n v="3753"/>
    <n v="26791"/>
    <x v="355"/>
    <x v="0"/>
    <n v="45"/>
    <n v="500.48"/>
    <n v="0.08"/>
    <x v="0"/>
    <n v="-48.2"/>
    <n v="11.29"/>
    <n v="5.03"/>
    <x v="64"/>
    <x v="2"/>
    <x v="2"/>
    <x v="3"/>
    <x v="0"/>
    <x v="0"/>
    <s v="X-Rack™ File for Hanging Folders"/>
    <s v="Small Box"/>
    <n v="0.59"/>
    <d v="2011-05-06T00:00:00"/>
  </r>
  <r>
    <n v="4042"/>
    <n v="28836"/>
    <x v="356"/>
    <x v="1"/>
    <n v="50"/>
    <n v="8221.2934999999998"/>
    <n v="0.06"/>
    <x v="0"/>
    <n v="2342.2139999999999"/>
    <n v="195.99"/>
    <n v="4.2"/>
    <x v="70"/>
    <x v="2"/>
    <x v="2"/>
    <x v="2"/>
    <x v="1"/>
    <x v="3"/>
    <s v="688"/>
    <s v="Small Box"/>
    <n v="0.6"/>
    <d v="2010-10-25T00:00:00"/>
  </r>
  <r>
    <n v="4043"/>
    <n v="28836"/>
    <x v="356"/>
    <x v="1"/>
    <n v="7"/>
    <n v="1158.26"/>
    <n v="0.06"/>
    <x v="0"/>
    <n v="170.07650000000001"/>
    <n v="172.99"/>
    <n v="19.989999999999998"/>
    <x v="70"/>
    <x v="2"/>
    <x v="2"/>
    <x v="2"/>
    <x v="0"/>
    <x v="2"/>
    <s v="Ibico EB-19 Dual Function Manual Binding System"/>
    <s v="Small Box"/>
    <n v="0.39"/>
    <d v="2010-10-26T00:00:00"/>
  </r>
  <r>
    <n v="4071"/>
    <n v="28995"/>
    <x v="357"/>
    <x v="1"/>
    <n v="9"/>
    <n v="298.52"/>
    <n v="0"/>
    <x v="0"/>
    <n v="73.19"/>
    <n v="30.98"/>
    <n v="5.76"/>
    <x v="75"/>
    <x v="2"/>
    <x v="2"/>
    <x v="2"/>
    <x v="0"/>
    <x v="5"/>
    <s v="IBM Multi-Purpose Copy Paper, 8 1/2 x 11&quot;, Case"/>
    <s v="Small Box"/>
    <n v="0.4"/>
    <d v="2010-05-13T00:00:00"/>
  </r>
  <r>
    <n v="4072"/>
    <n v="28995"/>
    <x v="357"/>
    <x v="1"/>
    <n v="34"/>
    <n v="667.35"/>
    <n v="0.04"/>
    <x v="0"/>
    <n v="80.92"/>
    <n v="19.98"/>
    <n v="8.68"/>
    <x v="75"/>
    <x v="2"/>
    <x v="2"/>
    <x v="2"/>
    <x v="0"/>
    <x v="5"/>
    <s v="Southworth 25% Cotton Premium Laser Paper and Envelopes"/>
    <s v="Small Box"/>
    <n v="0.37"/>
    <d v="2010-05-13T00:00:00"/>
  </r>
  <r>
    <n v="4085"/>
    <n v="29121"/>
    <x v="358"/>
    <x v="3"/>
    <n v="31"/>
    <n v="3206.9650000000001"/>
    <n v="0.08"/>
    <x v="0"/>
    <n v="575.33399999999995"/>
    <n v="125.99"/>
    <n v="7.69"/>
    <x v="53"/>
    <x v="2"/>
    <x v="2"/>
    <x v="2"/>
    <x v="1"/>
    <x v="3"/>
    <s v="Timeport L7089"/>
    <s v="Small Box"/>
    <n v="0.57999999999999996"/>
    <d v="2010-04-13T00:00:00"/>
  </r>
  <r>
    <n v="4125"/>
    <n v="29319"/>
    <x v="359"/>
    <x v="0"/>
    <n v="30"/>
    <n v="6654.39"/>
    <n v="0.1"/>
    <x v="0"/>
    <n v="1151.69"/>
    <n v="238.4"/>
    <n v="24.49"/>
    <x v="79"/>
    <x v="2"/>
    <x v="2"/>
    <x v="0"/>
    <x v="2"/>
    <x v="14"/>
    <s v="Safco Contoured Stacking Chairs"/>
    <s v="Large Box"/>
    <m/>
    <d v="2009-01-26T00:00:00"/>
  </r>
  <r>
    <n v="4126"/>
    <n v="29319"/>
    <x v="359"/>
    <x v="0"/>
    <n v="21"/>
    <n v="4429.6899999999996"/>
    <n v="0.03"/>
    <x v="2"/>
    <n v="983.55"/>
    <n v="199.99"/>
    <n v="24.49"/>
    <x v="79"/>
    <x v="2"/>
    <x v="2"/>
    <x v="0"/>
    <x v="1"/>
    <x v="13"/>
    <s v="Canon PC-428 Personal Copier"/>
    <s v="Large Box"/>
    <n v="0.46"/>
    <d v="2009-01-26T00:00:00"/>
  </r>
  <r>
    <n v="4137"/>
    <n v="29382"/>
    <x v="360"/>
    <x v="1"/>
    <n v="42"/>
    <n v="239.35"/>
    <n v="0.05"/>
    <x v="0"/>
    <n v="78.959999999999994"/>
    <n v="5.68"/>
    <n v="1.39"/>
    <x v="76"/>
    <x v="2"/>
    <x v="2"/>
    <x v="0"/>
    <x v="0"/>
    <x v="8"/>
    <s v="Staples Standard Envelopes"/>
    <s v="Small Box"/>
    <n v="0.38"/>
    <d v="2010-11-20T00:00:00"/>
  </r>
  <r>
    <n v="4138"/>
    <n v="29382"/>
    <x v="360"/>
    <x v="1"/>
    <n v="34"/>
    <n v="684.66"/>
    <n v="7.0000000000000007E-2"/>
    <x v="2"/>
    <n v="35.090000000000003"/>
    <n v="19.98"/>
    <n v="10.49"/>
    <x v="76"/>
    <x v="2"/>
    <x v="2"/>
    <x v="0"/>
    <x v="2"/>
    <x v="4"/>
    <s v="12-1/2 Diameter Round Wall Clock"/>
    <s v="Small Box"/>
    <n v="0.49"/>
    <d v="2010-11-19T00:00:00"/>
  </r>
  <r>
    <n v="4151"/>
    <n v="29445"/>
    <x v="361"/>
    <x v="1"/>
    <n v="28"/>
    <n v="2531.35"/>
    <n v="0.09"/>
    <x v="1"/>
    <n v="415.55"/>
    <n v="90.97"/>
    <n v="28"/>
    <x v="64"/>
    <x v="2"/>
    <x v="2"/>
    <x v="1"/>
    <x v="1"/>
    <x v="16"/>
    <s v="Lexmark Z55se Color Inkjet Printer"/>
    <s v="Jumbo Drum"/>
    <n v="0.38"/>
    <d v="2010-10-01T00:00:00"/>
  </r>
  <r>
    <n v="4187"/>
    <n v="29762"/>
    <x v="362"/>
    <x v="4"/>
    <n v="15"/>
    <n v="22.45"/>
    <n v="0.03"/>
    <x v="0"/>
    <n v="0.78"/>
    <n v="1.48"/>
    <n v="0.7"/>
    <x v="82"/>
    <x v="2"/>
    <x v="2"/>
    <x v="3"/>
    <x v="0"/>
    <x v="6"/>
    <s v="Binder Clips by OIC"/>
    <s v="Wrap Bag"/>
    <n v="0.37"/>
    <d v="2010-08-05T00:00:00"/>
  </r>
  <r>
    <n v="4229"/>
    <n v="30048"/>
    <x v="363"/>
    <x v="3"/>
    <n v="44"/>
    <n v="7765.13"/>
    <n v="0.06"/>
    <x v="1"/>
    <n v="433.63"/>
    <n v="180.98"/>
    <n v="55.24"/>
    <x v="66"/>
    <x v="2"/>
    <x v="2"/>
    <x v="3"/>
    <x v="0"/>
    <x v="1"/>
    <s v="Avanti 4.4 Cu. Ft. Refrigerator"/>
    <s v="Jumbo Drum"/>
    <n v="0.56999999999999995"/>
    <d v="2011-06-15T00:00:00"/>
  </r>
  <r>
    <n v="4249"/>
    <n v="30243"/>
    <x v="364"/>
    <x v="4"/>
    <n v="44"/>
    <n v="2435.3200000000002"/>
    <n v="0.09"/>
    <x v="0"/>
    <n v="650.55999999999995"/>
    <n v="60.22"/>
    <n v="3.5"/>
    <x v="75"/>
    <x v="2"/>
    <x v="2"/>
    <x v="2"/>
    <x v="0"/>
    <x v="1"/>
    <s v="Fellowes Smart Surge Ten-Outlet Protector, Platinum"/>
    <s v="Small Box"/>
    <n v="0.56999999999999995"/>
    <d v="2010-05-07T00:00:00"/>
  </r>
  <r>
    <n v="4250"/>
    <n v="30243"/>
    <x v="364"/>
    <x v="4"/>
    <n v="21"/>
    <n v="4242.76"/>
    <n v="7.0000000000000007E-2"/>
    <x v="0"/>
    <n v="340.88"/>
    <n v="199.99"/>
    <n v="24.49"/>
    <x v="75"/>
    <x v="2"/>
    <x v="2"/>
    <x v="2"/>
    <x v="1"/>
    <x v="13"/>
    <s v="Canon PC-428 Personal Copier"/>
    <s v="Large Box"/>
    <n v="0.46"/>
    <d v="2010-05-07T00:00:00"/>
  </r>
  <r>
    <n v="4267"/>
    <n v="30372"/>
    <x v="81"/>
    <x v="1"/>
    <n v="1"/>
    <n v="14.4"/>
    <n v="0.1"/>
    <x v="0"/>
    <n v="-7.39"/>
    <n v="12.22"/>
    <n v="2.85"/>
    <x v="71"/>
    <x v="2"/>
    <x v="2"/>
    <x v="2"/>
    <x v="2"/>
    <x v="4"/>
    <s v="Aluminum Document Frame"/>
    <s v="Small Pack"/>
    <n v="0.55000000000000004"/>
    <d v="2010-09-01T00:00:00"/>
  </r>
  <r>
    <n v="4282"/>
    <n v="30499"/>
    <x v="365"/>
    <x v="1"/>
    <n v="16"/>
    <n v="92.06"/>
    <n v="0.1"/>
    <x v="0"/>
    <n v="5.66"/>
    <n v="5.98"/>
    <n v="2.5"/>
    <x v="3"/>
    <x v="2"/>
    <x v="2"/>
    <x v="1"/>
    <x v="0"/>
    <x v="8"/>
    <s v="Wausau Papers Astrobrights® Colored Envelopes"/>
    <s v="Small Box"/>
    <n v="0.36"/>
    <d v="2012-11-01T00:00:00"/>
  </r>
  <r>
    <n v="4283"/>
    <n v="30499"/>
    <x v="365"/>
    <x v="1"/>
    <n v="33"/>
    <n v="199.62"/>
    <n v="0.01"/>
    <x v="0"/>
    <n v="42.34"/>
    <n v="5.84"/>
    <n v="1.2"/>
    <x v="3"/>
    <x v="2"/>
    <x v="2"/>
    <x v="1"/>
    <x v="0"/>
    <x v="12"/>
    <s v="Newell 312"/>
    <s v="Wrap Bag"/>
    <n v="0.55000000000000004"/>
    <d v="2012-11-01T00:00:00"/>
  </r>
  <r>
    <n v="4528"/>
    <n v="32199"/>
    <x v="366"/>
    <x v="1"/>
    <n v="40"/>
    <n v="196.5"/>
    <n v="0.08"/>
    <x v="0"/>
    <n v="-99.762500000000003"/>
    <n v="4.91"/>
    <n v="4.97"/>
    <x v="70"/>
    <x v="2"/>
    <x v="2"/>
    <x v="2"/>
    <x v="0"/>
    <x v="2"/>
    <s v="Pressboard Covers with Storage Hooks, 9 1/2&quot; x 11&quot;, Light Blue"/>
    <s v="Small Box"/>
    <n v="0.38"/>
    <d v="2009-07-16T00:00:00"/>
  </r>
  <r>
    <n v="4529"/>
    <n v="32199"/>
    <x v="366"/>
    <x v="1"/>
    <n v="1"/>
    <n v="3672.89"/>
    <n v="0.01"/>
    <x v="0"/>
    <n v="-3061.82"/>
    <n v="3499.99"/>
    <n v="24.49"/>
    <x v="70"/>
    <x v="2"/>
    <x v="2"/>
    <x v="2"/>
    <x v="1"/>
    <x v="13"/>
    <s v="Canon imageCLASS 2200 Advanced Copier"/>
    <s v="Large Box"/>
    <n v="0.37"/>
    <d v="2009-07-16T00:00:00"/>
  </r>
  <r>
    <n v="4530"/>
    <n v="32199"/>
    <x v="366"/>
    <x v="1"/>
    <n v="8"/>
    <n v="46.97"/>
    <n v="0.03"/>
    <x v="0"/>
    <n v="-9.9999999999997868E-3"/>
    <n v="5.84"/>
    <n v="1.2"/>
    <x v="70"/>
    <x v="2"/>
    <x v="2"/>
    <x v="2"/>
    <x v="0"/>
    <x v="12"/>
    <s v="Newell 312"/>
    <s v="Wrap Bag"/>
    <n v="0.55000000000000004"/>
    <d v="2009-07-17T00:00:00"/>
  </r>
  <r>
    <n v="4546"/>
    <n v="32327"/>
    <x v="367"/>
    <x v="0"/>
    <n v="45"/>
    <n v="20333.816000000003"/>
    <n v="0.02"/>
    <x v="1"/>
    <n v="-1430.451"/>
    <n v="550.98"/>
    <n v="147.12"/>
    <x v="70"/>
    <x v="2"/>
    <x v="2"/>
    <x v="0"/>
    <x v="2"/>
    <x v="10"/>
    <s v="Chromcraft Bull-Nose Wood 48&quot; x 96&quot; Rectangular Conference Tables"/>
    <s v="Jumbo Box"/>
    <n v="0.8"/>
    <d v="2012-08-14T00:00:00"/>
  </r>
  <r>
    <n v="4594"/>
    <n v="32676"/>
    <x v="312"/>
    <x v="4"/>
    <n v="37"/>
    <n v="1697.44"/>
    <n v="0.06"/>
    <x v="0"/>
    <n v="523.42999999999995"/>
    <n v="45.19"/>
    <n v="1.99"/>
    <x v="72"/>
    <x v="2"/>
    <x v="2"/>
    <x v="2"/>
    <x v="1"/>
    <x v="7"/>
    <s v="Verbatim DVD-RAM, 9.4GB, Rewritable, Type 1, DS, DataLife Plus"/>
    <s v="Small Pack"/>
    <n v="0.55000000000000004"/>
    <d v="2009-02-04T00:00:00"/>
  </r>
  <r>
    <n v="4611"/>
    <n v="32835"/>
    <x v="368"/>
    <x v="3"/>
    <n v="15"/>
    <n v="572.4325"/>
    <n v="0.05"/>
    <x v="0"/>
    <n v="-19.437000000000001"/>
    <n v="45.99"/>
    <n v="4.99"/>
    <x v="72"/>
    <x v="2"/>
    <x v="2"/>
    <x v="2"/>
    <x v="1"/>
    <x v="3"/>
    <s v="KF 788"/>
    <s v="Small Box"/>
    <n v="0.56000000000000005"/>
    <d v="2012-07-09T00:00:00"/>
  </r>
  <r>
    <n v="4613"/>
    <n v="32869"/>
    <x v="369"/>
    <x v="3"/>
    <n v="41"/>
    <n v="322.02999999999997"/>
    <n v="0.06"/>
    <x v="0"/>
    <n v="-82.83"/>
    <n v="8.1199999999999992"/>
    <n v="2.83"/>
    <x v="71"/>
    <x v="2"/>
    <x v="2"/>
    <x v="2"/>
    <x v="1"/>
    <x v="7"/>
    <s v="Imation Neon Mac Format Diskettes, 10/Pack"/>
    <s v="Small Pack"/>
    <n v="0.77"/>
    <d v="2009-03-28T00:00:00"/>
  </r>
  <r>
    <n v="4614"/>
    <n v="32869"/>
    <x v="369"/>
    <x v="3"/>
    <n v="49"/>
    <n v="2470.84"/>
    <n v="0.05"/>
    <x v="0"/>
    <n v="25.04"/>
    <n v="51.65"/>
    <n v="18.45"/>
    <x v="71"/>
    <x v="2"/>
    <x v="2"/>
    <x v="2"/>
    <x v="2"/>
    <x v="4"/>
    <s v="Deflect-o EconoMat Nonstudded, No Bevel Mat"/>
    <s v="Medium Box"/>
    <n v="0.65"/>
    <d v="2009-03-28T00:00:00"/>
  </r>
  <r>
    <n v="4615"/>
    <n v="32869"/>
    <x v="369"/>
    <x v="3"/>
    <n v="2"/>
    <n v="15.26"/>
    <n v="0.01"/>
    <x v="0"/>
    <n v="-7.51"/>
    <n v="6.68"/>
    <n v="1.5"/>
    <x v="71"/>
    <x v="2"/>
    <x v="2"/>
    <x v="2"/>
    <x v="0"/>
    <x v="12"/>
    <s v="Sanford Liquid Accent Highlighters"/>
    <s v="Wrap Bag"/>
    <n v="0.48"/>
    <d v="2009-03-28T00:00:00"/>
  </r>
  <r>
    <n v="4616"/>
    <n v="32869"/>
    <x v="369"/>
    <x v="3"/>
    <n v="39"/>
    <n v="5250.6624999999995"/>
    <n v="0.1"/>
    <x v="0"/>
    <n v="930.98700000000008"/>
    <n v="175.99"/>
    <n v="8.99"/>
    <x v="71"/>
    <x v="2"/>
    <x v="2"/>
    <x v="2"/>
    <x v="1"/>
    <x v="3"/>
    <s v="2180"/>
    <s v="Small Box"/>
    <n v="0.56999999999999995"/>
    <d v="2009-03-28T00:00:00"/>
  </r>
  <r>
    <n v="4748"/>
    <n v="33763"/>
    <x v="22"/>
    <x v="2"/>
    <n v="23"/>
    <n v="10791.38"/>
    <n v="0.08"/>
    <x v="0"/>
    <n v="-234.79"/>
    <n v="499.99"/>
    <n v="24.49"/>
    <x v="73"/>
    <x v="2"/>
    <x v="2"/>
    <x v="2"/>
    <x v="1"/>
    <x v="13"/>
    <s v="Sharp AL-1530CS Digital Copier"/>
    <s v="Large Box"/>
    <n v="0.36"/>
    <d v="2010-09-25T00:00:00"/>
  </r>
  <r>
    <n v="4792"/>
    <n v="34048"/>
    <x v="210"/>
    <x v="0"/>
    <n v="1"/>
    <n v="26.68"/>
    <n v="0.04"/>
    <x v="0"/>
    <n v="-10.74"/>
    <n v="22.23"/>
    <n v="3.63"/>
    <x v="71"/>
    <x v="2"/>
    <x v="2"/>
    <x v="2"/>
    <x v="2"/>
    <x v="4"/>
    <s v="Executive Impressions 14&quot; Contract Wall Clock"/>
    <s v="Small Pack"/>
    <n v="0.52"/>
    <d v="2011-03-30T00:00:00"/>
  </r>
  <r>
    <n v="4823"/>
    <n v="34275"/>
    <x v="370"/>
    <x v="0"/>
    <n v="27"/>
    <n v="123.46"/>
    <n v="7.0000000000000007E-2"/>
    <x v="0"/>
    <n v="26.66"/>
    <n v="4.84"/>
    <n v="0.71"/>
    <x v="76"/>
    <x v="2"/>
    <x v="2"/>
    <x v="0"/>
    <x v="0"/>
    <x v="12"/>
    <s v="*Staples* Highlighting Markers"/>
    <s v="Wrap Bag"/>
    <n v="0.52"/>
    <d v="2009-07-03T00:00:00"/>
  </r>
  <r>
    <n v="4844"/>
    <n v="34438"/>
    <x v="371"/>
    <x v="1"/>
    <n v="28"/>
    <n v="588.54"/>
    <n v="0.04"/>
    <x v="0"/>
    <n v="-30.72"/>
    <n v="20.149999999999999"/>
    <n v="8.99"/>
    <x v="64"/>
    <x v="2"/>
    <x v="2"/>
    <x v="1"/>
    <x v="0"/>
    <x v="12"/>
    <s v="Boston 19500 Mighty Mite Electric Pencil Sharpener"/>
    <s v="Small Pack"/>
    <n v="0.57999999999999996"/>
    <d v="2010-12-12T00:00:00"/>
  </r>
  <r>
    <n v="4901"/>
    <n v="34880"/>
    <x v="108"/>
    <x v="1"/>
    <n v="44"/>
    <n v="284.38"/>
    <n v="0.04"/>
    <x v="0"/>
    <n v="-62.43"/>
    <n v="6.48"/>
    <n v="5.19"/>
    <x v="82"/>
    <x v="2"/>
    <x v="2"/>
    <x v="3"/>
    <x v="0"/>
    <x v="5"/>
    <s v="Xerox 1995"/>
    <s v="Small Box"/>
    <n v="0.37"/>
    <d v="2009-09-17T00:00:00"/>
  </r>
  <r>
    <n v="4912"/>
    <n v="34978"/>
    <x v="372"/>
    <x v="1"/>
    <n v="49"/>
    <n v="165.51"/>
    <n v="0.08"/>
    <x v="0"/>
    <n v="-269.90499999999997"/>
    <n v="3.52"/>
    <n v="6.83"/>
    <x v="3"/>
    <x v="2"/>
    <x v="2"/>
    <x v="1"/>
    <x v="0"/>
    <x v="2"/>
    <s v="Self-Adhesive Ring Binder Labels"/>
    <s v="Small Box"/>
    <n v="0.38"/>
    <d v="2011-02-06T00:00:00"/>
  </r>
  <r>
    <n v="4945"/>
    <n v="35141"/>
    <x v="373"/>
    <x v="3"/>
    <n v="29"/>
    <n v="2046.81"/>
    <n v="0.02"/>
    <x v="0"/>
    <n v="469.27650000000006"/>
    <n v="67.28"/>
    <n v="19.989999999999998"/>
    <x v="68"/>
    <x v="2"/>
    <x v="2"/>
    <x v="0"/>
    <x v="0"/>
    <x v="2"/>
    <s v="Catalog Binders with Expanding Posts"/>
    <s v="Small Box"/>
    <n v="0.4"/>
    <d v="2010-09-12T00:00:00"/>
  </r>
  <r>
    <n v="4962"/>
    <n v="35300"/>
    <x v="374"/>
    <x v="3"/>
    <n v="10"/>
    <n v="28.81"/>
    <n v="0.02"/>
    <x v="0"/>
    <n v="7.15"/>
    <n v="2.89"/>
    <n v="0.49"/>
    <x v="77"/>
    <x v="2"/>
    <x v="2"/>
    <x v="2"/>
    <x v="0"/>
    <x v="11"/>
    <s v="*Staples* Packaging Labels"/>
    <s v="Small Box"/>
    <n v="0.38"/>
    <d v="2010-03-03T00:00:00"/>
  </r>
  <r>
    <n v="4963"/>
    <n v="35300"/>
    <x v="374"/>
    <x v="3"/>
    <n v="35"/>
    <n v="1445.6"/>
    <n v="0.08"/>
    <x v="0"/>
    <n v="126.03"/>
    <n v="41.32"/>
    <n v="8.66"/>
    <x v="77"/>
    <x v="2"/>
    <x v="2"/>
    <x v="2"/>
    <x v="2"/>
    <x v="4"/>
    <s v="Deflect-o EconoMat Studded, No Bevel Mat for Low Pile Carpeting"/>
    <s v="Medium Box"/>
    <n v="0.76"/>
    <d v="2010-03-05T00:00:00"/>
  </r>
  <r>
    <n v="4964"/>
    <n v="35300"/>
    <x v="374"/>
    <x v="3"/>
    <n v="13"/>
    <n v="119.03"/>
    <n v="0.06"/>
    <x v="0"/>
    <n v="29.62"/>
    <n v="8.9499999999999993"/>
    <n v="2.0099999999999998"/>
    <x v="77"/>
    <x v="2"/>
    <x v="2"/>
    <x v="2"/>
    <x v="0"/>
    <x v="5"/>
    <s v="Recycled Desk Saver Line &quot;While You Were Out&quot; Book, 5 1/2&quot; X 4&quot;"/>
    <s v="Wrap Bag"/>
    <n v="0.39"/>
    <d v="2010-03-03T00:00:00"/>
  </r>
  <r>
    <n v="4996"/>
    <n v="35558"/>
    <x v="375"/>
    <x v="4"/>
    <n v="2"/>
    <n v="34.880000000000003"/>
    <n v="0.09"/>
    <x v="0"/>
    <n v="-22.12"/>
    <n v="13.79"/>
    <n v="8.7799999999999994"/>
    <x v="3"/>
    <x v="2"/>
    <x v="2"/>
    <x v="1"/>
    <x v="2"/>
    <x v="4"/>
    <s v="9-3/4 Diameter Round Wall Clock"/>
    <s v="Small Box"/>
    <n v="0.43"/>
    <d v="2009-09-17T00:00:00"/>
  </r>
  <r>
    <n v="5091"/>
    <n v="36293"/>
    <x v="376"/>
    <x v="3"/>
    <n v="13"/>
    <n v="1272.83"/>
    <n v="0.04"/>
    <x v="0"/>
    <n v="250.47"/>
    <n v="100.98"/>
    <n v="7.18"/>
    <x v="3"/>
    <x v="2"/>
    <x v="2"/>
    <x v="0"/>
    <x v="1"/>
    <x v="7"/>
    <s v="Logitech Cordless Elite Duo"/>
    <s v="Small Box"/>
    <n v="0.4"/>
    <d v="2011-01-10T00:00:00"/>
  </r>
  <r>
    <n v="5092"/>
    <n v="36293"/>
    <x v="376"/>
    <x v="3"/>
    <n v="25"/>
    <n v="165.36"/>
    <n v="0.09"/>
    <x v="2"/>
    <n v="-94.79"/>
    <n v="6.48"/>
    <n v="7.49"/>
    <x v="3"/>
    <x v="2"/>
    <x v="2"/>
    <x v="0"/>
    <x v="0"/>
    <x v="5"/>
    <s v="Xerox 220"/>
    <s v="Small Box"/>
    <n v="0.37"/>
    <d v="2011-01-14T00:00:00"/>
  </r>
  <r>
    <n v="5128"/>
    <n v="36516"/>
    <x v="377"/>
    <x v="3"/>
    <n v="9"/>
    <n v="883.37"/>
    <n v="0.1"/>
    <x v="0"/>
    <n v="51.3"/>
    <n v="100.98"/>
    <n v="7.18"/>
    <x v="69"/>
    <x v="2"/>
    <x v="2"/>
    <x v="3"/>
    <x v="1"/>
    <x v="7"/>
    <s v="Logitech Cordless Elite Duo"/>
    <s v="Small Box"/>
    <n v="0.4"/>
    <d v="2011-07-28T00:00:00"/>
  </r>
  <r>
    <n v="5147"/>
    <n v="36677"/>
    <x v="378"/>
    <x v="0"/>
    <n v="38"/>
    <n v="23255.61"/>
    <n v="0"/>
    <x v="0"/>
    <n v="-734.33"/>
    <n v="599.99"/>
    <n v="24.49"/>
    <x v="53"/>
    <x v="2"/>
    <x v="2"/>
    <x v="2"/>
    <x v="1"/>
    <x v="13"/>
    <s v="Canon Image Class D660 Copier"/>
    <s v="Large Box"/>
    <n v="0.44"/>
    <d v="2009-12-25T00:00:00"/>
  </r>
  <r>
    <n v="5223"/>
    <n v="37185"/>
    <x v="379"/>
    <x v="1"/>
    <n v="8"/>
    <n v="23.19"/>
    <n v="0.02"/>
    <x v="0"/>
    <n v="-13.27"/>
    <n v="2.6"/>
    <n v="2.4"/>
    <x v="67"/>
    <x v="2"/>
    <x v="2"/>
    <x v="2"/>
    <x v="0"/>
    <x v="12"/>
    <s v="12 Colored Short Pencils"/>
    <s v="Wrap Bag"/>
    <n v="0.57999999999999996"/>
    <d v="2012-11-01T00:00:00"/>
  </r>
  <r>
    <n v="5329"/>
    <n v="37888"/>
    <x v="380"/>
    <x v="4"/>
    <n v="31"/>
    <n v="639.19000000000005"/>
    <n v="0.09"/>
    <x v="0"/>
    <n v="274.89850000000001"/>
    <n v="20.98"/>
    <n v="1.49"/>
    <x v="75"/>
    <x v="2"/>
    <x v="2"/>
    <x v="2"/>
    <x v="0"/>
    <x v="2"/>
    <s v="Avery Legal 4-Ring Binder"/>
    <s v="Small Box"/>
    <n v="0.35"/>
    <d v="2009-12-24T00:00:00"/>
  </r>
  <r>
    <n v="5387"/>
    <n v="38310"/>
    <x v="381"/>
    <x v="1"/>
    <n v="4"/>
    <n v="62.45"/>
    <n v="0.08"/>
    <x v="0"/>
    <n v="-141.76"/>
    <n v="3.48"/>
    <n v="49"/>
    <x v="53"/>
    <x v="2"/>
    <x v="2"/>
    <x v="2"/>
    <x v="0"/>
    <x v="1"/>
    <s v="Hoover® Commercial Lightweight Upright Vacuum"/>
    <s v="Large Box"/>
    <n v="0.59"/>
    <d v="2012-04-17T00:00:00"/>
  </r>
  <r>
    <n v="5702"/>
    <n v="40327"/>
    <x v="382"/>
    <x v="3"/>
    <n v="42"/>
    <n v="152.55000000000001"/>
    <n v="0.06"/>
    <x v="0"/>
    <n v="-20.27"/>
    <n v="3.69"/>
    <n v="2.5"/>
    <x v="70"/>
    <x v="2"/>
    <x v="2"/>
    <x v="2"/>
    <x v="0"/>
    <x v="8"/>
    <s v="Colored Envelopes"/>
    <s v="Small Box"/>
    <n v="0.39"/>
    <d v="2011-05-15T00:00:00"/>
  </r>
  <r>
    <n v="5703"/>
    <n v="40327"/>
    <x v="382"/>
    <x v="3"/>
    <n v="36"/>
    <n v="152.96"/>
    <n v="0.09"/>
    <x v="0"/>
    <n v="-123.87"/>
    <n v="4.28"/>
    <n v="5.74"/>
    <x v="70"/>
    <x v="2"/>
    <x v="2"/>
    <x v="2"/>
    <x v="0"/>
    <x v="5"/>
    <s v="Xerox 1953"/>
    <s v="Small Box"/>
    <n v="0.4"/>
    <d v="2011-05-15T00:00:00"/>
  </r>
  <r>
    <n v="5714"/>
    <n v="40480"/>
    <x v="383"/>
    <x v="4"/>
    <n v="19"/>
    <n v="7608.88"/>
    <n v="0.06"/>
    <x v="2"/>
    <n v="3049.4515000000001"/>
    <n v="420.98"/>
    <n v="19.989999999999998"/>
    <x v="64"/>
    <x v="2"/>
    <x v="2"/>
    <x v="3"/>
    <x v="0"/>
    <x v="2"/>
    <s v="GBC DocuBind 200 Manual Binding Machine"/>
    <s v="Small Box"/>
    <n v="0.35"/>
    <d v="2011-12-07T00:00:00"/>
  </r>
  <r>
    <n v="5715"/>
    <n v="40480"/>
    <x v="383"/>
    <x v="4"/>
    <n v="50"/>
    <n v="1270.03"/>
    <n v="0.1"/>
    <x v="0"/>
    <n v="221.81"/>
    <n v="26.48"/>
    <n v="6.93"/>
    <x v="64"/>
    <x v="2"/>
    <x v="2"/>
    <x v="3"/>
    <x v="2"/>
    <x v="4"/>
    <s v="DAX Natural Wood-Tone Poster Frame"/>
    <s v="Small Box"/>
    <n v="0.49"/>
    <d v="2011-12-09T00:00:00"/>
  </r>
  <r>
    <n v="5741"/>
    <n v="40800"/>
    <x v="384"/>
    <x v="2"/>
    <n v="18"/>
    <n v="101.34"/>
    <n v="0.06"/>
    <x v="0"/>
    <n v="26.11"/>
    <n v="5.68"/>
    <n v="1.39"/>
    <x v="83"/>
    <x v="2"/>
    <x v="2"/>
    <x v="2"/>
    <x v="0"/>
    <x v="8"/>
    <s v="Staples Standard Envelopes"/>
    <s v="Small Box"/>
    <n v="0.38"/>
    <d v="2010-12-06T00:00:00"/>
  </r>
  <r>
    <n v="5750"/>
    <n v="40835"/>
    <x v="385"/>
    <x v="1"/>
    <n v="26"/>
    <n v="393.59"/>
    <n v="0.06"/>
    <x v="0"/>
    <n v="-8.0845000000000002"/>
    <n v="15.01"/>
    <n v="8.4"/>
    <x v="68"/>
    <x v="2"/>
    <x v="2"/>
    <x v="0"/>
    <x v="0"/>
    <x v="2"/>
    <s v="GBC Prepunched Paper, 19-Hole, for Binding Systems, 24-lb"/>
    <s v="Small Box"/>
    <n v="0.39"/>
    <d v="2009-11-26T00:00:00"/>
  </r>
  <r>
    <n v="5751"/>
    <n v="40835"/>
    <x v="385"/>
    <x v="1"/>
    <n v="14"/>
    <n v="551.17999999999995"/>
    <n v="0.09"/>
    <x v="0"/>
    <n v="-326.97000000000003"/>
    <n v="40.479999999999997"/>
    <n v="19.989999999999998"/>
    <x v="68"/>
    <x v="2"/>
    <x v="2"/>
    <x v="0"/>
    <x v="1"/>
    <x v="7"/>
    <s v="Keytronic Designer 104- Key Black Keyboard"/>
    <s v="Small Box"/>
    <n v="0.77"/>
    <d v="2009-11-26T00:00:00"/>
  </r>
  <r>
    <n v="5752"/>
    <n v="40835"/>
    <x v="385"/>
    <x v="1"/>
    <n v="1"/>
    <n v="18.73"/>
    <n v="0.05"/>
    <x v="0"/>
    <n v="-6.68"/>
    <n v="12.28"/>
    <n v="6.13"/>
    <x v="68"/>
    <x v="2"/>
    <x v="2"/>
    <x v="0"/>
    <x v="0"/>
    <x v="0"/>
    <s v="Recycled Eldon Regeneration Jumbo File"/>
    <s v="Small Box"/>
    <n v="0.56999999999999995"/>
    <d v="2009-11-25T00:00:00"/>
  </r>
  <r>
    <n v="5759"/>
    <n v="40871"/>
    <x v="386"/>
    <x v="2"/>
    <n v="32"/>
    <n v="294.04000000000002"/>
    <n v="0.03"/>
    <x v="0"/>
    <n v="-5.5314999999999994"/>
    <n v="8.85"/>
    <n v="5.6"/>
    <x v="72"/>
    <x v="2"/>
    <x v="2"/>
    <x v="2"/>
    <x v="0"/>
    <x v="2"/>
    <s v="GBC Standard Plastic Binding Systems Combs"/>
    <s v="Small Box"/>
    <n v="0.36"/>
    <d v="2011-09-15T00:00:00"/>
  </r>
  <r>
    <n v="5760"/>
    <n v="40871"/>
    <x v="386"/>
    <x v="2"/>
    <n v="18"/>
    <n v="2022.65"/>
    <n v="0.05"/>
    <x v="1"/>
    <n v="-157.63"/>
    <n v="110.98"/>
    <n v="30"/>
    <x v="72"/>
    <x v="2"/>
    <x v="2"/>
    <x v="2"/>
    <x v="2"/>
    <x v="14"/>
    <s v="Office Star Flex Back Scooter Chair with White Frame"/>
    <s v="Jumbo Drum"/>
    <n v="0.71"/>
    <d v="2011-09-15T00:00:00"/>
  </r>
  <r>
    <n v="5857"/>
    <n v="41570"/>
    <x v="387"/>
    <x v="2"/>
    <n v="24"/>
    <n v="2289.92"/>
    <n v="0.09"/>
    <x v="0"/>
    <n v="1037.55"/>
    <n v="104.85"/>
    <n v="4.6500000000000004"/>
    <x v="64"/>
    <x v="2"/>
    <x v="2"/>
    <x v="1"/>
    <x v="0"/>
    <x v="5"/>
    <s v="Xerox 1941"/>
    <s v="Small Box"/>
    <n v="0.37"/>
    <d v="2010-12-05T00:00:00"/>
  </r>
  <r>
    <n v="5922"/>
    <n v="41991"/>
    <x v="388"/>
    <x v="0"/>
    <n v="36"/>
    <n v="1773.86"/>
    <n v="0.06"/>
    <x v="1"/>
    <n v="133.30000000000001"/>
    <n v="50.98"/>
    <n v="14.19"/>
    <x v="82"/>
    <x v="2"/>
    <x v="2"/>
    <x v="2"/>
    <x v="2"/>
    <x v="14"/>
    <s v="Global Deluxe Stacking Chair, Gray"/>
    <s v="Jumbo Drum"/>
    <n v="0.56000000000000005"/>
    <d v="2011-12-23T00:00:00"/>
  </r>
  <r>
    <n v="5923"/>
    <n v="41991"/>
    <x v="388"/>
    <x v="0"/>
    <n v="35"/>
    <n v="543.22"/>
    <n v="0"/>
    <x v="0"/>
    <n v="68.44"/>
    <n v="14.58"/>
    <n v="7.4"/>
    <x v="82"/>
    <x v="2"/>
    <x v="2"/>
    <x v="2"/>
    <x v="2"/>
    <x v="4"/>
    <s v="DAX Clear Channel Poster Frame"/>
    <s v="Small Box"/>
    <n v="0.48"/>
    <d v="2011-12-22T00:00:00"/>
  </r>
  <r>
    <n v="5924"/>
    <n v="41991"/>
    <x v="388"/>
    <x v="0"/>
    <n v="18"/>
    <n v="813.9"/>
    <n v="0.06"/>
    <x v="0"/>
    <n v="256.66000000000003"/>
    <n v="45.98"/>
    <n v="4.8"/>
    <x v="82"/>
    <x v="2"/>
    <x v="2"/>
    <x v="2"/>
    <x v="2"/>
    <x v="4"/>
    <s v="Tenex B1-RE Series Chair Mats for Low Pile Carpets"/>
    <s v="Wrap Bag"/>
    <n v="0.68"/>
    <d v="2011-12-22T00:00:00"/>
  </r>
  <r>
    <n v="5981"/>
    <n v="42400"/>
    <x v="248"/>
    <x v="0"/>
    <n v="44"/>
    <n v="865.27"/>
    <n v="0.03"/>
    <x v="0"/>
    <n v="11.55"/>
    <n v="19.98"/>
    <n v="4"/>
    <x v="69"/>
    <x v="2"/>
    <x v="2"/>
    <x v="3"/>
    <x v="1"/>
    <x v="7"/>
    <s v="Belkin 105-Key Black Keyboard"/>
    <s v="Small Box"/>
    <n v="0.68"/>
    <d v="2012-08-11T00:00:00"/>
  </r>
  <r>
    <n v="5982"/>
    <n v="42400"/>
    <x v="248"/>
    <x v="0"/>
    <n v="41"/>
    <n v="429.28"/>
    <n v="0.06"/>
    <x v="0"/>
    <n v="-168.95"/>
    <n v="10.97"/>
    <n v="6.5"/>
    <x v="69"/>
    <x v="2"/>
    <x v="2"/>
    <x v="3"/>
    <x v="1"/>
    <x v="7"/>
    <s v="Micro Innovations 104 Keyboard"/>
    <s v="Small Box"/>
    <n v="0.64"/>
    <d v="2012-08-14T00:00:00"/>
  </r>
  <r>
    <n v="6036"/>
    <n v="42754"/>
    <x v="69"/>
    <x v="4"/>
    <n v="31"/>
    <n v="341.71"/>
    <n v="0.04"/>
    <x v="0"/>
    <n v="32.189499999999995"/>
    <n v="10.98"/>
    <n v="5.14"/>
    <x v="78"/>
    <x v="2"/>
    <x v="2"/>
    <x v="2"/>
    <x v="0"/>
    <x v="2"/>
    <s v="GBC Imprintable Covers"/>
    <s v="Small Box"/>
    <n v="0.36"/>
    <d v="2010-08-25T00:00:00"/>
  </r>
  <r>
    <n v="6055"/>
    <n v="42918"/>
    <x v="389"/>
    <x v="1"/>
    <n v="46"/>
    <n v="648.26"/>
    <n v="7.0000000000000007E-2"/>
    <x v="0"/>
    <n v="30.481000000000002"/>
    <n v="14.27"/>
    <n v="7.27"/>
    <x v="84"/>
    <x v="2"/>
    <x v="2"/>
    <x v="2"/>
    <x v="0"/>
    <x v="2"/>
    <s v="GBC Laser Imprintable Binding System Covers, Desert Sand"/>
    <s v="Small Box"/>
    <n v="0.38"/>
    <d v="2011-05-24T00:00:00"/>
  </r>
  <r>
    <n v="6056"/>
    <n v="42918"/>
    <x v="389"/>
    <x v="1"/>
    <n v="46"/>
    <n v="410.43"/>
    <n v="0.1"/>
    <x v="0"/>
    <n v="-54.583800000000004"/>
    <n v="9.49"/>
    <n v="5.76"/>
    <x v="84"/>
    <x v="2"/>
    <x v="2"/>
    <x v="2"/>
    <x v="1"/>
    <x v="16"/>
    <s v="Sharp EL501VB Scientific Calculator, Battery Operated, 10-Digit Display, Hard Case"/>
    <s v="Medium Box"/>
    <n v="0.39"/>
    <d v="2011-05-24T00:00:00"/>
  </r>
  <r>
    <n v="6059"/>
    <n v="42944"/>
    <x v="390"/>
    <x v="4"/>
    <n v="43"/>
    <n v="9750.5499999999993"/>
    <n v="0"/>
    <x v="1"/>
    <n v="1061.6099999999999"/>
    <n v="216.6"/>
    <n v="64.2"/>
    <x v="79"/>
    <x v="2"/>
    <x v="2"/>
    <x v="0"/>
    <x v="2"/>
    <x v="14"/>
    <s v="Hon Multipurpose Stacking Arm Chairs"/>
    <s v="Jumbo Drum"/>
    <n v="0.59"/>
    <d v="2012-11-19T00:00:00"/>
  </r>
  <r>
    <n v="6219"/>
    <n v="44037"/>
    <x v="140"/>
    <x v="1"/>
    <n v="39"/>
    <n v="835.55"/>
    <n v="7.0000000000000007E-2"/>
    <x v="0"/>
    <n v="326.43"/>
    <n v="22.23"/>
    <n v="5.08"/>
    <x v="3"/>
    <x v="2"/>
    <x v="2"/>
    <x v="1"/>
    <x v="2"/>
    <x v="4"/>
    <s v="Executive Impressions 14&quot;"/>
    <s v="Small Pack"/>
    <n v="0.41"/>
    <d v="2012-06-30T00:00:00"/>
  </r>
  <r>
    <n v="6220"/>
    <n v="44037"/>
    <x v="140"/>
    <x v="1"/>
    <n v="38"/>
    <n v="1799.6115"/>
    <n v="7.0000000000000007E-2"/>
    <x v="0"/>
    <n v="557.59500000000003"/>
    <n v="55.99"/>
    <n v="1.25"/>
    <x v="3"/>
    <x v="2"/>
    <x v="2"/>
    <x v="1"/>
    <x v="1"/>
    <x v="3"/>
    <s v="Accessory2"/>
    <s v="Small Pack"/>
    <n v="0.55000000000000004"/>
    <d v="2012-06-30T00:00:00"/>
  </r>
  <r>
    <n v="6270"/>
    <n v="44387"/>
    <x v="391"/>
    <x v="0"/>
    <n v="50"/>
    <n v="1441.57"/>
    <n v="7.0000000000000007E-2"/>
    <x v="2"/>
    <n v="475.26"/>
    <n v="29.89"/>
    <n v="1.99"/>
    <x v="70"/>
    <x v="2"/>
    <x v="2"/>
    <x v="2"/>
    <x v="1"/>
    <x v="7"/>
    <s v="Verbatim DVD-RAM, 5.2GB, Rewritable, Type 1, DS"/>
    <s v="Small Pack"/>
    <n v="0.5"/>
    <d v="2009-02-09T00:00:00"/>
  </r>
  <r>
    <n v="6271"/>
    <n v="44387"/>
    <x v="391"/>
    <x v="0"/>
    <n v="20"/>
    <n v="173.09"/>
    <n v="0.03"/>
    <x v="0"/>
    <n v="-6.71"/>
    <n v="8.34"/>
    <n v="4.82"/>
    <x v="70"/>
    <x v="2"/>
    <x v="2"/>
    <x v="2"/>
    <x v="0"/>
    <x v="5"/>
    <s v="Southworth 25% Cotton Antique Laid Paper &amp; Envelopes"/>
    <s v="Small Box"/>
    <n v="0.4"/>
    <d v="2009-02-08T00:00:00"/>
  </r>
  <r>
    <n v="6295"/>
    <n v="44576"/>
    <x v="392"/>
    <x v="2"/>
    <n v="38"/>
    <n v="5016.25"/>
    <n v="0.01"/>
    <x v="1"/>
    <n v="-189.34929"/>
    <n v="124.49"/>
    <n v="51.94"/>
    <x v="76"/>
    <x v="2"/>
    <x v="2"/>
    <x v="0"/>
    <x v="2"/>
    <x v="10"/>
    <s v="Bevis 36 x 72 Conference Tables"/>
    <s v="Jumbo Box"/>
    <n v="0.63"/>
    <d v="2009-12-26T00:00:00"/>
  </r>
  <r>
    <n v="6417"/>
    <n v="45601"/>
    <x v="393"/>
    <x v="1"/>
    <n v="47"/>
    <n v="945.03"/>
    <n v="0"/>
    <x v="0"/>
    <n v="267.64"/>
    <n v="19.98"/>
    <n v="5.97"/>
    <x v="77"/>
    <x v="2"/>
    <x v="2"/>
    <x v="2"/>
    <x v="0"/>
    <x v="5"/>
    <s v="Xerox 1936"/>
    <s v="Small Box"/>
    <n v="0.38"/>
    <d v="2011-09-28T00:00:00"/>
  </r>
  <r>
    <n v="6419"/>
    <n v="45606"/>
    <x v="230"/>
    <x v="3"/>
    <n v="38"/>
    <n v="325.75"/>
    <n v="0.1"/>
    <x v="0"/>
    <n v="-124.25"/>
    <n v="8.75"/>
    <n v="8.5399999999999991"/>
    <x v="83"/>
    <x v="2"/>
    <x v="2"/>
    <x v="2"/>
    <x v="2"/>
    <x v="4"/>
    <s v="Eldon® 400 Class™ Desk Accessories, Black Carbon"/>
    <s v="Small Pack"/>
    <n v="0.43"/>
    <d v="2011-09-24T00:00:00"/>
  </r>
  <r>
    <n v="6420"/>
    <n v="45606"/>
    <x v="230"/>
    <x v="3"/>
    <n v="24"/>
    <n v="136.41999999999999"/>
    <n v="0.09"/>
    <x v="0"/>
    <n v="-8.3800000000000008"/>
    <n v="5.85"/>
    <n v="2.27"/>
    <x v="83"/>
    <x v="2"/>
    <x v="2"/>
    <x v="2"/>
    <x v="0"/>
    <x v="12"/>
    <s v="Dixon My First Ticonderoga Pencil, #2"/>
    <s v="Wrap Bag"/>
    <n v="0.56000000000000005"/>
    <d v="2011-09-23T00:00:00"/>
  </r>
  <r>
    <n v="6480"/>
    <n v="46119"/>
    <x v="394"/>
    <x v="4"/>
    <n v="23"/>
    <n v="93.05"/>
    <n v="0.03"/>
    <x v="0"/>
    <n v="15.2745"/>
    <n v="3.8"/>
    <n v="1.49"/>
    <x v="3"/>
    <x v="2"/>
    <x v="2"/>
    <x v="1"/>
    <x v="0"/>
    <x v="2"/>
    <s v="Durable Pressboard Binders"/>
    <s v="Small Box"/>
    <n v="0.38"/>
    <d v="2009-02-17T00:00:00"/>
  </r>
  <r>
    <n v="6481"/>
    <n v="46119"/>
    <x v="394"/>
    <x v="4"/>
    <n v="20"/>
    <n v="154.13"/>
    <n v="7.0000000000000007E-2"/>
    <x v="0"/>
    <n v="57.31"/>
    <n v="7.98"/>
    <n v="1.25"/>
    <x v="3"/>
    <x v="2"/>
    <x v="2"/>
    <x v="1"/>
    <x v="0"/>
    <x v="5"/>
    <s v="Adams Telephone Message Book w/Frequently-Called Numbers Space, 400 Messages per Book"/>
    <s v="Wrap Bag"/>
    <n v="0.35"/>
    <d v="2009-02-17T00:00:00"/>
  </r>
  <r>
    <n v="6482"/>
    <n v="46119"/>
    <x v="394"/>
    <x v="4"/>
    <n v="46"/>
    <n v="18824.419999999998"/>
    <n v="7.0000000000000007E-2"/>
    <x v="1"/>
    <n v="-575.35199999999998"/>
    <n v="417.4"/>
    <n v="75.23"/>
    <x v="3"/>
    <x v="2"/>
    <x v="2"/>
    <x v="1"/>
    <x v="2"/>
    <x v="10"/>
    <s v="Bretford “Just In Time” Height-Adjustable Multi-Task Work Tables"/>
    <s v="Jumbo Box"/>
    <n v="0.79"/>
    <d v="2009-02-16T00:00:00"/>
  </r>
  <r>
    <n v="6574"/>
    <n v="46756"/>
    <x v="395"/>
    <x v="3"/>
    <n v="3"/>
    <n v="33.64"/>
    <n v="0.01"/>
    <x v="0"/>
    <n v="-22.45"/>
    <n v="7.28"/>
    <n v="11.15"/>
    <x v="80"/>
    <x v="2"/>
    <x v="2"/>
    <x v="2"/>
    <x v="0"/>
    <x v="5"/>
    <s v="Array® Parchment Paper, Assorted Colors"/>
    <s v="Small Box"/>
    <n v="0.37"/>
    <d v="2009-10-13T00:00:00"/>
  </r>
  <r>
    <n v="6700"/>
    <n v="47714"/>
    <x v="396"/>
    <x v="3"/>
    <n v="30"/>
    <n v="176.15"/>
    <n v="0.01"/>
    <x v="0"/>
    <n v="-125.36150000000001"/>
    <n v="5.53"/>
    <n v="6.98"/>
    <x v="82"/>
    <x v="2"/>
    <x v="2"/>
    <x v="2"/>
    <x v="0"/>
    <x v="2"/>
    <s v="Avery Durable Poly Binders"/>
    <s v="Small Box"/>
    <n v="0.39"/>
    <d v="2011-03-11T00:00:00"/>
  </r>
  <r>
    <n v="6715"/>
    <n v="47846"/>
    <x v="397"/>
    <x v="1"/>
    <n v="5"/>
    <n v="66.430000000000007"/>
    <n v="0.01"/>
    <x v="0"/>
    <n v="-9.4499999999999993"/>
    <n v="10.68"/>
    <n v="13.04"/>
    <x v="75"/>
    <x v="2"/>
    <x v="2"/>
    <x v="2"/>
    <x v="2"/>
    <x v="4"/>
    <s v="Dana Swing-Arm Lamps"/>
    <s v="Large Box"/>
    <n v="0.6"/>
    <d v="2012-08-13T00:00:00"/>
  </r>
  <r>
    <n v="6716"/>
    <n v="47846"/>
    <x v="397"/>
    <x v="1"/>
    <n v="25"/>
    <n v="2674.18"/>
    <n v="0.06"/>
    <x v="0"/>
    <n v="631.99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d v="2012-08-13T00:00:00"/>
  </r>
  <r>
    <n v="6717"/>
    <n v="47846"/>
    <x v="397"/>
    <x v="1"/>
    <n v="50"/>
    <n v="5513.82"/>
    <n v="0.03"/>
    <x v="0"/>
    <n v="1581.93"/>
    <n v="105.98"/>
    <n v="13.99"/>
    <x v="75"/>
    <x v="2"/>
    <x v="2"/>
    <x v="2"/>
    <x v="2"/>
    <x v="4"/>
    <s v="Tenex 46&quot; x 60&quot; Computer Anti-Static Chairmat, Rectangular Shaped"/>
    <s v="Medium Box"/>
    <n v="0.65"/>
    <d v="2012-08-12T00:00:00"/>
  </r>
  <r>
    <n v="6718"/>
    <n v="47846"/>
    <x v="397"/>
    <x v="1"/>
    <n v="37"/>
    <n v="241.14"/>
    <n v="0.08"/>
    <x v="0"/>
    <n v="-120.08"/>
    <n v="6.68"/>
    <n v="6.93"/>
    <x v="75"/>
    <x v="2"/>
    <x v="2"/>
    <x v="2"/>
    <x v="0"/>
    <x v="5"/>
    <s v="HP Office Paper (20Lb. and 87 Bright)"/>
    <s v="Small Box"/>
    <n v="0.37"/>
    <d v="2012-08-12T00:00:00"/>
  </r>
  <r>
    <n v="6722"/>
    <n v="47876"/>
    <x v="392"/>
    <x v="1"/>
    <n v="8"/>
    <n v="365.22"/>
    <n v="0.04"/>
    <x v="0"/>
    <n v="58.08"/>
    <n v="46.89"/>
    <n v="5.0999999999999996"/>
    <x v="76"/>
    <x v="2"/>
    <x v="2"/>
    <x v="0"/>
    <x v="0"/>
    <x v="1"/>
    <s v="Bionaire Personal Warm Mist Humidifier/Vaporizer"/>
    <s v="Medium Box"/>
    <n v="0.46"/>
    <d v="2009-12-27T00:00:00"/>
  </r>
  <r>
    <n v="6749"/>
    <n v="48067"/>
    <x v="151"/>
    <x v="0"/>
    <n v="31"/>
    <n v="3229.66"/>
    <n v="0.05"/>
    <x v="2"/>
    <n v="695.06099999999992"/>
    <n v="125.99"/>
    <n v="3"/>
    <x v="68"/>
    <x v="2"/>
    <x v="2"/>
    <x v="0"/>
    <x v="1"/>
    <x v="3"/>
    <s v="270c"/>
    <s v="Small Box"/>
    <n v="0.59"/>
    <d v="2012-07-01T00:00:00"/>
  </r>
  <r>
    <n v="6750"/>
    <n v="48067"/>
    <x v="151"/>
    <x v="0"/>
    <n v="24"/>
    <n v="4010.9375"/>
    <n v="0"/>
    <x v="2"/>
    <n v="630.702"/>
    <n v="195.99"/>
    <n v="8.99"/>
    <x v="68"/>
    <x v="2"/>
    <x v="2"/>
    <x v="0"/>
    <x v="1"/>
    <x v="3"/>
    <s v="T28 WORLD"/>
    <s v="Small Box"/>
    <n v="0.6"/>
    <d v="2012-06-29T00:00:00"/>
  </r>
  <r>
    <n v="6772"/>
    <n v="48199"/>
    <x v="398"/>
    <x v="2"/>
    <n v="47"/>
    <n v="672.46"/>
    <n v="0.1"/>
    <x v="0"/>
    <n v="279.74"/>
    <n v="15.74"/>
    <n v="1.39"/>
    <x v="70"/>
    <x v="2"/>
    <x v="2"/>
    <x v="2"/>
    <x v="0"/>
    <x v="8"/>
    <s v="#10-4 1/8&quot; x 9 1/2&quot; Premium Diagonal Seam Envelopes"/>
    <s v="Small Box"/>
    <n v="0.4"/>
    <d v="2009-01-21T00:00:00"/>
  </r>
  <r>
    <n v="6879"/>
    <n v="49029"/>
    <x v="399"/>
    <x v="1"/>
    <n v="49"/>
    <n v="8223.07"/>
    <n v="0.06"/>
    <x v="2"/>
    <n v="2549.4030000000002"/>
    <n v="195.99"/>
    <n v="3.99"/>
    <x v="83"/>
    <x v="2"/>
    <x v="2"/>
    <x v="2"/>
    <x v="1"/>
    <x v="3"/>
    <s v="CF 888"/>
    <s v="Small Box"/>
    <n v="0.59"/>
    <d v="2012-05-22T00:00:00"/>
  </r>
  <r>
    <n v="6899"/>
    <n v="49216"/>
    <x v="400"/>
    <x v="1"/>
    <n v="11"/>
    <n v="259.69"/>
    <n v="0.1"/>
    <x v="0"/>
    <n v="-45.816000000000003"/>
    <n v="24.92"/>
    <n v="12.98"/>
    <x v="85"/>
    <x v="2"/>
    <x v="2"/>
    <x v="3"/>
    <x v="0"/>
    <x v="2"/>
    <s v="GBC Standard Therm-A-Bind Covers"/>
    <s v="Small Box"/>
    <n v="0.39"/>
    <d v="2009-03-19T00:00:00"/>
  </r>
  <r>
    <n v="6900"/>
    <n v="49216"/>
    <x v="400"/>
    <x v="1"/>
    <n v="9"/>
    <n v="2503.86"/>
    <n v="0.06"/>
    <x v="1"/>
    <n v="-172.47749999999999"/>
    <n v="270.97000000000003"/>
    <n v="28.06"/>
    <x v="85"/>
    <x v="3"/>
    <x v="3"/>
    <x v="3"/>
    <x v="1"/>
    <x v="16"/>
    <s v="Epson LQ-570e Dot Matrix Printer"/>
    <s v="Jumbo Drum"/>
    <n v="0.56000000000000005"/>
    <d v="2009-03-19T00:00:00"/>
  </r>
  <r>
    <n v="6901"/>
    <n v="49216"/>
    <x v="400"/>
    <x v="1"/>
    <n v="29"/>
    <n v="374.67"/>
    <n v="0"/>
    <x v="2"/>
    <n v="30.63"/>
    <n v="12.28"/>
    <n v="6.35"/>
    <x v="85"/>
    <x v="3"/>
    <x v="3"/>
    <x v="3"/>
    <x v="0"/>
    <x v="5"/>
    <s v="Staples Premium Bright 1-Part Blank Computer Paper"/>
    <s v="Small Box"/>
    <n v="0.38"/>
    <d v="2009-03-20T00:00:00"/>
  </r>
  <r>
    <n v="7005"/>
    <n v="49990"/>
    <x v="401"/>
    <x v="2"/>
    <n v="11"/>
    <n v="5155.3500000000004"/>
    <n v="0"/>
    <x v="1"/>
    <n v="501.51"/>
    <n v="442.14"/>
    <n v="14.7"/>
    <x v="73"/>
    <x v="3"/>
    <x v="3"/>
    <x v="2"/>
    <x v="1"/>
    <x v="16"/>
    <s v="Okidata ML390 Turbo Dot Matrix Printers"/>
    <s v="Jumbo Drum"/>
    <n v="0.56000000000000005"/>
    <d v="2009-09-05T00:00:00"/>
  </r>
  <r>
    <n v="7018"/>
    <n v="50081"/>
    <x v="402"/>
    <x v="2"/>
    <n v="7"/>
    <n v="538.51"/>
    <n v="0"/>
    <x v="1"/>
    <n v="-88.75"/>
    <n v="70.98"/>
    <n v="26.74"/>
    <x v="67"/>
    <x v="3"/>
    <x v="3"/>
    <x v="2"/>
    <x v="2"/>
    <x v="9"/>
    <s v="Hon Metal Bookcases, Black"/>
    <s v="Jumbo Box"/>
    <n v="0.6"/>
    <d v="2009-11-04T00:00:00"/>
  </r>
  <r>
    <n v="7063"/>
    <n v="50404"/>
    <x v="179"/>
    <x v="1"/>
    <n v="18"/>
    <n v="3780.43"/>
    <n v="0.05"/>
    <x v="0"/>
    <n v="905.57"/>
    <n v="210.55"/>
    <n v="9.99"/>
    <x v="67"/>
    <x v="3"/>
    <x v="3"/>
    <x v="2"/>
    <x v="0"/>
    <x v="0"/>
    <s v="24 Capacity Maxi Data Binder Racks, Pearl"/>
    <s v="Small Box"/>
    <n v="0.6"/>
    <d v="2011-03-27T00:00:00"/>
  </r>
  <r>
    <n v="7064"/>
    <n v="50404"/>
    <x v="179"/>
    <x v="1"/>
    <n v="10"/>
    <n v="1961.68"/>
    <n v="0.04"/>
    <x v="0"/>
    <n v="-367.00200000000001"/>
    <n v="182.55"/>
    <n v="69"/>
    <x v="67"/>
    <x v="3"/>
    <x v="3"/>
    <x v="2"/>
    <x v="2"/>
    <x v="10"/>
    <s v="Lesro Round Back Collection Coffee Table, End Table"/>
    <s v="Large Box"/>
    <n v="0.72"/>
    <d v="2011-03-28T00:00:00"/>
  </r>
  <r>
    <n v="7116"/>
    <n v="50784"/>
    <x v="403"/>
    <x v="1"/>
    <n v="20"/>
    <n v="638.72"/>
    <n v="0.04"/>
    <x v="0"/>
    <n v="-130.88"/>
    <n v="32.979999999999997"/>
    <n v="5.5"/>
    <x v="80"/>
    <x v="3"/>
    <x v="3"/>
    <x v="2"/>
    <x v="1"/>
    <x v="7"/>
    <s v="PC Concepts 116 Key Quantum 3000 Keyboard"/>
    <s v="Small Box"/>
    <n v="0.75"/>
    <d v="2012-02-11T00:00:00"/>
  </r>
  <r>
    <n v="7128"/>
    <n v="50850"/>
    <x v="404"/>
    <x v="4"/>
    <n v="37"/>
    <n v="1599.54"/>
    <n v="0"/>
    <x v="0"/>
    <n v="578.14449999999999"/>
    <n v="40.98"/>
    <n v="7.47"/>
    <x v="76"/>
    <x v="3"/>
    <x v="3"/>
    <x v="0"/>
    <x v="0"/>
    <x v="2"/>
    <s v="Wilson Jones Ledger-Size, Piano-Hinge Binder, 2&quot;, Blue"/>
    <s v="Small Box"/>
    <n v="0.37"/>
    <d v="2009-05-08T00:00:00"/>
  </r>
  <r>
    <n v="7129"/>
    <n v="50850"/>
    <x v="404"/>
    <x v="4"/>
    <n v="2"/>
    <n v="942.42"/>
    <n v="0.02"/>
    <x v="1"/>
    <n v="-634.86540000000002"/>
    <n v="417.4"/>
    <n v="75.23"/>
    <x v="76"/>
    <x v="3"/>
    <x v="3"/>
    <x v="0"/>
    <x v="2"/>
    <x v="10"/>
    <s v="Bretford “Just In Time” Height-Adjustable Multi-Task Work Tables"/>
    <s v="Jumbo Box"/>
    <n v="0.79"/>
    <d v="2009-05-07T00:00:00"/>
  </r>
  <r>
    <n v="7161"/>
    <n v="51075"/>
    <x v="7"/>
    <x v="2"/>
    <n v="43"/>
    <n v="1290.2065"/>
    <n v="0.06"/>
    <x v="2"/>
    <n v="-160.67699999999999"/>
    <n v="35.99"/>
    <n v="5"/>
    <x v="3"/>
    <x v="3"/>
    <x v="3"/>
    <x v="0"/>
    <x v="1"/>
    <x v="3"/>
    <s v="Accessory17"/>
    <s v="Wrap Bag"/>
    <n v="0.82"/>
    <d v="2010-11-25T00:00:00"/>
  </r>
  <r>
    <n v="7209"/>
    <n v="51461"/>
    <x v="405"/>
    <x v="2"/>
    <n v="43"/>
    <n v="858.53"/>
    <n v="7.0000000000000007E-2"/>
    <x v="0"/>
    <n v="-97.54"/>
    <n v="19.989999999999998"/>
    <n v="11.17"/>
    <x v="76"/>
    <x v="3"/>
    <x v="3"/>
    <x v="2"/>
    <x v="2"/>
    <x v="4"/>
    <s v="Telescoping Adjustable Floor Lamp"/>
    <s v="Large Box"/>
    <n v="0.6"/>
    <d v="2011-02-12T00:00:00"/>
  </r>
  <r>
    <n v="7232"/>
    <n v="51558"/>
    <x v="233"/>
    <x v="2"/>
    <n v="34"/>
    <n v="245.4"/>
    <n v="0"/>
    <x v="0"/>
    <n v="-87.27"/>
    <n v="6.68"/>
    <n v="6.92"/>
    <x v="76"/>
    <x v="3"/>
    <x v="3"/>
    <x v="2"/>
    <x v="0"/>
    <x v="5"/>
    <s v="Xerox 1898"/>
    <s v="Small Box"/>
    <n v="0.37"/>
    <d v="2010-03-29T00:00:00"/>
  </r>
  <r>
    <n v="7233"/>
    <n v="51558"/>
    <x v="233"/>
    <x v="2"/>
    <n v="47"/>
    <n v="4177.66"/>
    <n v="0.04"/>
    <x v="1"/>
    <n v="85.29"/>
    <n v="85.29"/>
    <n v="60"/>
    <x v="76"/>
    <x v="3"/>
    <x v="3"/>
    <x v="2"/>
    <x v="2"/>
    <x v="10"/>
    <s v="Barricks Non-Folding Utility Table with Steel Legs, Laminate Tops"/>
    <s v="Jumbo Drum"/>
    <n v="0.56000000000000005"/>
    <d v="2010-03-29T00:00:00"/>
  </r>
  <r>
    <n v="7310"/>
    <n v="52130"/>
    <x v="406"/>
    <x v="0"/>
    <n v="13"/>
    <n v="63.33"/>
    <n v="0"/>
    <x v="0"/>
    <n v="-39.962499999999999"/>
    <n v="4.13"/>
    <n v="5.34"/>
    <x v="3"/>
    <x v="3"/>
    <x v="3"/>
    <x v="1"/>
    <x v="0"/>
    <x v="2"/>
    <s v="ACCOHIDE® Binder by Acco"/>
    <s v="Small Box"/>
    <n v="0.38"/>
    <d v="2012-09-07T00:00:00"/>
  </r>
  <r>
    <n v="7311"/>
    <n v="52130"/>
    <x v="406"/>
    <x v="0"/>
    <n v="36"/>
    <n v="1436.55"/>
    <n v="0.1"/>
    <x v="0"/>
    <n v="-4.0099999999999909"/>
    <n v="40.89"/>
    <n v="18.98"/>
    <x v="3"/>
    <x v="3"/>
    <x v="3"/>
    <x v="1"/>
    <x v="2"/>
    <x v="4"/>
    <s v="Eldon Executive Woodline II Cherry Finish Desk Accessories"/>
    <s v="Small Box"/>
    <n v="0.56999999999999995"/>
    <d v="2012-09-07T00:00:00"/>
  </r>
  <r>
    <n v="7363"/>
    <n v="52482"/>
    <x v="407"/>
    <x v="4"/>
    <n v="21"/>
    <n v="848.2"/>
    <n v="0.06"/>
    <x v="2"/>
    <n v="163.78"/>
    <n v="40.98"/>
    <n v="5.33"/>
    <x v="76"/>
    <x v="3"/>
    <x v="3"/>
    <x v="2"/>
    <x v="0"/>
    <x v="1"/>
    <s v="Belkin 8 Outlet Surge Protector"/>
    <s v="Small Box"/>
    <n v="0.56999999999999995"/>
    <d v="2011-01-31T00:00:00"/>
  </r>
  <r>
    <n v="7364"/>
    <n v="52482"/>
    <x v="407"/>
    <x v="4"/>
    <n v="30"/>
    <n v="717.21"/>
    <n v="0"/>
    <x v="0"/>
    <n v="217.06"/>
    <n v="22.23"/>
    <n v="3.63"/>
    <x v="76"/>
    <x v="3"/>
    <x v="3"/>
    <x v="2"/>
    <x v="2"/>
    <x v="4"/>
    <s v="Executive Impressions 14&quot; Contract Wall Clock"/>
    <s v="Small Pack"/>
    <n v="0.52"/>
    <d v="2011-02-02T00:00:00"/>
  </r>
  <r>
    <n v="7480"/>
    <n v="53410"/>
    <x v="408"/>
    <x v="4"/>
    <n v="44"/>
    <n v="642.79999999999995"/>
    <n v="0.08"/>
    <x v="0"/>
    <n v="-253.11"/>
    <n v="14.81"/>
    <n v="13.32"/>
    <x v="71"/>
    <x v="3"/>
    <x v="3"/>
    <x v="2"/>
    <x v="0"/>
    <x v="1"/>
    <s v="Holmes Replacement Filter for HEPA Air Cleaner, Large Room"/>
    <s v="Small Box"/>
    <n v="0.43"/>
    <d v="2009-08-09T00:00:00"/>
  </r>
  <r>
    <n v="7493"/>
    <n v="53477"/>
    <x v="409"/>
    <x v="1"/>
    <n v="32"/>
    <n v="3114.05"/>
    <n v="0.01"/>
    <x v="1"/>
    <n v="-1207.18"/>
    <n v="95.95"/>
    <n v="74.349999999999994"/>
    <x v="72"/>
    <x v="3"/>
    <x v="3"/>
    <x v="2"/>
    <x v="2"/>
    <x v="14"/>
    <s v="Bevis Steel Folding Chairs"/>
    <s v="Jumbo Drum"/>
    <n v="0.56999999999999995"/>
    <d v="2012-05-07T00:00:00"/>
  </r>
  <r>
    <n v="7494"/>
    <n v="53477"/>
    <x v="409"/>
    <x v="1"/>
    <n v="27"/>
    <n v="8161.93"/>
    <n v="0.06"/>
    <x v="1"/>
    <n v="1261.44"/>
    <n v="300.98"/>
    <n v="64.73"/>
    <x v="72"/>
    <x v="3"/>
    <x v="3"/>
    <x v="2"/>
    <x v="2"/>
    <x v="14"/>
    <s v="Global Leather and Oak Executive Chair, Black"/>
    <s v="Jumbo Drum"/>
    <n v="0.56000000000000005"/>
    <d v="2012-05-06T00:00:00"/>
  </r>
  <r>
    <n v="7495"/>
    <n v="53477"/>
    <x v="409"/>
    <x v="1"/>
    <n v="36"/>
    <n v="1314.65"/>
    <n v="0.06"/>
    <x v="0"/>
    <n v="536.87"/>
    <n v="37.94"/>
    <n v="5.08"/>
    <x v="72"/>
    <x v="3"/>
    <x v="3"/>
    <x v="2"/>
    <x v="0"/>
    <x v="5"/>
    <s v="Snap-A-Way® Black Print Carbonless Ruled Speed Letter, Triplicate"/>
    <s v="Wrap Bag"/>
    <n v="0.38"/>
    <d v="2012-05-07T00:00:00"/>
  </r>
  <r>
    <n v="7496"/>
    <n v="53477"/>
    <x v="409"/>
    <x v="1"/>
    <n v="28"/>
    <n v="4479.16"/>
    <n v="7.0000000000000007E-2"/>
    <x v="0"/>
    <n v="610.9"/>
    <n v="161.55000000000001"/>
    <n v="19.989999999999998"/>
    <x v="72"/>
    <x v="3"/>
    <x v="3"/>
    <x v="2"/>
    <x v="0"/>
    <x v="0"/>
    <s v="Fellowes Super Stor/Drawer® Files"/>
    <s v="Small Box"/>
    <n v="0.66"/>
    <d v="2012-05-07T00:00:00"/>
  </r>
  <r>
    <n v="7497"/>
    <n v="53508"/>
    <x v="410"/>
    <x v="1"/>
    <n v="13"/>
    <n v="1072.22"/>
    <n v="0.03"/>
    <x v="0"/>
    <n v="149.63999999999999"/>
    <n v="80.98"/>
    <n v="7.18"/>
    <x v="72"/>
    <x v="3"/>
    <x v="3"/>
    <x v="1"/>
    <x v="1"/>
    <x v="7"/>
    <s v="Logitech Cordless Navigator Duo"/>
    <s v="Small Box"/>
    <n v="0.48"/>
    <d v="2009-11-12T00:00:00"/>
  </r>
  <r>
    <n v="7498"/>
    <n v="53508"/>
    <x v="410"/>
    <x v="1"/>
    <n v="25"/>
    <n v="342.85"/>
    <n v="0.06"/>
    <x v="0"/>
    <n v="-32.416199999999996"/>
    <n v="13.99"/>
    <n v="7.51"/>
    <x v="72"/>
    <x v="3"/>
    <x v="3"/>
    <x v="1"/>
    <x v="1"/>
    <x v="16"/>
    <s v="Sharp EL500L Fraction Calculator"/>
    <s v="Medium Box"/>
    <n v="0.39"/>
    <d v="2009-11-12T00:00:00"/>
  </r>
  <r>
    <n v="7499"/>
    <n v="53508"/>
    <x v="410"/>
    <x v="1"/>
    <n v="4"/>
    <n v="62.48"/>
    <n v="0.06"/>
    <x v="0"/>
    <n v="1.06"/>
    <n v="15.04"/>
    <n v="1.97"/>
    <x v="72"/>
    <x v="3"/>
    <x v="3"/>
    <x v="1"/>
    <x v="0"/>
    <x v="5"/>
    <s v="White GlueTop Scratch Pads"/>
    <s v="Wrap Bag"/>
    <n v="0.39"/>
    <d v="2009-11-10T00:00:00"/>
  </r>
  <r>
    <n v="7522"/>
    <n v="53703"/>
    <x v="202"/>
    <x v="2"/>
    <n v="14"/>
    <n v="1966.26"/>
    <n v="0.06"/>
    <x v="0"/>
    <n v="-34.79"/>
    <n v="140.85"/>
    <n v="19.989999999999998"/>
    <x v="67"/>
    <x v="3"/>
    <x v="3"/>
    <x v="2"/>
    <x v="0"/>
    <x v="0"/>
    <s v="Fellowes Strictly Business® Drawer File, Letter/Legal Size"/>
    <s v="Small Box"/>
    <n v="0.73"/>
    <d v="2010-06-15T00:00:00"/>
  </r>
  <r>
    <n v="7562"/>
    <n v="54115"/>
    <x v="411"/>
    <x v="0"/>
    <n v="24"/>
    <n v="114.17"/>
    <n v="0.01"/>
    <x v="0"/>
    <n v="-80.05"/>
    <n v="4.37"/>
    <n v="5.15"/>
    <x v="86"/>
    <x v="3"/>
    <x v="3"/>
    <x v="2"/>
    <x v="0"/>
    <x v="1"/>
    <s v="Eureka Sanitaire ® Multi-Pro Heavy-Duty Upright, Disposable Bags"/>
    <s v="Small Box"/>
    <n v="0.59"/>
    <d v="2012-01-12T00:00:00"/>
  </r>
  <r>
    <n v="7563"/>
    <n v="54115"/>
    <x v="411"/>
    <x v="0"/>
    <n v="39"/>
    <n v="197.11"/>
    <n v="0.03"/>
    <x v="0"/>
    <n v="-89.424000000000007"/>
    <n v="4.9800000000000004"/>
    <n v="4.95"/>
    <x v="86"/>
    <x v="3"/>
    <x v="3"/>
    <x v="2"/>
    <x v="0"/>
    <x v="2"/>
    <s v="Cardinal Holdit Business Card Pockets"/>
    <s v="Small Box"/>
    <n v="0.37"/>
    <d v="2012-01-12T00:00:00"/>
  </r>
  <r>
    <n v="7607"/>
    <n v="54437"/>
    <x v="412"/>
    <x v="1"/>
    <n v="15"/>
    <n v="653.87099999999998"/>
    <n v="0.09"/>
    <x v="0"/>
    <n v="-311.04699999999997"/>
    <n v="55.99"/>
    <n v="5"/>
    <x v="84"/>
    <x v="3"/>
    <x v="3"/>
    <x v="2"/>
    <x v="1"/>
    <x v="3"/>
    <s v="Accessory36"/>
    <s v="Small Pack"/>
    <n v="0.83"/>
    <d v="2010-12-19T00:00:00"/>
  </r>
  <r>
    <n v="7616"/>
    <n v="54501"/>
    <x v="66"/>
    <x v="4"/>
    <n v="36"/>
    <n v="2039.0820000000001"/>
    <n v="0.01"/>
    <x v="0"/>
    <n v="481.69800000000004"/>
    <n v="65.989999999999995"/>
    <n v="4.99"/>
    <x v="67"/>
    <x v="3"/>
    <x v="3"/>
    <x v="2"/>
    <x v="1"/>
    <x v="3"/>
    <s v="T193"/>
    <s v="Small Box"/>
    <n v="0.56999999999999995"/>
    <d v="2012-11-30T00:00:00"/>
  </r>
  <r>
    <n v="7617"/>
    <n v="54501"/>
    <x v="66"/>
    <x v="4"/>
    <n v="16"/>
    <n v="225.46"/>
    <n v="0.09"/>
    <x v="0"/>
    <n v="-33.025199999999998"/>
    <n v="13.99"/>
    <n v="7.51"/>
    <x v="67"/>
    <x v="3"/>
    <x v="3"/>
    <x v="2"/>
    <x v="1"/>
    <x v="16"/>
    <s v="Sharp EL500L Fraction Calculator"/>
    <s v="Medium Box"/>
    <n v="0.39"/>
    <d v="2012-12-01T00:00:00"/>
  </r>
  <r>
    <n v="7618"/>
    <n v="54501"/>
    <x v="66"/>
    <x v="4"/>
    <n v="38"/>
    <n v="783.96"/>
    <n v="0.05"/>
    <x v="0"/>
    <n v="-1195.29"/>
    <n v="20.34"/>
    <n v="35"/>
    <x v="67"/>
    <x v="3"/>
    <x v="3"/>
    <x v="2"/>
    <x v="0"/>
    <x v="0"/>
    <s v="Tennsco Commercial Shelving"/>
    <s v="Large Box"/>
    <n v="0.84"/>
    <d v="2012-12-01T00:00:00"/>
  </r>
  <r>
    <n v="7642"/>
    <n v="54753"/>
    <x v="413"/>
    <x v="3"/>
    <n v="36"/>
    <n v="4711.2440000000006"/>
    <n v="0.06"/>
    <x v="0"/>
    <n v="1380.3210000000001"/>
    <n v="155.99"/>
    <n v="3.9"/>
    <x v="71"/>
    <x v="3"/>
    <x v="3"/>
    <x v="2"/>
    <x v="1"/>
    <x v="3"/>
    <s v="T39m"/>
    <s v="Small Box"/>
    <n v="0.55000000000000004"/>
    <d v="2009-04-19T00:00:00"/>
  </r>
  <r>
    <n v="7690"/>
    <n v="55138"/>
    <x v="414"/>
    <x v="1"/>
    <n v="22"/>
    <n v="1132.54"/>
    <n v="0"/>
    <x v="0"/>
    <n v="-628.38"/>
    <n v="48.91"/>
    <n v="35"/>
    <x v="83"/>
    <x v="3"/>
    <x v="3"/>
    <x v="2"/>
    <x v="0"/>
    <x v="0"/>
    <s v="Tennsco Industrial Shelving"/>
    <s v="Large Box"/>
    <n v="0.83"/>
    <d v="2009-09-25T00:00:00"/>
  </r>
  <r>
    <n v="7713"/>
    <n v="55271"/>
    <x v="415"/>
    <x v="3"/>
    <n v="16"/>
    <n v="1648.33"/>
    <n v="7.0000000000000007E-2"/>
    <x v="1"/>
    <n v="-210.14"/>
    <n v="100.89"/>
    <n v="42"/>
    <x v="3"/>
    <x v="3"/>
    <x v="3"/>
    <x v="1"/>
    <x v="2"/>
    <x v="14"/>
    <s v="Office Star Flex Back Scooter Chair with Aluminum Finish Frame"/>
    <s v="Jumbo Drum"/>
    <n v="0.61"/>
    <d v="2011-03-13T00:00:00"/>
  </r>
  <r>
    <n v="7722"/>
    <n v="55331"/>
    <x v="416"/>
    <x v="1"/>
    <n v="13"/>
    <n v="50.35"/>
    <n v="0.05"/>
    <x v="0"/>
    <n v="-8.24"/>
    <n v="3.69"/>
    <n v="2.5"/>
    <x v="68"/>
    <x v="3"/>
    <x v="3"/>
    <x v="0"/>
    <x v="0"/>
    <x v="8"/>
    <s v="Colored Envelopes"/>
    <s v="Small Box"/>
    <n v="0.39"/>
    <d v="2010-12-15T00:00:00"/>
  </r>
  <r>
    <n v="7769"/>
    <n v="55618"/>
    <x v="417"/>
    <x v="3"/>
    <n v="48"/>
    <n v="1494.232"/>
    <n v="0.04"/>
    <x v="0"/>
    <n v="479.952"/>
    <n v="35.99"/>
    <n v="1.25"/>
    <x v="86"/>
    <x v="3"/>
    <x v="3"/>
    <x v="2"/>
    <x v="1"/>
    <x v="3"/>
    <s v="Accessory13"/>
    <s v="Small Pack"/>
    <n v="0.56999999999999995"/>
    <d v="2012-01-22T00:00:00"/>
  </r>
  <r>
    <n v="7924"/>
    <n v="56645"/>
    <x v="418"/>
    <x v="0"/>
    <n v="46"/>
    <n v="1483.49"/>
    <n v="0.02"/>
    <x v="0"/>
    <n v="65.819999999999993"/>
    <n v="30.98"/>
    <n v="17.079999999999998"/>
    <x v="64"/>
    <x v="3"/>
    <x v="3"/>
    <x v="3"/>
    <x v="0"/>
    <x v="5"/>
    <s v="Xerox 197"/>
    <s v="Small Box"/>
    <n v="0.4"/>
    <d v="2012-01-06T00:00:00"/>
  </r>
  <r>
    <n v="7925"/>
    <n v="56645"/>
    <x v="418"/>
    <x v="0"/>
    <n v="42"/>
    <n v="14729.36"/>
    <n v="7.0000000000000007E-2"/>
    <x v="1"/>
    <n v="3277.57"/>
    <n v="348.21"/>
    <n v="40.19"/>
    <x v="64"/>
    <x v="3"/>
    <x v="3"/>
    <x v="3"/>
    <x v="2"/>
    <x v="10"/>
    <s v="Bretford CR4500 Series Slim Rectangular Table"/>
    <s v="Jumbo Box"/>
    <n v="0.62"/>
    <d v="2012-01-08T00:00:00"/>
  </r>
  <r>
    <n v="7949"/>
    <n v="56803"/>
    <x v="419"/>
    <x v="2"/>
    <n v="42"/>
    <n v="258.19"/>
    <n v="0.1"/>
    <x v="0"/>
    <n v="-103.27"/>
    <n v="6.48"/>
    <n v="5.9"/>
    <x v="3"/>
    <x v="3"/>
    <x v="3"/>
    <x v="0"/>
    <x v="0"/>
    <x v="5"/>
    <s v="Xerox 1976"/>
    <s v="Small Box"/>
    <n v="0.37"/>
    <d v="2009-12-10T00:00:00"/>
  </r>
  <r>
    <n v="8001"/>
    <n v="57159"/>
    <x v="420"/>
    <x v="4"/>
    <n v="17"/>
    <n v="4621.1000000000004"/>
    <n v="0.09"/>
    <x v="1"/>
    <n v="-635.65"/>
    <n v="280.98"/>
    <n v="57"/>
    <x v="75"/>
    <x v="3"/>
    <x v="3"/>
    <x v="2"/>
    <x v="2"/>
    <x v="14"/>
    <s v="Hon 2090 “Pillow Soft” Series Mid Back Swivel/Tilt Chairs"/>
    <s v="Jumbo Drum"/>
    <n v="0.78"/>
    <d v="2010-02-13T00:00:00"/>
  </r>
  <r>
    <n v="8002"/>
    <n v="57159"/>
    <x v="420"/>
    <x v="4"/>
    <n v="42"/>
    <n v="460.2"/>
    <n v="0.01"/>
    <x v="0"/>
    <n v="-214.39"/>
    <n v="9.99"/>
    <n v="11.59"/>
    <x v="75"/>
    <x v="3"/>
    <x v="3"/>
    <x v="2"/>
    <x v="0"/>
    <x v="5"/>
    <s v="Hammermill Color Copier Paper (28Lb. and 96 Bright)"/>
    <s v="Small Box"/>
    <n v="0.4"/>
    <d v="2010-02-12T00:00:00"/>
  </r>
  <r>
    <n v="8056"/>
    <n v="57507"/>
    <x v="421"/>
    <x v="4"/>
    <n v="10"/>
    <n v="155.44999999999999"/>
    <n v="0.03"/>
    <x v="0"/>
    <n v="-19.676500000000001"/>
    <n v="15.01"/>
    <n v="8.4"/>
    <x v="84"/>
    <x v="3"/>
    <x v="3"/>
    <x v="2"/>
    <x v="0"/>
    <x v="2"/>
    <s v="GBC Prepunched Paper, 19-Hole, for Binding Systems, 24-lb"/>
    <s v="Small Box"/>
    <n v="0.39"/>
    <d v="2009-06-29T00:00:00"/>
  </r>
  <r>
    <n v="8114"/>
    <n v="57922"/>
    <x v="130"/>
    <x v="4"/>
    <n v="50"/>
    <n v="343.26"/>
    <n v="0.04"/>
    <x v="0"/>
    <n v="-287.27999999999997"/>
    <n v="6.84"/>
    <n v="8.3699999999999992"/>
    <x v="67"/>
    <x v="3"/>
    <x v="3"/>
    <x v="2"/>
    <x v="0"/>
    <x v="15"/>
    <s v="Acme Design Line 8&quot; Stainless Steel Bent Scissors w/Champagne Handles, 3-1/8&quot; Cut"/>
    <s v="Small Pack"/>
    <n v="0.57999999999999996"/>
    <d v="2011-02-08T00:00:00"/>
  </r>
  <r>
    <n v="8132"/>
    <n v="58117"/>
    <x v="422"/>
    <x v="4"/>
    <n v="42"/>
    <n v="134.86000000000001"/>
    <n v="0.04"/>
    <x v="0"/>
    <n v="-62.84"/>
    <n v="3.14"/>
    <n v="1.92"/>
    <x v="70"/>
    <x v="3"/>
    <x v="3"/>
    <x v="2"/>
    <x v="0"/>
    <x v="15"/>
    <s v="Serrated Blade or Curved Handle Hand Letter Openers"/>
    <s v="Wrap Bag"/>
    <n v="0.84"/>
    <d v="2011-02-21T00:00:00"/>
  </r>
  <r>
    <n v="8149"/>
    <n v="58278"/>
    <x v="322"/>
    <x v="1"/>
    <n v="37"/>
    <n v="3512.9"/>
    <n v="0.08"/>
    <x v="0"/>
    <n v="2093.6999999999998"/>
    <n v="99.23"/>
    <n v="8.99"/>
    <x v="84"/>
    <x v="3"/>
    <x v="3"/>
    <x v="2"/>
    <x v="2"/>
    <x v="4"/>
    <s v="GE 48&quot; Fluorescent Tube, Cool White Energy Saver, 34 Watts, 30/Box"/>
    <s v="Small Pack"/>
    <n v="0.35"/>
    <d v="2012-09-12T00:00:00"/>
  </r>
  <r>
    <n v="8150"/>
    <n v="58278"/>
    <x v="322"/>
    <x v="1"/>
    <n v="4"/>
    <n v="281.5455"/>
    <n v="0.1"/>
    <x v="0"/>
    <n v="-434.55500000000001"/>
    <n v="85.99"/>
    <n v="0.99"/>
    <x v="84"/>
    <x v="3"/>
    <x v="3"/>
    <x v="2"/>
    <x v="1"/>
    <x v="3"/>
    <s v="Accessory4"/>
    <s v="Wrap Bag"/>
    <n v="0.85"/>
    <d v="2012-09-13T00:00:00"/>
  </r>
  <r>
    <n v="8185"/>
    <n v="58502"/>
    <x v="420"/>
    <x v="4"/>
    <n v="23"/>
    <n v="5186.3100000000004"/>
    <n v="0.03"/>
    <x v="1"/>
    <n v="1009.38"/>
    <n v="226.67"/>
    <n v="28.16"/>
    <x v="64"/>
    <x v="3"/>
    <x v="3"/>
    <x v="1"/>
    <x v="2"/>
    <x v="14"/>
    <s v="Hon GuestStacker Chair"/>
    <s v="Jumbo Drum"/>
    <n v="0.59"/>
    <d v="2010-02-14T00:00:00"/>
  </r>
  <r>
    <n v="8225"/>
    <n v="58788"/>
    <x v="423"/>
    <x v="0"/>
    <n v="31"/>
    <n v="983.78"/>
    <n v="0.04"/>
    <x v="0"/>
    <n v="43.72"/>
    <n v="30.98"/>
    <n v="6.5"/>
    <x v="71"/>
    <x v="3"/>
    <x v="3"/>
    <x v="2"/>
    <x v="1"/>
    <x v="7"/>
    <s v="Belkin ErgoBoard™ Keyboard"/>
    <s v="Small Box"/>
    <n v="0.64"/>
    <d v="2010-02-03T00:00:00"/>
  </r>
  <r>
    <n v="8245"/>
    <n v="58947"/>
    <x v="393"/>
    <x v="2"/>
    <n v="48"/>
    <n v="410.15"/>
    <n v="0.01"/>
    <x v="0"/>
    <n v="102.58"/>
    <n v="8.01"/>
    <n v="2.87"/>
    <x v="66"/>
    <x v="3"/>
    <x v="3"/>
    <x v="3"/>
    <x v="0"/>
    <x v="5"/>
    <s v="TOPS Money Receipt Book, Consecutively Numbered in Red,"/>
    <s v="Wrap Bag"/>
    <n v="0.4"/>
    <d v="2011-09-26T00:00:00"/>
  </r>
  <r>
    <n v="8246"/>
    <n v="58947"/>
    <x v="393"/>
    <x v="2"/>
    <n v="28"/>
    <n v="135.72"/>
    <n v="0.09"/>
    <x v="0"/>
    <n v="-67.790000000000006"/>
    <n v="4.9800000000000004"/>
    <n v="5.0199999999999996"/>
    <x v="66"/>
    <x v="3"/>
    <x v="3"/>
    <x v="3"/>
    <x v="0"/>
    <x v="5"/>
    <s v="Xerox 1989"/>
    <s v="Small Box"/>
    <n v="0.38"/>
    <d v="2011-09-27T00:00:00"/>
  </r>
  <r>
    <n v="8263"/>
    <n v="59074"/>
    <x v="424"/>
    <x v="0"/>
    <n v="37"/>
    <n v="589.63"/>
    <n v="0.03"/>
    <x v="0"/>
    <n v="70.8"/>
    <n v="14.98"/>
    <n v="8.99"/>
    <x v="53"/>
    <x v="4"/>
    <x v="4"/>
    <x v="2"/>
    <x v="2"/>
    <x v="4"/>
    <s v="GE 4 Foot Flourescent Tube, 40 Watt"/>
    <s v="Small Pack"/>
    <n v="0.39"/>
    <d v="2010-08-14T00:00:00"/>
  </r>
  <r>
    <n v="8292"/>
    <n v="59233"/>
    <x v="147"/>
    <x v="1"/>
    <n v="3"/>
    <n v="336.84"/>
    <n v="0.08"/>
    <x v="1"/>
    <n v="-160.46"/>
    <n v="100.98"/>
    <n v="35.840000000000003"/>
    <x v="53"/>
    <x v="4"/>
    <x v="4"/>
    <x v="2"/>
    <x v="2"/>
    <x v="9"/>
    <s v="Bush Westfield Collection Bookcases, Fully Assembled"/>
    <s v="Jumbo Box"/>
    <n v="0.62"/>
    <d v="2010-08-22T00:00:00"/>
  </r>
  <r>
    <n v="8293"/>
    <n v="59233"/>
    <x v="147"/>
    <x v="1"/>
    <n v="30"/>
    <n v="397.17"/>
    <n v="0.1"/>
    <x v="2"/>
    <n v="7.69"/>
    <n v="14.34"/>
    <n v="5"/>
    <x v="53"/>
    <x v="4"/>
    <x v="4"/>
    <x v="2"/>
    <x v="2"/>
    <x v="4"/>
    <s v="Nu-Dell Leatherette Frames"/>
    <s v="Small Pack"/>
    <n v="0.49"/>
    <d v="2010-08-20T00:00:00"/>
  </r>
  <r>
    <n v="8316"/>
    <n v="59425"/>
    <x v="425"/>
    <x v="3"/>
    <n v="24"/>
    <n v="2094.12"/>
    <n v="0"/>
    <x v="0"/>
    <n v="717.12"/>
    <n v="83.1"/>
    <n v="6.13"/>
    <x v="69"/>
    <x v="4"/>
    <x v="4"/>
    <x v="3"/>
    <x v="1"/>
    <x v="7"/>
    <s v="Micro Innovations Micro Digital Wireless Keyboard and Mouse, Gray"/>
    <s v="Small Box"/>
    <n v="0.45"/>
    <d v="2012-05-19T00:00:00"/>
  </r>
  <r>
    <n v="8317"/>
    <n v="59425"/>
    <x v="425"/>
    <x v="3"/>
    <n v="46"/>
    <n v="1714.02"/>
    <n v="0.04"/>
    <x v="0"/>
    <n v="741.27"/>
    <n v="37.94"/>
    <n v="5.08"/>
    <x v="69"/>
    <x v="4"/>
    <x v="4"/>
    <x v="3"/>
    <x v="0"/>
    <x v="5"/>
    <s v="Snap-A-Way® Black Print Carbonless Ruled Speed Letter, Triplicate"/>
    <s v="Wrap Bag"/>
    <n v="0.38"/>
    <d v="2012-05-20T00:00:00"/>
  </r>
  <r>
    <n v="8360"/>
    <n v="59750"/>
    <x v="426"/>
    <x v="0"/>
    <n v="34"/>
    <n v="223.59"/>
    <n v="0.04"/>
    <x v="0"/>
    <n v="-66.05"/>
    <n v="6.48"/>
    <n v="5.74"/>
    <x v="83"/>
    <x v="4"/>
    <x v="4"/>
    <x v="2"/>
    <x v="0"/>
    <x v="5"/>
    <s v="Xerox 1994"/>
    <s v="Small Box"/>
    <n v="0.37"/>
    <d v="2010-07-13T00:00:00"/>
  </r>
  <r>
    <n v="7"/>
    <n v="35"/>
    <x v="120"/>
    <x v="2"/>
    <n v="30"/>
    <n v="288.56"/>
    <n v="0.03"/>
    <x v="0"/>
    <n v="60.72"/>
    <n v="9.11"/>
    <n v="2.25"/>
    <x v="87"/>
    <x v="4"/>
    <x v="4"/>
    <x v="2"/>
    <x v="0"/>
    <x v="12"/>
    <s v="Dixon Ticonderoga Core-Lock Colored Pencils"/>
    <s v="Wrap Bag"/>
    <n v="0.52"/>
    <d v="2011-10-23T00:00:00"/>
  </r>
  <r>
    <n v="8"/>
    <n v="35"/>
    <x v="120"/>
    <x v="2"/>
    <n v="14"/>
    <n v="1892.848"/>
    <n v="0.01"/>
    <x v="0"/>
    <n v="48.987000000000002"/>
    <n v="155.99"/>
    <n v="8.99"/>
    <x v="87"/>
    <x v="4"/>
    <x v="4"/>
    <x v="2"/>
    <x v="1"/>
    <x v="3"/>
    <s v="CF 688"/>
    <s v="Small Box"/>
    <n v="0.57999999999999996"/>
    <d v="2011-10-24T00:00:00"/>
  </r>
  <r>
    <n v="51"/>
    <n v="294"/>
    <x v="427"/>
    <x v="3"/>
    <n v="35"/>
    <n v="6375.28"/>
    <n v="0.06"/>
    <x v="0"/>
    <n v="489.02"/>
    <n v="193.17"/>
    <n v="19.989999999999998"/>
    <x v="88"/>
    <x v="4"/>
    <x v="4"/>
    <x v="3"/>
    <x v="0"/>
    <x v="0"/>
    <s v="Fellowes Staxonsteel® Drawer Files"/>
    <s v="Small Box"/>
    <n v="0.71"/>
    <d v="2010-07-16T00:00:00"/>
  </r>
  <r>
    <n v="76"/>
    <n v="450"/>
    <x v="428"/>
    <x v="2"/>
    <n v="29"/>
    <n v="1000.78"/>
    <n v="0.05"/>
    <x v="2"/>
    <n v="109.33"/>
    <n v="34.58"/>
    <n v="8.99"/>
    <x v="89"/>
    <x v="4"/>
    <x v="4"/>
    <x v="1"/>
    <x v="0"/>
    <x v="12"/>
    <s v="Panasonic KP-350BK Electric Pencil Sharpener with Auto Stop"/>
    <s v="Small Pack"/>
    <n v="0.56000000000000005"/>
    <d v="2011-03-05T00:00:00"/>
  </r>
  <r>
    <n v="77"/>
    <n v="450"/>
    <x v="428"/>
    <x v="2"/>
    <n v="35"/>
    <n v="543.72"/>
    <n v="0.05"/>
    <x v="0"/>
    <n v="-211.13"/>
    <n v="15.7"/>
    <n v="11.25"/>
    <x v="89"/>
    <x v="4"/>
    <x v="4"/>
    <x v="1"/>
    <x v="0"/>
    <x v="0"/>
    <s v="Hanging Personal Folder File"/>
    <s v="Small Box"/>
    <n v="0.6"/>
    <d v="2011-03-06T00:00:00"/>
  </r>
  <r>
    <n v="164"/>
    <n v="1028"/>
    <x v="272"/>
    <x v="1"/>
    <n v="6"/>
    <n v="165.75"/>
    <n v="0.03"/>
    <x v="0"/>
    <n v="-28.46"/>
    <n v="28.48"/>
    <n v="1.99"/>
    <x v="89"/>
    <x v="4"/>
    <x v="4"/>
    <x v="1"/>
    <x v="1"/>
    <x v="7"/>
    <s v="Memorex 4.7GB DVD+RW, 3/Pack"/>
    <s v="Small Pack"/>
    <n v="0.4"/>
    <d v="2009-01-06T00:00:00"/>
  </r>
  <r>
    <n v="165"/>
    <n v="1028"/>
    <x v="272"/>
    <x v="1"/>
    <n v="11"/>
    <n v="2021.1470000000002"/>
    <n v="0.01"/>
    <x v="0"/>
    <n v="-60.39"/>
    <n v="205.99"/>
    <n v="5.99"/>
    <x v="89"/>
    <x v="4"/>
    <x v="4"/>
    <x v="1"/>
    <x v="1"/>
    <x v="3"/>
    <s v="3285"/>
    <s v="Small Box"/>
    <n v="0.59"/>
    <d v="2009-01-07T00:00:00"/>
  </r>
  <r>
    <n v="199"/>
    <n v="1314"/>
    <x v="429"/>
    <x v="3"/>
    <n v="4"/>
    <n v="42.58"/>
    <n v="0"/>
    <x v="0"/>
    <n v="-7.61"/>
    <n v="9.27"/>
    <n v="4.3899999999999997"/>
    <x v="90"/>
    <x v="4"/>
    <x v="4"/>
    <x v="2"/>
    <x v="0"/>
    <x v="5"/>
    <s v="Wirebound Message Books, Four 2 3/4&quot; x 5&quot; Forms per Page, 600 Sets per Book"/>
    <s v="Wrap Bag"/>
    <n v="0.38"/>
    <d v="2009-05-14T00:00:00"/>
  </r>
  <r>
    <n v="333"/>
    <n v="2279"/>
    <x v="430"/>
    <x v="3"/>
    <n v="49"/>
    <n v="4577.18"/>
    <n v="0"/>
    <x v="1"/>
    <n v="205.83"/>
    <n v="90.98"/>
    <n v="30"/>
    <x v="91"/>
    <x v="4"/>
    <x v="4"/>
    <x v="2"/>
    <x v="2"/>
    <x v="14"/>
    <s v="Office Star - Task Chair with Contemporary Loop Arms"/>
    <s v="Jumbo Drum"/>
    <n v="0.61"/>
    <d v="2010-02-23T00:00:00"/>
  </r>
  <r>
    <n v="334"/>
    <n v="2279"/>
    <x v="430"/>
    <x v="3"/>
    <n v="39"/>
    <n v="845.9"/>
    <n v="0.04"/>
    <x v="0"/>
    <n v="52.53"/>
    <n v="20.98"/>
    <n v="5.42"/>
    <x v="91"/>
    <x v="4"/>
    <x v="4"/>
    <x v="2"/>
    <x v="0"/>
    <x v="0"/>
    <s v="Acco Perma® 3000 Stacking Storage Drawers"/>
    <s v="Small Box"/>
    <n v="0.66"/>
    <d v="2010-02-24T00:00:00"/>
  </r>
  <r>
    <n v="353"/>
    <n v="2465"/>
    <x v="431"/>
    <x v="4"/>
    <n v="28"/>
    <n v="1082.45"/>
    <n v="0.04"/>
    <x v="0"/>
    <n v="271.87"/>
    <n v="39.479999999999997"/>
    <n v="1.99"/>
    <x v="91"/>
    <x v="4"/>
    <x v="4"/>
    <x v="1"/>
    <x v="1"/>
    <x v="7"/>
    <s v="80 Minute CD-R Spindle, 100/Pack - Staples"/>
    <s v="Small Pack"/>
    <n v="0.54"/>
    <d v="2011-06-25T00:00:00"/>
  </r>
  <r>
    <n v="361"/>
    <n v="2530"/>
    <x v="41"/>
    <x v="3"/>
    <n v="9"/>
    <n v="23.46"/>
    <n v="0.06"/>
    <x v="0"/>
    <n v="4.58"/>
    <n v="2.61"/>
    <n v="0.5"/>
    <x v="91"/>
    <x v="4"/>
    <x v="4"/>
    <x v="2"/>
    <x v="0"/>
    <x v="11"/>
    <s v="Avery 479"/>
    <s v="Small Box"/>
    <n v="0.39"/>
    <d v="2009-03-22T00:00:00"/>
  </r>
  <r>
    <n v="431"/>
    <n v="2883"/>
    <x v="432"/>
    <x v="0"/>
    <n v="34"/>
    <n v="2154.34"/>
    <n v="0.1"/>
    <x v="0"/>
    <n v="177.66"/>
    <n v="64.98"/>
    <n v="6.88"/>
    <x v="91"/>
    <x v="4"/>
    <x v="4"/>
    <x v="1"/>
    <x v="0"/>
    <x v="0"/>
    <s v="Fellowes Bankers Box™ Staxonsteel® Drawer File/Stacking System"/>
    <s v="Small Box"/>
    <n v="0.73"/>
    <d v="2011-01-24T00:00:00"/>
  </r>
  <r>
    <n v="485"/>
    <n v="3362"/>
    <x v="433"/>
    <x v="0"/>
    <n v="40"/>
    <n v="1699.52"/>
    <n v="0.04"/>
    <x v="0"/>
    <n v="734.75"/>
    <n v="40.98"/>
    <n v="1.99"/>
    <x v="92"/>
    <x v="4"/>
    <x v="4"/>
    <x v="0"/>
    <x v="1"/>
    <x v="7"/>
    <s v="Imation Printable White 80 Minute CD-R Spindle, 50/Pack"/>
    <s v="Small Pack"/>
    <n v="0.44"/>
    <d v="2011-08-01T00:00:00"/>
  </r>
  <r>
    <n v="486"/>
    <n v="3362"/>
    <x v="433"/>
    <x v="0"/>
    <n v="50"/>
    <n v="760.85"/>
    <n v="0.03"/>
    <x v="0"/>
    <n v="-109.1"/>
    <n v="15.14"/>
    <n v="4.53"/>
    <x v="92"/>
    <x v="4"/>
    <x v="4"/>
    <x v="0"/>
    <x v="0"/>
    <x v="0"/>
    <s v="Eldon® Gobal File Keepers"/>
    <s v="Small Box"/>
    <n v="0.81"/>
    <d v="2011-08-06T00:00:00"/>
  </r>
  <r>
    <n v="739"/>
    <n v="5318"/>
    <x v="434"/>
    <x v="1"/>
    <n v="8"/>
    <n v="1042.25"/>
    <n v="0.08"/>
    <x v="0"/>
    <n v="195.16"/>
    <n v="131.12"/>
    <n v="0.99"/>
    <x v="89"/>
    <x v="4"/>
    <x v="4"/>
    <x v="1"/>
    <x v="0"/>
    <x v="1"/>
    <s v="Kensington 7 Outlet MasterPiece® HOMEOFFICE Power Control Center"/>
    <s v="Small Box"/>
    <n v="0.55000000000000004"/>
    <d v="2010-04-05T00:00:00"/>
  </r>
  <r>
    <n v="740"/>
    <n v="5318"/>
    <x v="434"/>
    <x v="1"/>
    <n v="29"/>
    <n v="5010.7415000000001"/>
    <n v="0.03"/>
    <x v="2"/>
    <n v="1196.3699999999999"/>
    <n v="200.99"/>
    <n v="4.2"/>
    <x v="89"/>
    <x v="4"/>
    <x v="4"/>
    <x v="1"/>
    <x v="1"/>
    <x v="3"/>
    <s v="2160i"/>
    <s v="Small Box"/>
    <n v="0.59"/>
    <d v="2010-04-04T00:00:00"/>
  </r>
  <r>
    <n v="835"/>
    <n v="5988"/>
    <x v="435"/>
    <x v="2"/>
    <n v="40"/>
    <n v="19109.61"/>
    <n v="0.1"/>
    <x v="2"/>
    <n v="-379.29"/>
    <n v="499.99"/>
    <n v="24.49"/>
    <x v="88"/>
    <x v="4"/>
    <x v="4"/>
    <x v="3"/>
    <x v="1"/>
    <x v="13"/>
    <s v="Sharp AL-1530CS Digital Copier"/>
    <s v="Large Box"/>
    <n v="0.36"/>
    <d v="2010-11-22T00:00:00"/>
  </r>
  <r>
    <n v="851"/>
    <n v="6115"/>
    <x v="373"/>
    <x v="3"/>
    <n v="25"/>
    <n v="409.08"/>
    <n v="0.1"/>
    <x v="0"/>
    <n v="78.86"/>
    <n v="17.78"/>
    <n v="5.03"/>
    <x v="89"/>
    <x v="4"/>
    <x v="4"/>
    <x v="1"/>
    <x v="2"/>
    <x v="4"/>
    <s v="Seth Thomas 13 1/2&quot; Wall Clock"/>
    <s v="Small Box"/>
    <n v="0.54"/>
    <d v="2010-09-12T00:00:00"/>
  </r>
  <r>
    <n v="882"/>
    <n v="6337"/>
    <x v="31"/>
    <x v="2"/>
    <n v="48"/>
    <n v="3397.72"/>
    <n v="0.01"/>
    <x v="0"/>
    <n v="-912.08"/>
    <n v="70.709999999999994"/>
    <n v="37.58"/>
    <x v="90"/>
    <x v="4"/>
    <x v="4"/>
    <x v="2"/>
    <x v="2"/>
    <x v="4"/>
    <s v="Tenex Carpeted, Granite-Look or Clear Contemporary Contour Shape Chair Mats"/>
    <s v="Wrap Bag"/>
    <n v="0.78"/>
    <d v="2011-09-02T00:00:00"/>
  </r>
  <r>
    <n v="883"/>
    <n v="6337"/>
    <x v="31"/>
    <x v="2"/>
    <n v="1"/>
    <n v="449.42"/>
    <n v="7.0000000000000007E-2"/>
    <x v="1"/>
    <n v="-261.61200000000002"/>
    <n v="376.13"/>
    <n v="85.63"/>
    <x v="90"/>
    <x v="4"/>
    <x v="4"/>
    <x v="2"/>
    <x v="2"/>
    <x v="10"/>
    <s v="Bretford Rectangular Conference Table Tops"/>
    <s v="Jumbo Box"/>
    <n v="0.74"/>
    <d v="2011-09-01T00:00:00"/>
  </r>
  <r>
    <n v="895"/>
    <n v="6434"/>
    <x v="113"/>
    <x v="1"/>
    <n v="13"/>
    <n v="59.58"/>
    <n v="7.0000000000000007E-2"/>
    <x v="0"/>
    <n v="14.49"/>
    <n v="4.76"/>
    <n v="0.88"/>
    <x v="91"/>
    <x v="4"/>
    <x v="4"/>
    <x v="2"/>
    <x v="0"/>
    <x v="5"/>
    <s v="Wirebound Voice Message Log Book"/>
    <s v="Wrap Bag"/>
    <n v="0.39"/>
    <d v="2009-06-07T00:00:00"/>
  </r>
  <r>
    <n v="989"/>
    <n v="7136"/>
    <x v="436"/>
    <x v="1"/>
    <n v="17"/>
    <n v="642.9"/>
    <n v="7.0000000000000007E-2"/>
    <x v="0"/>
    <n v="88.72"/>
    <n v="39.479999999999997"/>
    <n v="1.99"/>
    <x v="93"/>
    <x v="4"/>
    <x v="4"/>
    <x v="3"/>
    <x v="1"/>
    <x v="7"/>
    <s v="80 Minute CD-R Spindle, 100/Pack - Staples"/>
    <s v="Small Pack"/>
    <n v="0.54"/>
    <d v="2009-03-24T00:00:00"/>
  </r>
  <r>
    <n v="990"/>
    <n v="7136"/>
    <x v="436"/>
    <x v="1"/>
    <n v="9"/>
    <n v="47.28"/>
    <n v="0"/>
    <x v="0"/>
    <n v="17.05"/>
    <n v="4.91"/>
    <n v="0.5"/>
    <x v="93"/>
    <x v="4"/>
    <x v="4"/>
    <x v="3"/>
    <x v="0"/>
    <x v="11"/>
    <s v="Avery 493"/>
    <s v="Small Box"/>
    <n v="0.36"/>
    <d v="2009-03-24T00:00:00"/>
  </r>
  <r>
    <n v="1029"/>
    <n v="7489"/>
    <x v="103"/>
    <x v="4"/>
    <n v="38"/>
    <n v="6900.13"/>
    <n v="0.01"/>
    <x v="1"/>
    <n v="552.97"/>
    <n v="180.98"/>
    <n v="23.58"/>
    <x v="94"/>
    <x v="4"/>
    <x v="4"/>
    <x v="3"/>
    <x v="2"/>
    <x v="9"/>
    <s v="O'Sullivan Manor Hill 2-Door Library in Brianna Oak"/>
    <s v="Jumbo Box"/>
    <n v="0.74"/>
    <d v="2010-10-03T00:00:00"/>
  </r>
  <r>
    <n v="1083"/>
    <n v="7968"/>
    <x v="437"/>
    <x v="0"/>
    <n v="10"/>
    <n v="1449.21"/>
    <n v="0.06"/>
    <x v="1"/>
    <n v="-270"/>
    <n v="150.97999999999999"/>
    <n v="30"/>
    <x v="95"/>
    <x v="4"/>
    <x v="4"/>
    <x v="1"/>
    <x v="2"/>
    <x v="14"/>
    <s v="Novimex Swivel Fabric Task Chair"/>
    <s v="Jumbo Drum"/>
    <n v="0.74"/>
    <d v="2010-09-15T00:00:00"/>
  </r>
  <r>
    <n v="1122"/>
    <n v="8227"/>
    <x v="438"/>
    <x v="2"/>
    <n v="32"/>
    <n v="162.25"/>
    <n v="0.05"/>
    <x v="2"/>
    <n v="-43.21"/>
    <n v="4.7699999999999996"/>
    <n v="2.39"/>
    <x v="92"/>
    <x v="4"/>
    <x v="4"/>
    <x v="0"/>
    <x v="1"/>
    <x v="7"/>
    <s v="Imation Primaris 3.5&quot; 2HD Unformatted Diskettes, 10/Pack"/>
    <s v="Small Pack"/>
    <n v="0.72"/>
    <d v="2010-01-11T00:00:00"/>
  </r>
  <r>
    <n v="1255"/>
    <n v="9123"/>
    <x v="439"/>
    <x v="4"/>
    <n v="27"/>
    <n v="384.9"/>
    <n v="7.0000000000000007E-2"/>
    <x v="2"/>
    <n v="-108.28"/>
    <n v="14.03"/>
    <n v="9.3699999999999992"/>
    <x v="89"/>
    <x v="4"/>
    <x v="4"/>
    <x v="1"/>
    <x v="0"/>
    <x v="0"/>
    <s v="Project Tote Personal File"/>
    <s v="Small Box"/>
    <n v="0.56000000000000005"/>
    <d v="2010-06-27T00:00:00"/>
  </r>
  <r>
    <n v="1339"/>
    <n v="9792"/>
    <x v="188"/>
    <x v="0"/>
    <n v="14"/>
    <n v="84.09"/>
    <n v="0.02"/>
    <x v="0"/>
    <n v="-73.14"/>
    <n v="5.4"/>
    <n v="7.78"/>
    <x v="96"/>
    <x v="4"/>
    <x v="4"/>
    <x v="1"/>
    <x v="0"/>
    <x v="2"/>
    <s v="3M Organizer Strips"/>
    <s v="Small Box"/>
    <n v="0.37"/>
    <d v="2011-07-23T00:00:00"/>
  </r>
  <r>
    <n v="1352"/>
    <n v="9860"/>
    <x v="252"/>
    <x v="4"/>
    <n v="43"/>
    <n v="319.69"/>
    <n v="0"/>
    <x v="0"/>
    <n v="-73.66"/>
    <n v="7.28"/>
    <n v="3.52"/>
    <x v="94"/>
    <x v="4"/>
    <x v="4"/>
    <x v="3"/>
    <x v="1"/>
    <x v="7"/>
    <s v="Imation 3.5&quot; DS-HD Macintosh Formatted Diskettes, 10/Pack"/>
    <s v="Small Pack"/>
    <n v="0.68"/>
    <d v="2010-10-11T00:00:00"/>
  </r>
  <r>
    <n v="1423"/>
    <n v="10310"/>
    <x v="440"/>
    <x v="0"/>
    <n v="48"/>
    <n v="139.86000000000001"/>
    <n v="7.0000000000000007E-2"/>
    <x v="0"/>
    <n v="9.59"/>
    <n v="2.88"/>
    <n v="1.01"/>
    <x v="92"/>
    <x v="4"/>
    <x v="4"/>
    <x v="0"/>
    <x v="0"/>
    <x v="12"/>
    <s v="Sanford Colorific Colored Pencils, 12/Box"/>
    <s v="Wrap Bag"/>
    <n v="0.55000000000000004"/>
    <d v="2009-02-09T00:00:00"/>
  </r>
  <r>
    <n v="1424"/>
    <n v="10310"/>
    <x v="440"/>
    <x v="0"/>
    <n v="6"/>
    <n v="926.58500000000004"/>
    <n v="0.1"/>
    <x v="0"/>
    <n v="-655.42399999999998"/>
    <n v="195.99"/>
    <n v="3.99"/>
    <x v="92"/>
    <x v="4"/>
    <x v="4"/>
    <x v="0"/>
    <x v="1"/>
    <x v="3"/>
    <s v="R380"/>
    <s v="Small Box"/>
    <n v="0.57999999999999996"/>
    <d v="2009-02-12T00:00:00"/>
  </r>
  <r>
    <n v="1436"/>
    <n v="10369"/>
    <x v="441"/>
    <x v="0"/>
    <n v="4"/>
    <n v="27.34"/>
    <n v="0.06"/>
    <x v="0"/>
    <n v="-12.38"/>
    <n v="5.78"/>
    <n v="4.96"/>
    <x v="94"/>
    <x v="4"/>
    <x v="4"/>
    <x v="3"/>
    <x v="0"/>
    <x v="5"/>
    <s v="Xerox 1899"/>
    <s v="Small Box"/>
    <n v="0.36"/>
    <d v="2011-11-11T00:00:00"/>
  </r>
  <r>
    <n v="1437"/>
    <n v="10369"/>
    <x v="441"/>
    <x v="0"/>
    <n v="23"/>
    <n v="683.68"/>
    <n v="0"/>
    <x v="0"/>
    <n v="-95.54"/>
    <n v="28.48"/>
    <n v="8.99"/>
    <x v="94"/>
    <x v="4"/>
    <x v="4"/>
    <x v="3"/>
    <x v="1"/>
    <x v="7"/>
    <s v="Imation IBM Formatted Diskettes, 100/Pack"/>
    <s v="Small Pack"/>
    <n v="0.7"/>
    <d v="2011-11-14T00:00:00"/>
  </r>
  <r>
    <n v="1486"/>
    <n v="10692"/>
    <x v="442"/>
    <x v="0"/>
    <n v="26"/>
    <n v="100.41"/>
    <n v="0.04"/>
    <x v="0"/>
    <n v="-69.91"/>
    <n v="3.57"/>
    <n v="4.17"/>
    <x v="91"/>
    <x v="4"/>
    <x v="4"/>
    <x v="2"/>
    <x v="0"/>
    <x v="12"/>
    <s v="Barrel Sharpener"/>
    <s v="Small Pack"/>
    <n v="0.59"/>
    <d v="2009-07-28T00:00:00"/>
  </r>
  <r>
    <n v="1487"/>
    <n v="10692"/>
    <x v="442"/>
    <x v="0"/>
    <n v="48"/>
    <n v="8101.9875000000002"/>
    <n v="0.05"/>
    <x v="0"/>
    <n v="2369.8440000000001"/>
    <n v="200.99"/>
    <n v="4.2"/>
    <x v="91"/>
    <x v="4"/>
    <x v="4"/>
    <x v="2"/>
    <x v="1"/>
    <x v="3"/>
    <s v="2160i"/>
    <s v="Small Box"/>
    <n v="0.59"/>
    <d v="2009-07-30T00:00:00"/>
  </r>
  <r>
    <n v="1488"/>
    <n v="10692"/>
    <x v="442"/>
    <x v="0"/>
    <n v="8"/>
    <n v="1313.8109999999999"/>
    <n v="7.0000000000000007E-2"/>
    <x v="0"/>
    <n v="-457.16"/>
    <n v="195.99"/>
    <n v="8.99"/>
    <x v="91"/>
    <x v="4"/>
    <x v="4"/>
    <x v="2"/>
    <x v="1"/>
    <x v="3"/>
    <s v="A1228"/>
    <s v="Small Box"/>
    <n v="0.57999999999999996"/>
    <d v="2009-07-26T00:00:00"/>
  </r>
  <r>
    <n v="1596"/>
    <n v="11553"/>
    <x v="413"/>
    <x v="3"/>
    <n v="28"/>
    <n v="1350.34"/>
    <n v="0.1"/>
    <x v="2"/>
    <n v="-517.16999999999996"/>
    <n v="52.99"/>
    <n v="19.989999999999998"/>
    <x v="90"/>
    <x v="4"/>
    <x v="4"/>
    <x v="2"/>
    <x v="0"/>
    <x v="0"/>
    <s v="Gould Plastics 9-Pocket Panel Bin, 18-3/8w x 5-1/4d x 20-1/2h, Black"/>
    <s v="Small Box"/>
    <n v="0.81"/>
    <d v="2009-04-19T00:00:00"/>
  </r>
  <r>
    <n v="1597"/>
    <n v="11553"/>
    <x v="413"/>
    <x v="3"/>
    <n v="8"/>
    <n v="861.26"/>
    <n v="7.0000000000000007E-2"/>
    <x v="1"/>
    <n v="-429.86"/>
    <n v="100.98"/>
    <n v="57.38"/>
    <x v="90"/>
    <x v="4"/>
    <x v="4"/>
    <x v="2"/>
    <x v="2"/>
    <x v="9"/>
    <s v="Bush Westfield Collection Bookcases, Dark Cherry Finish, Fully Assembled"/>
    <s v="Jumbo Box"/>
    <n v="0.78"/>
    <d v="2009-04-21T00:00:00"/>
  </r>
  <r>
    <n v="1598"/>
    <n v="11553"/>
    <x v="413"/>
    <x v="3"/>
    <n v="20"/>
    <n v="1531.4110000000001"/>
    <n v="0.03"/>
    <x v="0"/>
    <n v="365.41800000000001"/>
    <n v="85.99"/>
    <n v="0.99"/>
    <x v="90"/>
    <x v="4"/>
    <x v="4"/>
    <x v="2"/>
    <x v="1"/>
    <x v="3"/>
    <s v="Accessory34"/>
    <s v="Wrap Bag"/>
    <n v="0.55000000000000004"/>
    <d v="2009-04-20T00:00:00"/>
  </r>
  <r>
    <n v="1626"/>
    <n v="11776"/>
    <x v="443"/>
    <x v="0"/>
    <n v="40"/>
    <n v="57.24"/>
    <n v="0.04"/>
    <x v="2"/>
    <n v="-14.1"/>
    <n v="1.26"/>
    <n v="0.7"/>
    <x v="92"/>
    <x v="4"/>
    <x v="4"/>
    <x v="0"/>
    <x v="0"/>
    <x v="6"/>
    <s v="Bagged Rubber Bands"/>
    <s v="Wrap Bag"/>
    <n v="0.81"/>
    <d v="2012-02-24T00:00:00"/>
  </r>
  <r>
    <n v="1631"/>
    <n v="11782"/>
    <x v="444"/>
    <x v="0"/>
    <n v="46"/>
    <n v="247.21"/>
    <n v="0.02"/>
    <x v="0"/>
    <n v="-63.72"/>
    <n v="4.9800000000000004"/>
    <n v="4.75"/>
    <x v="97"/>
    <x v="4"/>
    <x v="4"/>
    <x v="2"/>
    <x v="0"/>
    <x v="5"/>
    <s v="Hammermill CopyPlus Copy Paper (20Lb. and 84 Bright)"/>
    <s v="Small Box"/>
    <n v="0.36"/>
    <d v="2012-08-02T00:00:00"/>
  </r>
  <r>
    <n v="1632"/>
    <n v="11782"/>
    <x v="444"/>
    <x v="0"/>
    <n v="27"/>
    <n v="1541.7809999999999"/>
    <n v="7.0000000000000007E-2"/>
    <x v="0"/>
    <n v="14.346"/>
    <n v="66.989999999999995"/>
    <n v="13.99"/>
    <x v="97"/>
    <x v="4"/>
    <x v="4"/>
    <x v="2"/>
    <x v="1"/>
    <x v="3"/>
    <s v="Panasonic All Digital Answering System with Caller ID*, KX-TM150B"/>
    <s v="Medium Box"/>
    <n v="0.6"/>
    <d v="2012-08-04T00:00:00"/>
  </r>
  <r>
    <n v="1690"/>
    <n v="12199"/>
    <x v="445"/>
    <x v="0"/>
    <n v="2"/>
    <n v="19"/>
    <n v="0.01"/>
    <x v="0"/>
    <n v="-10.7295"/>
    <n v="6.54"/>
    <n v="5.27"/>
    <x v="90"/>
    <x v="4"/>
    <x v="4"/>
    <x v="2"/>
    <x v="0"/>
    <x v="2"/>
    <s v="Wilson Jones® Four-Pocket Poly Binders"/>
    <s v="Small Box"/>
    <n v="0.36"/>
    <d v="2011-12-19T00:00:00"/>
  </r>
  <r>
    <n v="1691"/>
    <n v="12199"/>
    <x v="445"/>
    <x v="0"/>
    <n v="50"/>
    <n v="8289.51"/>
    <n v="0.01"/>
    <x v="0"/>
    <n v="3051.62"/>
    <n v="155.06"/>
    <n v="7.07"/>
    <x v="90"/>
    <x v="4"/>
    <x v="4"/>
    <x v="2"/>
    <x v="0"/>
    <x v="0"/>
    <s v="Dual Level, Single-Width Filing Carts"/>
    <s v="Small Box"/>
    <n v="0.59"/>
    <d v="2011-12-18T00:00:00"/>
  </r>
  <r>
    <n v="2004"/>
    <n v="14275"/>
    <x v="446"/>
    <x v="0"/>
    <n v="20"/>
    <n v="42.22"/>
    <n v="0.04"/>
    <x v="0"/>
    <n v="-7.7279999999999998"/>
    <n v="2.08"/>
    <n v="1.49"/>
    <x v="95"/>
    <x v="4"/>
    <x v="4"/>
    <x v="1"/>
    <x v="0"/>
    <x v="2"/>
    <s v="Economy Binders"/>
    <s v="Small Box"/>
    <n v="0.36"/>
    <d v="2010-06-15T00:00:00"/>
  </r>
  <r>
    <n v="2005"/>
    <n v="14275"/>
    <x v="446"/>
    <x v="0"/>
    <n v="4"/>
    <n v="653.44000000000005"/>
    <n v="0.06"/>
    <x v="1"/>
    <n v="-187.75"/>
    <n v="160.97999999999999"/>
    <n v="30"/>
    <x v="95"/>
    <x v="4"/>
    <x v="4"/>
    <x v="1"/>
    <x v="2"/>
    <x v="14"/>
    <s v="Office Star - Mid Back Dual function Ergonomic High Back Chair with 2-Way Adjustable Arms"/>
    <s v="Jumbo Drum"/>
    <n v="0.62"/>
    <d v="2010-06-15T00:00:00"/>
  </r>
  <r>
    <n v="2043"/>
    <n v="14535"/>
    <x v="447"/>
    <x v="2"/>
    <n v="22"/>
    <n v="245.96"/>
    <n v="0.03"/>
    <x v="0"/>
    <n v="-33.82"/>
    <n v="11.29"/>
    <n v="5.03"/>
    <x v="95"/>
    <x v="4"/>
    <x v="4"/>
    <x v="1"/>
    <x v="0"/>
    <x v="0"/>
    <s v="X-Rack™ File for Hanging Folders"/>
    <s v="Small Box"/>
    <n v="0.59"/>
    <d v="2010-10-02T00:00:00"/>
  </r>
  <r>
    <n v="2145"/>
    <n v="15329"/>
    <x v="196"/>
    <x v="1"/>
    <n v="34"/>
    <n v="1014.87"/>
    <n v="0.04"/>
    <x v="2"/>
    <n v="319.52"/>
    <n v="29.89"/>
    <n v="1.99"/>
    <x v="91"/>
    <x v="4"/>
    <x v="4"/>
    <x v="1"/>
    <x v="1"/>
    <x v="7"/>
    <s v="Verbatim DVD-RAM, 5.2GB, Rewritable, Type 1, DS"/>
    <s v="Small Pack"/>
    <n v="0.5"/>
    <d v="2012-04-27T00:00:00"/>
  </r>
  <r>
    <n v="2169"/>
    <n v="15621"/>
    <x v="448"/>
    <x v="4"/>
    <n v="18"/>
    <n v="35.51"/>
    <n v="0.02"/>
    <x v="2"/>
    <n v="-13.95"/>
    <n v="1.68"/>
    <n v="1.57"/>
    <x v="95"/>
    <x v="4"/>
    <x v="4"/>
    <x v="1"/>
    <x v="0"/>
    <x v="12"/>
    <s v="Newell 323"/>
    <s v="Wrap Bag"/>
    <n v="0.59"/>
    <d v="2011-09-25T00:00:00"/>
  </r>
  <r>
    <n v="2170"/>
    <n v="15621"/>
    <x v="448"/>
    <x v="4"/>
    <n v="39"/>
    <n v="1105.6600000000001"/>
    <n v="0.02"/>
    <x v="0"/>
    <n v="-136.19999999999999"/>
    <n v="28.28"/>
    <n v="13.99"/>
    <x v="95"/>
    <x v="4"/>
    <x v="4"/>
    <x v="1"/>
    <x v="0"/>
    <x v="0"/>
    <s v="Eldon Portable Mobile Manager"/>
    <s v="Medium Box"/>
    <n v="0.57999999999999996"/>
    <d v="2011-09-24T00:00:00"/>
  </r>
  <r>
    <n v="2452"/>
    <n v="17826"/>
    <x v="250"/>
    <x v="1"/>
    <n v="18"/>
    <n v="78.930000000000007"/>
    <n v="0.04"/>
    <x v="0"/>
    <n v="-88.607500000000002"/>
    <n v="3.89"/>
    <n v="7.01"/>
    <x v="98"/>
    <x v="4"/>
    <x v="4"/>
    <x v="3"/>
    <x v="0"/>
    <x v="2"/>
    <s v="Avery Binder Labels"/>
    <s v="Small Box"/>
    <n v="0.37"/>
    <d v="2012-07-01T00:00:00"/>
  </r>
  <r>
    <n v="2463"/>
    <n v="17926"/>
    <x v="172"/>
    <x v="4"/>
    <n v="37"/>
    <n v="608.33000000000004"/>
    <n v="0.02"/>
    <x v="0"/>
    <n v="-70.040000000000006"/>
    <n v="15.31"/>
    <n v="8.7799999999999994"/>
    <x v="96"/>
    <x v="4"/>
    <x v="4"/>
    <x v="1"/>
    <x v="0"/>
    <x v="0"/>
    <s v="Eldon Jumbo ProFile™ Portable File Boxes Graphite/Black"/>
    <s v="Small Box"/>
    <n v="0.56999999999999995"/>
    <d v="2011-11-12T00:00:00"/>
  </r>
  <r>
    <n v="2513"/>
    <n v="18247"/>
    <x v="449"/>
    <x v="2"/>
    <n v="20"/>
    <n v="155.80000000000001"/>
    <n v="0"/>
    <x v="0"/>
    <n v="27.22"/>
    <n v="7.59"/>
    <n v="4"/>
    <x v="91"/>
    <x v="4"/>
    <x v="4"/>
    <x v="2"/>
    <x v="2"/>
    <x v="4"/>
    <s v="Master Giant Foot® Doorstop, Safety Yellow"/>
    <s v="Wrap Bag"/>
    <n v="0.42"/>
    <d v="2009-11-06T00:00:00"/>
  </r>
  <r>
    <n v="2551"/>
    <n v="18471"/>
    <x v="450"/>
    <x v="2"/>
    <n v="37"/>
    <n v="226.65"/>
    <n v="0"/>
    <x v="0"/>
    <n v="46.41"/>
    <n v="5.98"/>
    <n v="0.96"/>
    <x v="90"/>
    <x v="4"/>
    <x v="4"/>
    <x v="2"/>
    <x v="0"/>
    <x v="12"/>
    <s v="Newell 315"/>
    <s v="Wrap Bag"/>
    <n v="0.6"/>
    <d v="2009-02-20T00:00:00"/>
  </r>
  <r>
    <n v="2552"/>
    <n v="18471"/>
    <x v="450"/>
    <x v="2"/>
    <n v="4"/>
    <n v="10.96"/>
    <n v="0.02"/>
    <x v="0"/>
    <n v="-8.02"/>
    <n v="2.08"/>
    <n v="2.56"/>
    <x v="90"/>
    <x v="4"/>
    <x v="4"/>
    <x v="2"/>
    <x v="0"/>
    <x v="15"/>
    <s v="Kleencut® Forged Office Shears by Acme United Corporation"/>
    <s v="Small Pack"/>
    <n v="0.55000000000000004"/>
    <d v="2009-02-20T00:00:00"/>
  </r>
  <r>
    <n v="2553"/>
    <n v="18471"/>
    <x v="450"/>
    <x v="2"/>
    <n v="29"/>
    <n v="185.61"/>
    <n v="0.02"/>
    <x v="0"/>
    <n v="-47.12"/>
    <n v="5.98"/>
    <n v="5.46"/>
    <x v="90"/>
    <x v="4"/>
    <x v="4"/>
    <x v="2"/>
    <x v="0"/>
    <x v="5"/>
    <s v="Xerox 1983"/>
    <s v="Small Box"/>
    <n v="0.36"/>
    <d v="2009-02-20T00:00:00"/>
  </r>
  <r>
    <n v="2745"/>
    <n v="19813"/>
    <x v="374"/>
    <x v="4"/>
    <n v="29"/>
    <n v="1098.5059999999999"/>
    <n v="0.05"/>
    <x v="0"/>
    <n v="218.727"/>
    <n v="45.99"/>
    <n v="2.5"/>
    <x v="93"/>
    <x v="4"/>
    <x v="4"/>
    <x v="3"/>
    <x v="1"/>
    <x v="3"/>
    <s v="T61"/>
    <s v="Small Box"/>
    <n v="0.56000000000000005"/>
    <d v="2010-03-03T00:00:00"/>
  </r>
  <r>
    <n v="2815"/>
    <n v="20322"/>
    <x v="451"/>
    <x v="4"/>
    <n v="46"/>
    <n v="160.27000000000001"/>
    <n v="0.06"/>
    <x v="0"/>
    <n v="-183.35599999999999"/>
    <n v="3.58"/>
    <n v="5.47"/>
    <x v="99"/>
    <x v="4"/>
    <x v="4"/>
    <x v="3"/>
    <x v="0"/>
    <x v="2"/>
    <s v="Avery Poly Binder Pockets"/>
    <s v="Small Box"/>
    <n v="0.37"/>
    <d v="2009-06-30T00:00:00"/>
  </r>
  <r>
    <n v="2816"/>
    <n v="20322"/>
    <x v="451"/>
    <x v="4"/>
    <n v="46"/>
    <n v="4601.0200000000004"/>
    <n v="0.09"/>
    <x v="1"/>
    <n v="-129.53"/>
    <n v="100.98"/>
    <n v="35.840000000000003"/>
    <x v="99"/>
    <x v="4"/>
    <x v="4"/>
    <x v="3"/>
    <x v="2"/>
    <x v="9"/>
    <s v="Bush Westfield Collection Bookcases, Fully Assembled"/>
    <s v="Jumbo Box"/>
    <n v="0.62"/>
    <d v="2009-06-28T00:00:00"/>
  </r>
  <r>
    <n v="2817"/>
    <n v="20322"/>
    <x v="451"/>
    <x v="4"/>
    <n v="15"/>
    <n v="89.89"/>
    <n v="0.1"/>
    <x v="0"/>
    <n v="-72.28"/>
    <n v="5.78"/>
    <n v="7.96"/>
    <x v="99"/>
    <x v="4"/>
    <x v="4"/>
    <x v="3"/>
    <x v="0"/>
    <x v="5"/>
    <s v="Xerox 196"/>
    <s v="Small Box"/>
    <n v="0.36"/>
    <d v="2009-06-28T00:00:00"/>
  </r>
  <r>
    <n v="2830"/>
    <n v="20422"/>
    <x v="452"/>
    <x v="1"/>
    <n v="30"/>
    <n v="447.33"/>
    <n v="0.03"/>
    <x v="0"/>
    <n v="115.21"/>
    <n v="14.34"/>
    <n v="5"/>
    <x v="95"/>
    <x v="4"/>
    <x v="4"/>
    <x v="1"/>
    <x v="2"/>
    <x v="4"/>
    <s v="Nu-Dell Leatherette Frames"/>
    <s v="Small Pack"/>
    <n v="0.49"/>
    <d v="2009-01-27T00:00:00"/>
  </r>
  <r>
    <n v="2831"/>
    <n v="20448"/>
    <x v="453"/>
    <x v="4"/>
    <n v="23"/>
    <n v="104.82"/>
    <n v="0.02"/>
    <x v="2"/>
    <n v="6.84"/>
    <n v="3.69"/>
    <n v="2.5"/>
    <x v="100"/>
    <x v="4"/>
    <x v="4"/>
    <x v="2"/>
    <x v="0"/>
    <x v="8"/>
    <s v="Colored Envelopes"/>
    <s v="Small Box"/>
    <n v="0.39"/>
    <d v="2011-08-03T00:00:00"/>
  </r>
  <r>
    <n v="3056"/>
    <n v="21892"/>
    <x v="454"/>
    <x v="1"/>
    <n v="6"/>
    <n v="34.880000000000003"/>
    <n v="0.06"/>
    <x v="0"/>
    <n v="-18.342500000000001"/>
    <n v="4.91"/>
    <n v="4.97"/>
    <x v="90"/>
    <x v="4"/>
    <x v="4"/>
    <x v="2"/>
    <x v="0"/>
    <x v="2"/>
    <s v="Pressboard Covers with Storage Hooks, 9 1/2&quot; x 11&quot;, Light Blue"/>
    <s v="Small Box"/>
    <n v="0.38"/>
    <d v="2010-07-06T00:00:00"/>
  </r>
  <r>
    <n v="3204"/>
    <n v="22980"/>
    <x v="1"/>
    <x v="2"/>
    <n v="17"/>
    <n v="224.09"/>
    <n v="0"/>
    <x v="0"/>
    <n v="-27.92"/>
    <n v="12.44"/>
    <n v="6.27"/>
    <x v="91"/>
    <x v="4"/>
    <x v="4"/>
    <x v="1"/>
    <x v="0"/>
    <x v="0"/>
    <s v="Eldon Simplefile® Box Office®"/>
    <s v="Medium Box"/>
    <n v="0.56999999999999995"/>
    <d v="2012-10-02T00:00:00"/>
  </r>
  <r>
    <n v="3341"/>
    <n v="23907"/>
    <x v="455"/>
    <x v="2"/>
    <n v="7"/>
    <n v="384.2"/>
    <n v="0.05"/>
    <x v="0"/>
    <n v="-164.46099999999998"/>
    <n v="65.989999999999995"/>
    <n v="2.5"/>
    <x v="87"/>
    <x v="4"/>
    <x v="4"/>
    <x v="2"/>
    <x v="1"/>
    <x v="3"/>
    <s v="6190"/>
    <s v="Small Box"/>
    <n v="0.55000000000000004"/>
    <d v="2011-07-14T00:00:00"/>
  </r>
  <r>
    <n v="3362"/>
    <n v="24064"/>
    <x v="456"/>
    <x v="3"/>
    <n v="23"/>
    <n v="6366.52"/>
    <n v="7.0000000000000007E-2"/>
    <x v="1"/>
    <n v="935.80000000000052"/>
    <n v="297.64"/>
    <n v="14.7"/>
    <x v="88"/>
    <x v="4"/>
    <x v="4"/>
    <x v="3"/>
    <x v="1"/>
    <x v="16"/>
    <s v="Panasonic KX-P3200 Dot Matrix Printer"/>
    <s v="Jumbo Drum"/>
    <n v="0.56999999999999995"/>
    <d v="2010-07-28T00:00:00"/>
  </r>
  <r>
    <n v="3382"/>
    <n v="24132"/>
    <x v="457"/>
    <x v="0"/>
    <n v="4"/>
    <n v="31.01"/>
    <n v="0.03"/>
    <x v="0"/>
    <n v="-4.4850000000000003"/>
    <n v="6.75"/>
    <n v="2.99"/>
    <x v="90"/>
    <x v="4"/>
    <x v="4"/>
    <x v="2"/>
    <x v="0"/>
    <x v="2"/>
    <s v="Wilson Jones DublLock® D-Ring Binders"/>
    <s v="Small Box"/>
    <n v="0.35"/>
    <d v="2009-07-11T00:00:00"/>
  </r>
  <r>
    <n v="3383"/>
    <n v="24132"/>
    <x v="457"/>
    <x v="0"/>
    <n v="46"/>
    <n v="331.83"/>
    <n v="0.05"/>
    <x v="0"/>
    <n v="-101.24600000000001"/>
    <n v="7.1"/>
    <n v="6.05"/>
    <x v="90"/>
    <x v="4"/>
    <x v="4"/>
    <x v="2"/>
    <x v="0"/>
    <x v="2"/>
    <s v="Wilson Jones Hanging View Binder, White, 1&quot;"/>
    <s v="Small Box"/>
    <n v="0.39"/>
    <d v="2009-07-06T00:00:00"/>
  </r>
  <r>
    <n v="3384"/>
    <n v="24132"/>
    <x v="457"/>
    <x v="0"/>
    <n v="22"/>
    <n v="446.46"/>
    <n v="0.04"/>
    <x v="0"/>
    <n v="-1.88"/>
    <n v="20.95"/>
    <n v="4"/>
    <x v="90"/>
    <x v="4"/>
    <x v="4"/>
    <x v="2"/>
    <x v="1"/>
    <x v="7"/>
    <s v="Fellowes Basic 104-Key Keyboard, Platinum"/>
    <s v="Small Box"/>
    <n v="0.6"/>
    <d v="2009-07-11T00:00:00"/>
  </r>
  <r>
    <n v="3385"/>
    <n v="24132"/>
    <x v="457"/>
    <x v="0"/>
    <n v="31"/>
    <n v="1252.8900000000001"/>
    <n v="0.05"/>
    <x v="0"/>
    <n v="339.745"/>
    <n v="39.06"/>
    <n v="10.55"/>
    <x v="90"/>
    <x v="4"/>
    <x v="4"/>
    <x v="2"/>
    <x v="0"/>
    <x v="2"/>
    <s v="Ibico Recycled Linen-Style Covers"/>
    <s v="Small Box"/>
    <n v="0.37"/>
    <d v="2009-07-13T00:00:00"/>
  </r>
  <r>
    <n v="3386"/>
    <n v="24132"/>
    <x v="457"/>
    <x v="0"/>
    <n v="12"/>
    <n v="47.79"/>
    <n v="0.04"/>
    <x v="0"/>
    <n v="-57.753"/>
    <n v="3.52"/>
    <n v="6.83"/>
    <x v="90"/>
    <x v="4"/>
    <x v="4"/>
    <x v="2"/>
    <x v="0"/>
    <x v="2"/>
    <s v="Self-Adhesive Ring Binder Labels"/>
    <s v="Small Box"/>
    <n v="0.38"/>
    <d v="2009-07-15T00:00:00"/>
  </r>
  <r>
    <n v="3387"/>
    <n v="24132"/>
    <x v="457"/>
    <x v="0"/>
    <n v="3"/>
    <n v="63.84"/>
    <n v="0.02"/>
    <x v="0"/>
    <n v="-47.97"/>
    <n v="15.51"/>
    <n v="17.78"/>
    <x v="90"/>
    <x v="4"/>
    <x v="4"/>
    <x v="2"/>
    <x v="0"/>
    <x v="0"/>
    <s v="Tenex File Box, Personal Filing Tote with Lid, Black"/>
    <s v="Small Box"/>
    <n v="0.59"/>
    <d v="2009-07-13T00:00:00"/>
  </r>
  <r>
    <n v="3441"/>
    <n v="24576"/>
    <x v="458"/>
    <x v="2"/>
    <n v="29"/>
    <n v="531.06299999999999"/>
    <n v="0.03"/>
    <x v="0"/>
    <n v="24.561"/>
    <n v="20.99"/>
    <n v="4.8099999999999996"/>
    <x v="100"/>
    <x v="4"/>
    <x v="4"/>
    <x v="2"/>
    <x v="1"/>
    <x v="3"/>
    <s v="1726 Digital Answering Machine"/>
    <s v="Medium Box"/>
    <n v="0.57999999999999996"/>
    <d v="2012-12-13T00:00:00"/>
  </r>
  <r>
    <n v="3442"/>
    <n v="24576"/>
    <x v="458"/>
    <x v="2"/>
    <n v="10"/>
    <n v="152.84"/>
    <n v="0.05"/>
    <x v="0"/>
    <n v="38.020000000000003"/>
    <n v="14.58"/>
    <n v="7.4"/>
    <x v="100"/>
    <x v="4"/>
    <x v="4"/>
    <x v="2"/>
    <x v="2"/>
    <x v="4"/>
    <s v="DAX Clear Channel Poster Frame"/>
    <s v="Small Box"/>
    <n v="0.48"/>
    <d v="2012-12-13T00:00:00"/>
  </r>
  <r>
    <n v="3541"/>
    <n v="25248"/>
    <x v="459"/>
    <x v="3"/>
    <n v="33"/>
    <n v="271.14"/>
    <n v="0.05"/>
    <x v="2"/>
    <n v="29.21"/>
    <n v="8.33"/>
    <n v="1.99"/>
    <x v="92"/>
    <x v="4"/>
    <x v="4"/>
    <x v="0"/>
    <x v="1"/>
    <x v="7"/>
    <s v="80 Minute Slim Jewel Case CD-R , 10/Pack - Staples"/>
    <s v="Small Pack"/>
    <n v="0.52"/>
    <d v="2011-12-03T00:00:00"/>
  </r>
  <r>
    <n v="3542"/>
    <n v="25248"/>
    <x v="459"/>
    <x v="3"/>
    <n v="26"/>
    <n v="1150.3"/>
    <n v="0.1"/>
    <x v="0"/>
    <n v="418.19"/>
    <n v="48.91"/>
    <n v="5.81"/>
    <x v="92"/>
    <x v="4"/>
    <x v="4"/>
    <x v="0"/>
    <x v="0"/>
    <x v="5"/>
    <s v="Xerox 1891"/>
    <s v="Small Box"/>
    <n v="0.38"/>
    <d v="2011-12-02T00:00:00"/>
  </r>
  <r>
    <n v="3573"/>
    <n v="25475"/>
    <x v="460"/>
    <x v="4"/>
    <n v="49"/>
    <n v="305.95999999999998"/>
    <n v="0.06"/>
    <x v="0"/>
    <n v="-191.49"/>
    <n v="6.48"/>
    <n v="7.49"/>
    <x v="93"/>
    <x v="4"/>
    <x v="4"/>
    <x v="3"/>
    <x v="0"/>
    <x v="5"/>
    <s v="Xerox 220"/>
    <s v="Small Box"/>
    <n v="0.37"/>
    <d v="2009-04-04T00:00:00"/>
  </r>
  <r>
    <n v="3784"/>
    <n v="26978"/>
    <x v="461"/>
    <x v="3"/>
    <n v="2"/>
    <n v="48.84"/>
    <n v="0.01"/>
    <x v="0"/>
    <n v="-21.2"/>
    <n v="18.97"/>
    <n v="9.0299999999999994"/>
    <x v="99"/>
    <x v="4"/>
    <x v="4"/>
    <x v="3"/>
    <x v="0"/>
    <x v="5"/>
    <s v="Computer Printout Paper with Letter-Trim Perforations"/>
    <s v="Small Box"/>
    <n v="0.37"/>
    <d v="2010-06-26T00:00:00"/>
  </r>
  <r>
    <n v="3798"/>
    <n v="27105"/>
    <x v="462"/>
    <x v="2"/>
    <n v="37"/>
    <n v="223.74"/>
    <n v="0.01"/>
    <x v="0"/>
    <n v="39.630000000000003"/>
    <n v="5.98"/>
    <n v="2.5"/>
    <x v="88"/>
    <x v="4"/>
    <x v="4"/>
    <x v="3"/>
    <x v="0"/>
    <x v="8"/>
    <s v="Wausau Papers Astrobrights® Colored Envelopes"/>
    <s v="Small Box"/>
    <n v="0.36"/>
    <d v="2011-02-17T00:00:00"/>
  </r>
  <r>
    <n v="3799"/>
    <n v="27105"/>
    <x v="462"/>
    <x v="2"/>
    <n v="2"/>
    <n v="26.82"/>
    <n v="0"/>
    <x v="0"/>
    <n v="26.21"/>
    <n v="10.4"/>
    <n v="5.4"/>
    <x v="88"/>
    <x v="4"/>
    <x v="4"/>
    <x v="3"/>
    <x v="2"/>
    <x v="4"/>
    <s v="Executive Impressions 8-1/2&quot; Career Panel/Partition Cubicle Clock"/>
    <s v="Small Pack"/>
    <n v="0.51"/>
    <d v="2011-02-17T00:00:00"/>
  </r>
  <r>
    <n v="3940"/>
    <n v="28068"/>
    <x v="134"/>
    <x v="0"/>
    <n v="23"/>
    <n v="631.99"/>
    <n v="0.08"/>
    <x v="0"/>
    <n v="-43.96"/>
    <n v="27.48"/>
    <n v="4"/>
    <x v="87"/>
    <x v="4"/>
    <x v="4"/>
    <x v="2"/>
    <x v="1"/>
    <x v="7"/>
    <s v="Belkin MediaBoard 104- Keyboard"/>
    <s v="Small Box"/>
    <n v="0.75"/>
    <d v="2010-08-28T00:00:00"/>
  </r>
  <r>
    <n v="4032"/>
    <n v="28802"/>
    <x v="463"/>
    <x v="1"/>
    <n v="23"/>
    <n v="413.8"/>
    <n v="0.08"/>
    <x v="2"/>
    <n v="51.36"/>
    <n v="17.670000000000002"/>
    <n v="8.99"/>
    <x v="88"/>
    <x v="4"/>
    <x v="4"/>
    <x v="3"/>
    <x v="2"/>
    <x v="4"/>
    <s v="Executive Impressions 12&quot; Wall Clock"/>
    <s v="Small Pack"/>
    <n v="0.47"/>
    <d v="2010-11-06T00:00:00"/>
  </r>
  <r>
    <n v="4033"/>
    <n v="28802"/>
    <x v="463"/>
    <x v="1"/>
    <n v="36"/>
    <n v="336.25"/>
    <n v="0"/>
    <x v="2"/>
    <n v="25.95"/>
    <n v="8.34"/>
    <n v="4.82"/>
    <x v="88"/>
    <x v="4"/>
    <x v="4"/>
    <x v="3"/>
    <x v="0"/>
    <x v="5"/>
    <s v="Southworth 25% Cotton Antique Laid Paper &amp; Envelopes"/>
    <s v="Small Box"/>
    <n v="0.4"/>
    <d v="2010-11-07T00:00:00"/>
  </r>
  <r>
    <n v="4034"/>
    <n v="28802"/>
    <x v="463"/>
    <x v="1"/>
    <n v="22"/>
    <n v="4001.4684999999995"/>
    <n v="0.02"/>
    <x v="0"/>
    <n v="884.90700000000004"/>
    <n v="205.99"/>
    <n v="3"/>
    <x v="88"/>
    <x v="4"/>
    <x v="4"/>
    <x v="3"/>
    <x v="1"/>
    <x v="3"/>
    <s v="6185"/>
    <s v="Small Box"/>
    <n v="0.57999999999999996"/>
    <d v="2010-11-06T00:00:00"/>
  </r>
  <r>
    <n v="4044"/>
    <n v="28839"/>
    <x v="464"/>
    <x v="0"/>
    <n v="30"/>
    <n v="102.95"/>
    <n v="0.06"/>
    <x v="2"/>
    <n v="-175.86"/>
    <n v="3.34"/>
    <n v="7.49"/>
    <x v="42"/>
    <x v="4"/>
    <x v="4"/>
    <x v="0"/>
    <x v="0"/>
    <x v="12"/>
    <s v="Eldon Spacemaker® Box, Quick-Snap Lid, Clear"/>
    <s v="Wrap Bag"/>
    <n v="0.54"/>
    <d v="2009-04-30T00:00:00"/>
  </r>
  <r>
    <n v="4111"/>
    <n v="29252"/>
    <x v="465"/>
    <x v="0"/>
    <n v="9"/>
    <n v="65.81"/>
    <n v="0.01"/>
    <x v="0"/>
    <n v="-15.44"/>
    <n v="6.48"/>
    <n v="5.19"/>
    <x v="42"/>
    <x v="4"/>
    <x v="4"/>
    <x v="0"/>
    <x v="0"/>
    <x v="5"/>
    <s v="Xerox 1995"/>
    <s v="Small Box"/>
    <n v="0.37"/>
    <d v="2009-08-10T00:00:00"/>
  </r>
  <r>
    <n v="4488"/>
    <n v="31941"/>
    <x v="466"/>
    <x v="3"/>
    <n v="32"/>
    <n v="2564.4499999999998"/>
    <n v="0.01"/>
    <x v="2"/>
    <n v="650.73"/>
    <n v="78.650000000000006"/>
    <n v="13.99"/>
    <x v="94"/>
    <x v="4"/>
    <x v="4"/>
    <x v="0"/>
    <x v="0"/>
    <x v="1"/>
    <s v="Honeywell Quietcare HEPA Air Cleaner"/>
    <s v="Medium Box"/>
    <n v="0.52"/>
    <d v="2009-03-19T00:00:00"/>
  </r>
  <r>
    <n v="4489"/>
    <n v="31941"/>
    <x v="466"/>
    <x v="3"/>
    <n v="7"/>
    <n v="53.55"/>
    <n v="7.0000000000000007E-2"/>
    <x v="0"/>
    <n v="-43.5"/>
    <n v="6.48"/>
    <n v="9.68"/>
    <x v="94"/>
    <x v="4"/>
    <x v="4"/>
    <x v="0"/>
    <x v="0"/>
    <x v="5"/>
    <s v="Xerox 1993"/>
    <s v="Small Box"/>
    <n v="0.36"/>
    <d v="2009-03-20T00:00:00"/>
  </r>
  <r>
    <n v="4555"/>
    <n v="32418"/>
    <x v="272"/>
    <x v="2"/>
    <n v="5"/>
    <n v="1244.19"/>
    <n v="0.08"/>
    <x v="1"/>
    <n v="-131.31"/>
    <n v="243.98"/>
    <n v="43.32"/>
    <x v="97"/>
    <x v="4"/>
    <x v="4"/>
    <x v="2"/>
    <x v="2"/>
    <x v="14"/>
    <s v="Hon Deluxe Fabric Upholstered Stacking Chairs, Rounded Back"/>
    <s v="Jumbo Drum"/>
    <n v="0.55000000000000004"/>
    <d v="2009-01-06T00:00:00"/>
  </r>
  <r>
    <n v="4813"/>
    <n v="34241"/>
    <x v="26"/>
    <x v="0"/>
    <n v="4"/>
    <n v="207.55"/>
    <n v="0.08"/>
    <x v="0"/>
    <n v="16.23"/>
    <n v="52.71"/>
    <n v="2.5"/>
    <x v="88"/>
    <x v="4"/>
    <x v="4"/>
    <x v="3"/>
    <x v="0"/>
    <x v="8"/>
    <s v="Strathmore #10 Envelopes, Ultimate White"/>
    <s v="Small Box"/>
    <n v="0.36"/>
    <d v="2012-10-08T00:00:00"/>
  </r>
  <r>
    <n v="4893"/>
    <n v="34816"/>
    <x v="467"/>
    <x v="2"/>
    <n v="29"/>
    <n v="1158.45"/>
    <n v="0.1"/>
    <x v="0"/>
    <n v="267.16000000000003"/>
    <n v="41.71"/>
    <n v="4.5"/>
    <x v="96"/>
    <x v="4"/>
    <x v="4"/>
    <x v="2"/>
    <x v="0"/>
    <x v="1"/>
    <s v="Fellowes 8 Outlet Superior Workstation Surge Protector"/>
    <s v="Small Box"/>
    <n v="0.56000000000000005"/>
    <d v="2010-11-05T00:00:00"/>
  </r>
  <r>
    <n v="4894"/>
    <n v="34816"/>
    <x v="467"/>
    <x v="2"/>
    <n v="43"/>
    <n v="2568.71"/>
    <n v="0.1"/>
    <x v="0"/>
    <n v="590.77"/>
    <n v="60.98"/>
    <n v="19.989999999999998"/>
    <x v="96"/>
    <x v="4"/>
    <x v="4"/>
    <x v="2"/>
    <x v="0"/>
    <x v="8"/>
    <s v="Tyvek Interoffice Envelopes, 9 1/2&quot; x 12 1/2&quot;, 100/Box"/>
    <s v="Small Box"/>
    <n v="0.38"/>
    <d v="2010-11-07T00:00:00"/>
  </r>
  <r>
    <n v="4917"/>
    <n v="35011"/>
    <x v="468"/>
    <x v="2"/>
    <n v="14"/>
    <n v="154.44999999999999"/>
    <n v="0.09"/>
    <x v="0"/>
    <n v="-2.31"/>
    <n v="10.98"/>
    <n v="3.37"/>
    <x v="100"/>
    <x v="4"/>
    <x v="4"/>
    <x v="2"/>
    <x v="0"/>
    <x v="15"/>
    <s v="Fiskars® Softgrip Scissors"/>
    <s v="Small Pack"/>
    <n v="0.56999999999999995"/>
    <d v="2012-12-12T00:00:00"/>
  </r>
  <r>
    <n v="5058"/>
    <n v="36068"/>
    <x v="440"/>
    <x v="4"/>
    <n v="23"/>
    <n v="6133.18"/>
    <n v="0.06"/>
    <x v="1"/>
    <n v="1243.17"/>
    <n v="279.81"/>
    <n v="23.19"/>
    <x v="42"/>
    <x v="4"/>
    <x v="4"/>
    <x v="0"/>
    <x v="0"/>
    <x v="1"/>
    <s v="Sanyo 2.5 Cubic Foot Mid-Size Office Refrigerators"/>
    <s v="Jumbo Drum"/>
    <n v="0.59"/>
    <d v="2009-02-06T00:00:00"/>
  </r>
  <r>
    <n v="5196"/>
    <n v="36930"/>
    <x v="469"/>
    <x v="3"/>
    <n v="34"/>
    <n v="2632.4755"/>
    <n v="0.01"/>
    <x v="0"/>
    <n v="1325.817"/>
    <n v="85.99"/>
    <n v="3.3"/>
    <x v="98"/>
    <x v="4"/>
    <x v="4"/>
    <x v="3"/>
    <x v="1"/>
    <x v="3"/>
    <s v="Accessory20"/>
    <s v="Small Pack"/>
    <n v="0.37"/>
    <d v="2011-09-30T00:00:00"/>
  </r>
  <r>
    <n v="5245"/>
    <n v="37315"/>
    <x v="470"/>
    <x v="0"/>
    <n v="43"/>
    <n v="170.81"/>
    <n v="0.1"/>
    <x v="0"/>
    <n v="-133.68"/>
    <n v="4.28"/>
    <n v="5.17"/>
    <x v="100"/>
    <x v="4"/>
    <x v="4"/>
    <x v="2"/>
    <x v="0"/>
    <x v="5"/>
    <s v="Xerox 1971"/>
    <s v="Small Box"/>
    <n v="0.4"/>
    <d v="2012-06-12T00:00:00"/>
  </r>
  <r>
    <n v="5246"/>
    <n v="37315"/>
    <x v="470"/>
    <x v="0"/>
    <n v="31"/>
    <n v="4726.5949999999993"/>
    <n v="0.05"/>
    <x v="2"/>
    <n v="1176.48"/>
    <n v="175.99"/>
    <n v="4.99"/>
    <x v="100"/>
    <x v="4"/>
    <x v="4"/>
    <x v="2"/>
    <x v="1"/>
    <x v="3"/>
    <s v="5165"/>
    <s v="Small Box"/>
    <n v="0.59"/>
    <d v="2012-06-12T00:00:00"/>
  </r>
  <r>
    <n v="5340"/>
    <n v="37925"/>
    <x v="471"/>
    <x v="3"/>
    <n v="46"/>
    <n v="3780.16"/>
    <n v="0.1"/>
    <x v="1"/>
    <n v="1265.82"/>
    <n v="90.97"/>
    <n v="14"/>
    <x v="100"/>
    <x v="4"/>
    <x v="4"/>
    <x v="2"/>
    <x v="1"/>
    <x v="16"/>
    <s v="Lexmark Z54se Color Inkjet Printer"/>
    <s v="Jumbo Drum"/>
    <n v="0.36"/>
    <d v="2010-09-27T00:00:00"/>
  </r>
  <r>
    <n v="5341"/>
    <n v="37925"/>
    <x v="471"/>
    <x v="3"/>
    <n v="31"/>
    <n v="1784.048"/>
    <n v="0.05"/>
    <x v="0"/>
    <n v="394.452"/>
    <n v="65.989999999999995"/>
    <n v="3.99"/>
    <x v="100"/>
    <x v="4"/>
    <x v="4"/>
    <x v="2"/>
    <x v="1"/>
    <x v="3"/>
    <s v="StarTAC 7760"/>
    <s v="Small Box"/>
    <n v="0.59"/>
    <d v="2010-09-27T00:00:00"/>
  </r>
  <r>
    <n v="5351"/>
    <n v="38021"/>
    <x v="472"/>
    <x v="3"/>
    <n v="46"/>
    <n v="1482.01"/>
    <n v="0.02"/>
    <x v="0"/>
    <n v="709.32500000000005"/>
    <n v="30.44"/>
    <n v="1.49"/>
    <x v="91"/>
    <x v="4"/>
    <x v="4"/>
    <x v="2"/>
    <x v="0"/>
    <x v="2"/>
    <s v="Premier Elliptical Ring Binder, Black"/>
    <s v="Small Box"/>
    <n v="0.37"/>
    <d v="2009-01-23T00:00:00"/>
  </r>
  <r>
    <n v="5389"/>
    <n v="38336"/>
    <x v="473"/>
    <x v="4"/>
    <n v="14"/>
    <n v="91.75"/>
    <n v="7.0000000000000007E-2"/>
    <x v="0"/>
    <n v="2.8220000000000001"/>
    <n v="6.75"/>
    <n v="2.99"/>
    <x v="87"/>
    <x v="4"/>
    <x v="4"/>
    <x v="2"/>
    <x v="0"/>
    <x v="2"/>
    <s v="Wilson Jones DublLock® D-Ring Binders"/>
    <s v="Small Box"/>
    <n v="0.35"/>
    <d v="2012-10-06T00:00:00"/>
  </r>
  <r>
    <n v="5390"/>
    <n v="38336"/>
    <x v="473"/>
    <x v="4"/>
    <n v="31"/>
    <n v="346.57"/>
    <n v="0"/>
    <x v="0"/>
    <n v="-116.45"/>
    <n v="10.97"/>
    <n v="6.5"/>
    <x v="87"/>
    <x v="4"/>
    <x v="4"/>
    <x v="2"/>
    <x v="1"/>
    <x v="7"/>
    <s v="Micro Innovations 104 Keyboard"/>
    <s v="Small Box"/>
    <n v="0.64"/>
    <d v="2012-10-06T00:00:00"/>
  </r>
  <r>
    <n v="5430"/>
    <n v="38565"/>
    <x v="474"/>
    <x v="4"/>
    <n v="20"/>
    <n v="234.09"/>
    <n v="0.01"/>
    <x v="2"/>
    <n v="-11.69"/>
    <n v="10.64"/>
    <n v="5.16"/>
    <x v="90"/>
    <x v="4"/>
    <x v="4"/>
    <x v="2"/>
    <x v="2"/>
    <x v="4"/>
    <s v="Eldon Expressions Punched Metal &amp; Wood Desk Accessories, Pewter &amp; Cherry"/>
    <s v="Small Box"/>
    <n v="0.56999999999999995"/>
    <d v="2009-03-27T00:00:00"/>
  </r>
  <r>
    <n v="5615"/>
    <n v="39783"/>
    <x v="475"/>
    <x v="2"/>
    <n v="19"/>
    <n v="82.43"/>
    <n v="0.04"/>
    <x v="0"/>
    <n v="-94.76"/>
    <n v="4.0599999999999996"/>
    <n v="6.89"/>
    <x v="96"/>
    <x v="4"/>
    <x v="4"/>
    <x v="2"/>
    <x v="0"/>
    <x v="1"/>
    <s v="Eureka Disposable Bags for Sanitaire® Vibra Groomer I® Upright Vac"/>
    <s v="Small Box"/>
    <n v="0.6"/>
    <d v="2012-09-22T00:00:00"/>
  </r>
  <r>
    <n v="5616"/>
    <n v="39783"/>
    <x v="475"/>
    <x v="2"/>
    <n v="31"/>
    <n v="295.97000000000003"/>
    <n v="0.02"/>
    <x v="0"/>
    <n v="5.0149999999999997"/>
    <n v="8.85"/>
    <n v="5.6"/>
    <x v="96"/>
    <x v="4"/>
    <x v="4"/>
    <x v="2"/>
    <x v="0"/>
    <x v="2"/>
    <s v="GBC Standard Plastic Binding Systems Combs"/>
    <s v="Small Box"/>
    <n v="0.36"/>
    <d v="2012-09-22T00:00:00"/>
  </r>
  <r>
    <n v="5617"/>
    <n v="39783"/>
    <x v="475"/>
    <x v="2"/>
    <n v="29"/>
    <n v="94.5"/>
    <n v="0.02"/>
    <x v="0"/>
    <n v="39.9"/>
    <n v="3.15"/>
    <n v="0.5"/>
    <x v="96"/>
    <x v="4"/>
    <x v="4"/>
    <x v="2"/>
    <x v="0"/>
    <x v="11"/>
    <s v="Avery 520"/>
    <s v="Small Box"/>
    <n v="0.37"/>
    <d v="2012-09-21T00:00:00"/>
  </r>
  <r>
    <n v="5997"/>
    <n v="42500"/>
    <x v="476"/>
    <x v="2"/>
    <n v="39"/>
    <n v="1836.06"/>
    <n v="0.04"/>
    <x v="0"/>
    <n v="437.07"/>
    <n v="48.92"/>
    <n v="4.5"/>
    <x v="98"/>
    <x v="4"/>
    <x v="4"/>
    <x v="3"/>
    <x v="0"/>
    <x v="1"/>
    <s v="Fellowes Premier Superior Surge Suppressor, 10-Outlet, With Phone and Remote"/>
    <s v="Small Box"/>
    <n v="0.59"/>
    <d v="2010-02-07T00:00:00"/>
  </r>
  <r>
    <n v="5998"/>
    <n v="42500"/>
    <x v="476"/>
    <x v="2"/>
    <n v="2"/>
    <n v="21.03"/>
    <n v="0.03"/>
    <x v="0"/>
    <n v="-10.4765"/>
    <n v="8.69"/>
    <n v="2.99"/>
    <x v="98"/>
    <x v="4"/>
    <x v="4"/>
    <x v="3"/>
    <x v="0"/>
    <x v="2"/>
    <s v="Cardinal Slant-D® Ring Binder, Heavy Gauge Vinyl"/>
    <s v="Small Box"/>
    <n v="0.39"/>
    <d v="2010-02-07T00:00:00"/>
  </r>
  <r>
    <n v="6233"/>
    <n v="44162"/>
    <x v="477"/>
    <x v="1"/>
    <n v="46"/>
    <n v="507.64"/>
    <n v="0.04"/>
    <x v="0"/>
    <n v="42.76"/>
    <n v="10.98"/>
    <n v="3.37"/>
    <x v="87"/>
    <x v="4"/>
    <x v="4"/>
    <x v="2"/>
    <x v="0"/>
    <x v="15"/>
    <s v="Fiskars® Softgrip Scissors"/>
    <s v="Small Pack"/>
    <n v="0.56999999999999995"/>
    <d v="2010-03-20T00:00:00"/>
  </r>
  <r>
    <n v="6246"/>
    <n v="44256"/>
    <x v="142"/>
    <x v="0"/>
    <n v="39"/>
    <n v="301.36"/>
    <n v="0.09"/>
    <x v="0"/>
    <n v="48.45"/>
    <n v="8.01"/>
    <n v="2.87"/>
    <x v="96"/>
    <x v="4"/>
    <x v="4"/>
    <x v="2"/>
    <x v="0"/>
    <x v="5"/>
    <s v="TOPS Money Receipt Book, Consecutively Numbered in Red,"/>
    <s v="Wrap Bag"/>
    <n v="0.4"/>
    <d v="2011-11-28T00:00:00"/>
  </r>
  <r>
    <n v="6247"/>
    <n v="44256"/>
    <x v="142"/>
    <x v="0"/>
    <n v="17"/>
    <n v="114.28"/>
    <n v="0.08"/>
    <x v="0"/>
    <n v="-38.72"/>
    <n v="6.48"/>
    <n v="5.84"/>
    <x v="96"/>
    <x v="4"/>
    <x v="4"/>
    <x v="2"/>
    <x v="0"/>
    <x v="5"/>
    <s v="Xerox 226"/>
    <s v="Small Box"/>
    <n v="0.37"/>
    <d v="2011-11-24T00:00:00"/>
  </r>
  <r>
    <n v="6248"/>
    <n v="44256"/>
    <x v="142"/>
    <x v="0"/>
    <n v="49"/>
    <n v="1889.04"/>
    <n v="0.1"/>
    <x v="2"/>
    <n v="182.15"/>
    <n v="40.97"/>
    <n v="8.99"/>
    <x v="96"/>
    <x v="4"/>
    <x v="4"/>
    <x v="2"/>
    <x v="0"/>
    <x v="12"/>
    <s v="Sanford 52201 APSCO Electric Pencil Sharpener"/>
    <s v="Small Pack"/>
    <n v="0.59"/>
    <d v="2011-11-26T00:00:00"/>
  </r>
  <r>
    <n v="6261"/>
    <n v="44320"/>
    <x v="478"/>
    <x v="3"/>
    <n v="49"/>
    <n v="7002.08"/>
    <n v="0.1"/>
    <x v="0"/>
    <n v="-1640.511"/>
    <n v="154.13"/>
    <n v="69"/>
    <x v="96"/>
    <x v="4"/>
    <x v="4"/>
    <x v="2"/>
    <x v="2"/>
    <x v="10"/>
    <s v="Laminate Occasional Tables"/>
    <s v="Large Box"/>
    <n v="0.68"/>
    <d v="2009-04-30T00:00:00"/>
  </r>
  <r>
    <n v="6386"/>
    <n v="45377"/>
    <x v="479"/>
    <x v="0"/>
    <n v="47"/>
    <n v="91.43"/>
    <n v="0.08"/>
    <x v="0"/>
    <n v="-22.8965"/>
    <n v="2.08"/>
    <n v="1.49"/>
    <x v="94"/>
    <x v="4"/>
    <x v="4"/>
    <x v="3"/>
    <x v="0"/>
    <x v="2"/>
    <s v="Round Ring Binders"/>
    <s v="Small Box"/>
    <n v="0.38"/>
    <d v="2011-04-05T00:00:00"/>
  </r>
  <r>
    <n v="6658"/>
    <n v="47367"/>
    <x v="480"/>
    <x v="3"/>
    <n v="7"/>
    <n v="27.99"/>
    <n v="0.06"/>
    <x v="0"/>
    <n v="-0.17249999999999938"/>
    <n v="3.8"/>
    <n v="1.49"/>
    <x v="91"/>
    <x v="4"/>
    <x v="4"/>
    <x v="2"/>
    <x v="0"/>
    <x v="2"/>
    <s v="Durable Pressboard Binders"/>
    <s v="Small Box"/>
    <n v="0.38"/>
    <d v="2011-04-16T00:00:00"/>
  </r>
  <r>
    <n v="6659"/>
    <n v="47367"/>
    <x v="480"/>
    <x v="3"/>
    <n v="6"/>
    <n v="21.07"/>
    <n v="0.08"/>
    <x v="0"/>
    <n v="2.2799999999999998"/>
    <n v="3.69"/>
    <n v="0.5"/>
    <x v="91"/>
    <x v="4"/>
    <x v="4"/>
    <x v="2"/>
    <x v="0"/>
    <x v="11"/>
    <s v="Avery 52"/>
    <s v="Small Box"/>
    <n v="0.38"/>
    <d v="2011-04-17T00:00:00"/>
  </r>
  <r>
    <n v="6705"/>
    <n v="47750"/>
    <x v="481"/>
    <x v="0"/>
    <n v="37"/>
    <n v="102.46"/>
    <n v="0.08"/>
    <x v="0"/>
    <n v="36.64"/>
    <n v="2.88"/>
    <n v="0.5"/>
    <x v="96"/>
    <x v="4"/>
    <x v="4"/>
    <x v="2"/>
    <x v="0"/>
    <x v="11"/>
    <s v="Avery 492"/>
    <s v="Small Box"/>
    <n v="0.39"/>
    <d v="2010-06-20T00:00:00"/>
  </r>
  <r>
    <n v="6706"/>
    <n v="47750"/>
    <x v="481"/>
    <x v="0"/>
    <n v="43"/>
    <n v="1097.5999999999999"/>
    <n v="0.05"/>
    <x v="0"/>
    <n v="216.12"/>
    <n v="25.38"/>
    <n v="8.99"/>
    <x v="96"/>
    <x v="4"/>
    <x v="4"/>
    <x v="2"/>
    <x v="2"/>
    <x v="4"/>
    <s v="Executive Impressions 13&quot; Chairman Wall Clock"/>
    <s v="Small Pack"/>
    <n v="0.5"/>
    <d v="2010-06-20T00:00:00"/>
  </r>
  <r>
    <n v="6791"/>
    <n v="48388"/>
    <x v="482"/>
    <x v="1"/>
    <n v="3"/>
    <n v="21.64"/>
    <n v="0.08"/>
    <x v="0"/>
    <n v="-13.3285"/>
    <n v="5.74"/>
    <n v="5.01"/>
    <x v="97"/>
    <x v="4"/>
    <x v="4"/>
    <x v="2"/>
    <x v="0"/>
    <x v="2"/>
    <s v="Binder Posts"/>
    <s v="Small Box"/>
    <n v="0.39"/>
    <d v="2009-08-11T00:00:00"/>
  </r>
  <r>
    <n v="6882"/>
    <n v="49059"/>
    <x v="483"/>
    <x v="3"/>
    <n v="48"/>
    <n v="128"/>
    <n v="0.09"/>
    <x v="0"/>
    <n v="45.51"/>
    <n v="2.89"/>
    <n v="0.5"/>
    <x v="101"/>
    <x v="4"/>
    <x v="4"/>
    <x v="3"/>
    <x v="0"/>
    <x v="11"/>
    <s v="Avery 498"/>
    <s v="Small Box"/>
    <n v="0.38"/>
    <d v="2009-09-22T00:00:00"/>
  </r>
  <r>
    <n v="6883"/>
    <n v="49059"/>
    <x v="483"/>
    <x v="3"/>
    <n v="5"/>
    <n v="252.66"/>
    <n v="0.02"/>
    <x v="0"/>
    <n v="32.86"/>
    <n v="48.91"/>
    <n v="5.81"/>
    <x v="101"/>
    <x v="4"/>
    <x v="4"/>
    <x v="3"/>
    <x v="0"/>
    <x v="5"/>
    <s v="Xerox 1891"/>
    <s v="Small Box"/>
    <n v="0.38"/>
    <d v="2009-09-21T00:00:00"/>
  </r>
  <r>
    <n v="6938"/>
    <n v="49510"/>
    <x v="484"/>
    <x v="4"/>
    <n v="16"/>
    <n v="44.1"/>
    <n v="0.04"/>
    <x v="0"/>
    <n v="-6.22"/>
    <n v="2.58"/>
    <n v="1.3"/>
    <x v="100"/>
    <x v="4"/>
    <x v="4"/>
    <x v="2"/>
    <x v="0"/>
    <x v="12"/>
    <s v="DIXON Oriole® Pencils"/>
    <s v="Wrap Bag"/>
    <n v="0.59"/>
    <d v="2012-03-21T00:00:00"/>
  </r>
  <r>
    <n v="6949"/>
    <n v="49634"/>
    <x v="75"/>
    <x v="2"/>
    <n v="45"/>
    <n v="132.31"/>
    <n v="0.02"/>
    <x v="0"/>
    <n v="10.914"/>
    <n v="2.88"/>
    <n v="1.49"/>
    <x v="96"/>
    <x v="4"/>
    <x v="4"/>
    <x v="1"/>
    <x v="0"/>
    <x v="2"/>
    <s v="Avery Durable Binders"/>
    <s v="Small Box"/>
    <n v="0.36"/>
    <d v="2012-03-25T00:00:00"/>
  </r>
  <r>
    <n v="7035"/>
    <n v="50210"/>
    <x v="485"/>
    <x v="0"/>
    <n v="47"/>
    <n v="178.51"/>
    <n v="0"/>
    <x v="0"/>
    <n v="82.3"/>
    <n v="3.75"/>
    <n v="0.5"/>
    <x v="98"/>
    <x v="4"/>
    <x v="4"/>
    <x v="3"/>
    <x v="0"/>
    <x v="11"/>
    <s v="Avery 510"/>
    <s v="Small Box"/>
    <n v="0.37"/>
    <d v="2010-07-24T00:00:00"/>
  </r>
  <r>
    <n v="7036"/>
    <n v="50210"/>
    <x v="485"/>
    <x v="0"/>
    <n v="15"/>
    <n v="31.32"/>
    <n v="0"/>
    <x v="0"/>
    <n v="-30.26"/>
    <n v="1.86"/>
    <n v="2.58"/>
    <x v="98"/>
    <x v="4"/>
    <x v="4"/>
    <x v="3"/>
    <x v="0"/>
    <x v="6"/>
    <s v="Super Bands, 12/Pack"/>
    <s v="Wrap Bag"/>
    <n v="0.82"/>
    <d v="2010-07-28T00:00:00"/>
  </r>
  <r>
    <n v="7079"/>
    <n v="50503"/>
    <x v="228"/>
    <x v="3"/>
    <n v="28"/>
    <n v="1538.8655000000001"/>
    <n v="0.05"/>
    <x v="0"/>
    <n v="-186.32899999999998"/>
    <n v="65.989999999999995"/>
    <n v="19.989999999999998"/>
    <x v="88"/>
    <x v="4"/>
    <x v="4"/>
    <x v="3"/>
    <x v="1"/>
    <x v="3"/>
    <s v="iDEN i95"/>
    <s v="Small Box"/>
    <n v="0.59"/>
    <d v="2012-11-23T00:00:00"/>
  </r>
  <r>
    <n v="7120"/>
    <n v="50816"/>
    <x v="369"/>
    <x v="1"/>
    <n v="25"/>
    <n v="286.07"/>
    <n v="7.0000000000000007E-2"/>
    <x v="0"/>
    <n v="-35.94"/>
    <n v="11.97"/>
    <n v="4.9800000000000004"/>
    <x v="42"/>
    <x v="4"/>
    <x v="4"/>
    <x v="0"/>
    <x v="0"/>
    <x v="1"/>
    <s v="Staples 6 Outlet Surge"/>
    <s v="Small Box"/>
    <n v="0.57999999999999996"/>
    <d v="2009-03-29T00:00:00"/>
  </r>
  <r>
    <n v="7121"/>
    <n v="50816"/>
    <x v="369"/>
    <x v="1"/>
    <n v="26"/>
    <n v="733.92"/>
    <n v="0.03"/>
    <x v="0"/>
    <n v="302.80400000000003"/>
    <n v="28.53"/>
    <n v="1.49"/>
    <x v="42"/>
    <x v="4"/>
    <x v="4"/>
    <x v="0"/>
    <x v="0"/>
    <x v="2"/>
    <s v="Lock-Up Easel 'Spel-Binder'"/>
    <s v="Small Box"/>
    <n v="0.38"/>
    <d v="2009-03-29T00:00:00"/>
  </r>
  <r>
    <n v="7122"/>
    <n v="50816"/>
    <x v="369"/>
    <x v="1"/>
    <n v="6"/>
    <n v="99.11"/>
    <n v="0.01"/>
    <x v="0"/>
    <n v="-12.46"/>
    <n v="15.28"/>
    <n v="1.99"/>
    <x v="42"/>
    <x v="4"/>
    <x v="4"/>
    <x v="0"/>
    <x v="1"/>
    <x v="7"/>
    <s v="Memorex 4.7GB DVD+R, 3/Pack"/>
    <s v="Small Pack"/>
    <n v="0.42"/>
    <d v="2009-03-29T00:00:00"/>
  </r>
  <r>
    <n v="7159"/>
    <n v="51073"/>
    <x v="486"/>
    <x v="2"/>
    <n v="17"/>
    <n v="2475.08"/>
    <n v="0"/>
    <x v="2"/>
    <n v="958.8"/>
    <n v="136.97999999999999"/>
    <n v="24.49"/>
    <x v="100"/>
    <x v="4"/>
    <x v="4"/>
    <x v="2"/>
    <x v="2"/>
    <x v="4"/>
    <s v="3M Polarizing Task Lamp with Clamp Arm, Light Gray"/>
    <s v="Large Box"/>
    <n v="0.59"/>
    <d v="2010-05-16T00:00:00"/>
  </r>
  <r>
    <n v="7160"/>
    <n v="51073"/>
    <x v="486"/>
    <x v="2"/>
    <n v="49"/>
    <n v="1610.42"/>
    <n v="0"/>
    <x v="0"/>
    <n v="813.35"/>
    <n v="30.93"/>
    <n v="3.92"/>
    <x v="100"/>
    <x v="4"/>
    <x v="4"/>
    <x v="2"/>
    <x v="2"/>
    <x v="4"/>
    <s v="Advantus Employee of the Month Certificate Frame, 11 x 13-1/2"/>
    <s v="Small Pack"/>
    <n v="0.44"/>
    <d v="2010-05-15T00:00:00"/>
  </r>
  <r>
    <n v="7235"/>
    <n v="51584"/>
    <x v="487"/>
    <x v="4"/>
    <n v="48"/>
    <n v="5620.2"/>
    <n v="0.01"/>
    <x v="1"/>
    <n v="176.04"/>
    <n v="110.98"/>
    <n v="30"/>
    <x v="91"/>
    <x v="4"/>
    <x v="4"/>
    <x v="2"/>
    <x v="2"/>
    <x v="14"/>
    <s v="Office Star Flex Back Scooter Chair with White Frame"/>
    <s v="Jumbo Drum"/>
    <n v="0.71"/>
    <d v="2010-10-18T00:00:00"/>
  </r>
  <r>
    <n v="7273"/>
    <n v="51879"/>
    <x v="69"/>
    <x v="2"/>
    <n v="26"/>
    <n v="1382.31"/>
    <n v="0.03"/>
    <x v="0"/>
    <n v="372.26"/>
    <n v="51.94"/>
    <n v="19.989999999999998"/>
    <x v="5"/>
    <x v="4"/>
    <x v="4"/>
    <x v="2"/>
    <x v="2"/>
    <x v="4"/>
    <s v="Howard Miller 11-1/2&quot; Diameter Ridgewood Wall Clock"/>
    <s v="Small Box"/>
    <n v="0.44"/>
    <d v="2010-08-26T00:00:00"/>
  </r>
  <r>
    <n v="7274"/>
    <n v="51879"/>
    <x v="69"/>
    <x v="2"/>
    <n v="46"/>
    <n v="991.36"/>
    <n v="0.01"/>
    <x v="0"/>
    <n v="212.06"/>
    <n v="19.98"/>
    <n v="8.68"/>
    <x v="5"/>
    <x v="4"/>
    <x v="4"/>
    <x v="2"/>
    <x v="0"/>
    <x v="5"/>
    <s v="Southworth 25% Cotton Premium Laser Paper and Envelopes"/>
    <s v="Small Box"/>
    <n v="0.37"/>
    <d v="2010-08-25T00:00:00"/>
  </r>
  <r>
    <n v="7335"/>
    <n v="52288"/>
    <x v="138"/>
    <x v="1"/>
    <n v="19"/>
    <n v="1410.44"/>
    <n v="7.0000000000000007E-2"/>
    <x v="0"/>
    <n v="545.11"/>
    <n v="78.69"/>
    <n v="19.989999999999998"/>
    <x v="94"/>
    <x v="4"/>
    <x v="4"/>
    <x v="3"/>
    <x v="2"/>
    <x v="4"/>
    <s v="Howard Miller 12-3/4 Diameter Accuwave DS ™ Wall Clock"/>
    <s v="Small Box"/>
    <n v="0.43"/>
    <d v="2011-08-11T00:00:00"/>
  </r>
  <r>
    <n v="7456"/>
    <n v="53190"/>
    <x v="414"/>
    <x v="3"/>
    <n v="10"/>
    <n v="268.18"/>
    <n v="0.06"/>
    <x v="0"/>
    <n v="74.638500000000008"/>
    <n v="28.53"/>
    <n v="1.49"/>
    <x v="98"/>
    <x v="4"/>
    <x v="4"/>
    <x v="3"/>
    <x v="0"/>
    <x v="2"/>
    <s v="Lock-Up Easel 'Spel-Binder'"/>
    <s v="Small Box"/>
    <n v="0.38"/>
    <d v="2009-09-27T00:00:00"/>
  </r>
  <r>
    <n v="7457"/>
    <n v="53190"/>
    <x v="414"/>
    <x v="3"/>
    <n v="9"/>
    <n v="477.05399999999997"/>
    <n v="0.1"/>
    <x v="0"/>
    <n v="-170.53300000000002"/>
    <n v="65.989999999999995"/>
    <n v="3.99"/>
    <x v="98"/>
    <x v="4"/>
    <x v="4"/>
    <x v="3"/>
    <x v="1"/>
    <x v="3"/>
    <s v="StarTAC 7760"/>
    <s v="Small Box"/>
    <n v="0.59"/>
    <d v="2009-09-25T00:00:00"/>
  </r>
  <r>
    <n v="7502"/>
    <n v="53536"/>
    <x v="365"/>
    <x v="1"/>
    <n v="35"/>
    <n v="738.69"/>
    <n v="0.1"/>
    <x v="0"/>
    <n v="109.16"/>
    <n v="22.98"/>
    <n v="7.58"/>
    <x v="88"/>
    <x v="4"/>
    <x v="4"/>
    <x v="3"/>
    <x v="2"/>
    <x v="4"/>
    <s v="Seth Thomas 12&quot; Clock w/ Goldtone Case"/>
    <s v="Small Box"/>
    <n v="0.51"/>
    <d v="2012-11-01T00:00:00"/>
  </r>
  <r>
    <n v="7503"/>
    <n v="53536"/>
    <x v="365"/>
    <x v="1"/>
    <n v="5"/>
    <n v="1015.4"/>
    <n v="0"/>
    <x v="1"/>
    <n v="-234.59400000000002"/>
    <n v="179.29"/>
    <n v="56.2"/>
    <x v="88"/>
    <x v="4"/>
    <x v="4"/>
    <x v="3"/>
    <x v="2"/>
    <x v="10"/>
    <s v="Bevis Round Conference Room Tables and Bases"/>
    <s v="Jumbo Box"/>
    <n v="0.71"/>
    <d v="2012-11-01T00:00:00"/>
  </r>
  <r>
    <n v="7506"/>
    <n v="53572"/>
    <x v="193"/>
    <x v="3"/>
    <n v="17"/>
    <n v="184.09"/>
    <n v="7.0000000000000007E-2"/>
    <x v="0"/>
    <n v="4.79"/>
    <n v="11.09"/>
    <n v="5.25"/>
    <x v="97"/>
    <x v="4"/>
    <x v="4"/>
    <x v="2"/>
    <x v="0"/>
    <x v="8"/>
    <s v="#10 Self-Seal White Envelopes"/>
    <s v="Small Box"/>
    <n v="0.36"/>
    <d v="2010-05-08T00:00:00"/>
  </r>
  <r>
    <n v="7533"/>
    <n v="53825"/>
    <x v="488"/>
    <x v="0"/>
    <n v="36"/>
    <n v="1646.05"/>
    <n v="0.08"/>
    <x v="0"/>
    <n v="649.79999999999995"/>
    <n v="48.04"/>
    <n v="7.23"/>
    <x v="72"/>
    <x v="4"/>
    <x v="4"/>
    <x v="1"/>
    <x v="0"/>
    <x v="5"/>
    <s v="Xerox 1885"/>
    <s v="Small Box"/>
    <n v="0.37"/>
    <d v="2011-04-11T00:00:00"/>
  </r>
  <r>
    <n v="7534"/>
    <n v="53863"/>
    <x v="489"/>
    <x v="1"/>
    <n v="46"/>
    <n v="7807.45"/>
    <n v="0.02"/>
    <x v="2"/>
    <n v="1660.15"/>
    <n v="161.55000000000001"/>
    <n v="19.989999999999998"/>
    <x v="101"/>
    <x v="4"/>
    <x v="4"/>
    <x v="3"/>
    <x v="0"/>
    <x v="0"/>
    <s v="Fellowes Super Stor/Drawer® Files"/>
    <s v="Small Box"/>
    <n v="0.66"/>
    <d v="2010-06-06T00:00:00"/>
  </r>
  <r>
    <n v="7565"/>
    <n v="54119"/>
    <x v="490"/>
    <x v="3"/>
    <n v="45"/>
    <n v="261"/>
    <n v="0.04"/>
    <x v="2"/>
    <n v="-43.45"/>
    <n v="5.81"/>
    <n v="3.37"/>
    <x v="5"/>
    <x v="4"/>
    <x v="4"/>
    <x v="2"/>
    <x v="0"/>
    <x v="6"/>
    <s v="Advantus Push Pins, Aluminum Head"/>
    <s v="Wrap Bag"/>
    <n v="0.54"/>
    <d v="2010-05-23T00:00:00"/>
  </r>
  <r>
    <n v="7566"/>
    <n v="54119"/>
    <x v="490"/>
    <x v="3"/>
    <n v="4"/>
    <n v="127.56"/>
    <n v="0.05"/>
    <x v="0"/>
    <n v="-41.75"/>
    <n v="29.74"/>
    <n v="6.64"/>
    <x v="5"/>
    <x v="4"/>
    <x v="4"/>
    <x v="2"/>
    <x v="0"/>
    <x v="0"/>
    <s v="Acco Perma® 2700 Stacking Storage Drawers"/>
    <s v="Small Box"/>
    <n v="0.7"/>
    <d v="2010-05-25T00:00:00"/>
  </r>
  <r>
    <n v="7861"/>
    <n v="56224"/>
    <x v="310"/>
    <x v="3"/>
    <n v="35"/>
    <n v="144.06"/>
    <n v="0.01"/>
    <x v="0"/>
    <n v="-117.2655"/>
    <n v="3.81"/>
    <n v="5.44"/>
    <x v="98"/>
    <x v="4"/>
    <x v="4"/>
    <x v="3"/>
    <x v="0"/>
    <x v="2"/>
    <s v="Acco Pressboard Covers with Storage Hooks, 14 7/8&quot; x 11&quot;, Dark Blue"/>
    <s v="Small Box"/>
    <n v="0.36"/>
    <d v="2012-10-27T00:00:00"/>
  </r>
  <r>
    <n v="7862"/>
    <n v="56224"/>
    <x v="310"/>
    <x v="3"/>
    <n v="32"/>
    <n v="3205.24"/>
    <n v="0.01"/>
    <x v="1"/>
    <n v="-1115.99"/>
    <n v="95.95"/>
    <n v="74.349999999999994"/>
    <x v="98"/>
    <x v="4"/>
    <x v="4"/>
    <x v="3"/>
    <x v="2"/>
    <x v="14"/>
    <s v="Bevis Steel Folding Chairs"/>
    <s v="Jumbo Drum"/>
    <n v="0.56999999999999995"/>
    <d v="2012-10-26T00:00:00"/>
  </r>
  <r>
    <n v="7863"/>
    <n v="56224"/>
    <x v="310"/>
    <x v="3"/>
    <n v="46"/>
    <n v="339.27"/>
    <n v="0.1"/>
    <x v="0"/>
    <n v="48.59"/>
    <n v="7.89"/>
    <n v="2.82"/>
    <x v="98"/>
    <x v="4"/>
    <x v="4"/>
    <x v="3"/>
    <x v="0"/>
    <x v="6"/>
    <s v="Staples Vinyl Coated Paper Clips, 800/Box"/>
    <s v="Wrap Bag"/>
    <n v="0.4"/>
    <d v="2012-10-25T00:00:00"/>
  </r>
  <r>
    <n v="7864"/>
    <n v="56224"/>
    <x v="310"/>
    <x v="3"/>
    <n v="9"/>
    <n v="902.024"/>
    <n v="0.04"/>
    <x v="1"/>
    <n v="-153.25200000000001"/>
    <n v="124.49"/>
    <n v="51.94"/>
    <x v="98"/>
    <x v="4"/>
    <x v="4"/>
    <x v="3"/>
    <x v="2"/>
    <x v="10"/>
    <s v="Bevis 36 x 72 Conference Tables"/>
    <s v="Jumbo Box"/>
    <n v="0.63"/>
    <d v="2012-10-26T00:00:00"/>
  </r>
  <r>
    <n v="7873"/>
    <n v="56293"/>
    <x v="491"/>
    <x v="2"/>
    <n v="34"/>
    <n v="702.79"/>
    <n v="0.04"/>
    <x v="0"/>
    <n v="-44.81"/>
    <n v="19.989999999999998"/>
    <n v="11.17"/>
    <x v="98"/>
    <x v="4"/>
    <x v="4"/>
    <x v="3"/>
    <x v="2"/>
    <x v="4"/>
    <s v="Telescoping Adjustable Floor Lamp"/>
    <s v="Large Box"/>
    <n v="0.6"/>
    <d v="2010-01-05T00:00:00"/>
  </r>
  <r>
    <n v="7874"/>
    <n v="56293"/>
    <x v="491"/>
    <x v="2"/>
    <n v="44"/>
    <n v="712.64"/>
    <n v="0.06"/>
    <x v="0"/>
    <n v="-27.72"/>
    <n v="16.91"/>
    <n v="6.25"/>
    <x v="98"/>
    <x v="4"/>
    <x v="4"/>
    <x v="3"/>
    <x v="0"/>
    <x v="0"/>
    <s v="Tenex Personal Self-Stacking Standard File Box, Black/Gray"/>
    <s v="Small Box"/>
    <n v="0.57999999999999996"/>
    <d v="2010-01-06T00:00:00"/>
  </r>
  <r>
    <n v="8116"/>
    <n v="57959"/>
    <x v="294"/>
    <x v="3"/>
    <n v="40"/>
    <n v="239.86"/>
    <n v="0.04"/>
    <x v="0"/>
    <n v="-32.06"/>
    <n v="5.81"/>
    <n v="3.37"/>
    <x v="96"/>
    <x v="4"/>
    <x v="4"/>
    <x v="1"/>
    <x v="0"/>
    <x v="6"/>
    <s v="Advantus Push Pins, Aluminum Head"/>
    <s v="Wrap Bag"/>
    <n v="0.54"/>
    <d v="2011-12-31T00:00:00"/>
  </r>
  <r>
    <n v="8117"/>
    <n v="57959"/>
    <x v="294"/>
    <x v="3"/>
    <n v="48"/>
    <n v="1269.79"/>
    <n v="0.08"/>
    <x v="2"/>
    <n v="-65.33"/>
    <n v="26.31"/>
    <n v="5.89"/>
    <x v="96"/>
    <x v="4"/>
    <x v="4"/>
    <x v="1"/>
    <x v="1"/>
    <x v="7"/>
    <s v="Micro Innovations Micro 3000 Keyboard, Black"/>
    <s v="Small Box"/>
    <n v="0.75"/>
    <d v="2011-12-31T00:00:00"/>
  </r>
  <r>
    <n v="8184"/>
    <n v="58500"/>
    <x v="492"/>
    <x v="0"/>
    <n v="17"/>
    <n v="1529.0139999999999"/>
    <n v="7.0000000000000007E-2"/>
    <x v="0"/>
    <n v="14.013"/>
    <n v="110.99"/>
    <n v="8.99"/>
    <x v="101"/>
    <x v="4"/>
    <x v="4"/>
    <x v="3"/>
    <x v="1"/>
    <x v="3"/>
    <s v="LX 677"/>
    <s v="Small Box"/>
    <n v="0.56999999999999995"/>
    <d v="2011-02-14T00:00:00"/>
  </r>
  <r>
    <n v="8335"/>
    <n v="59584"/>
    <x v="493"/>
    <x v="3"/>
    <n v="3"/>
    <n v="336.84"/>
    <n v="0.08"/>
    <x v="1"/>
    <n v="-160.46"/>
    <n v="100.98"/>
    <n v="35.840000000000003"/>
    <x v="72"/>
    <x v="4"/>
    <x v="4"/>
    <x v="1"/>
    <x v="2"/>
    <x v="9"/>
    <s v="Bush Westfield Collection Bookcases, Fully Assembled"/>
    <s v="Jumbo Box"/>
    <n v="0.62"/>
    <d v="2010-05-29T00:00:00"/>
  </r>
  <r>
    <n v="8336"/>
    <n v="59584"/>
    <x v="493"/>
    <x v="3"/>
    <n v="7"/>
    <n v="1120.27"/>
    <n v="0"/>
    <x v="0"/>
    <n v="16.809999999999999"/>
    <n v="150.97999999999999"/>
    <n v="13.99"/>
    <x v="72"/>
    <x v="4"/>
    <x v="4"/>
    <x v="1"/>
    <x v="1"/>
    <x v="16"/>
    <s v="Canon MP41DH Printing Calculator"/>
    <s v="Medium Box"/>
    <n v="0.38"/>
    <d v="2010-05-28T00:00:00"/>
  </r>
  <r>
    <n v="45"/>
    <n v="261"/>
    <x v="494"/>
    <x v="3"/>
    <n v="47"/>
    <n v="5677.6089999999995"/>
    <n v="0.04"/>
    <x v="0"/>
    <n v="1680.7860000000001"/>
    <n v="140.99"/>
    <n v="4.2"/>
    <x v="102"/>
    <x v="4"/>
    <x v="4"/>
    <x v="0"/>
    <x v="1"/>
    <x v="3"/>
    <s v="7160"/>
    <s v="Small Box"/>
    <n v="0.59"/>
    <d v="2010-06-29T00:00:00"/>
  </r>
  <r>
    <n v="143"/>
    <n v="928"/>
    <x v="495"/>
    <x v="0"/>
    <n v="21"/>
    <n v="1222.68"/>
    <n v="0.06"/>
    <x v="2"/>
    <n v="300.97000000000003"/>
    <n v="59.98"/>
    <n v="3.99"/>
    <x v="103"/>
    <x v="4"/>
    <x v="4"/>
    <x v="1"/>
    <x v="0"/>
    <x v="1"/>
    <s v="Belkin 8 Outlet SurgeMaster II Gold Surge Protector"/>
    <s v="Small Box"/>
    <n v="0.56999999999999995"/>
    <d v="2011-03-06T00:00:00"/>
  </r>
  <r>
    <n v="144"/>
    <n v="928"/>
    <x v="495"/>
    <x v="0"/>
    <n v="26"/>
    <n v="390.2"/>
    <n v="0.02"/>
    <x v="2"/>
    <n v="45"/>
    <n v="14.58"/>
    <n v="7.4"/>
    <x v="103"/>
    <x v="4"/>
    <x v="4"/>
    <x v="1"/>
    <x v="2"/>
    <x v="4"/>
    <s v="DAX Clear Channel Poster Frame"/>
    <s v="Small Box"/>
    <n v="0.48"/>
    <d v="2011-03-03T00:00:00"/>
  </r>
  <r>
    <n v="191"/>
    <n v="1282"/>
    <x v="496"/>
    <x v="2"/>
    <n v="26"/>
    <n v="892.38"/>
    <n v="0"/>
    <x v="0"/>
    <n v="366.48"/>
    <n v="31.78"/>
    <n v="1.99"/>
    <x v="104"/>
    <x v="4"/>
    <x v="4"/>
    <x v="3"/>
    <x v="1"/>
    <x v="7"/>
    <s v="Memorex 4.7GB DVD-RAM, 3/Pack"/>
    <s v="Small Pack"/>
    <n v="0.42"/>
    <d v="2012-02-29T00:00:00"/>
  </r>
  <r>
    <n v="192"/>
    <n v="1282"/>
    <x v="496"/>
    <x v="2"/>
    <n v="10"/>
    <n v="29.41"/>
    <n v="0.01"/>
    <x v="0"/>
    <n v="-2.06"/>
    <n v="2.78"/>
    <n v="1.34"/>
    <x v="104"/>
    <x v="4"/>
    <x v="4"/>
    <x v="3"/>
    <x v="0"/>
    <x v="12"/>
    <s v="Prang Drawing Pencil Set"/>
    <s v="Wrap Bag"/>
    <n v="0.45"/>
    <d v="2012-02-29T00:00:00"/>
  </r>
  <r>
    <n v="267"/>
    <n v="1856"/>
    <x v="497"/>
    <x v="2"/>
    <n v="24"/>
    <n v="1449.3"/>
    <n v="0.08"/>
    <x v="0"/>
    <n v="-712.14"/>
    <n v="60.98"/>
    <n v="49"/>
    <x v="105"/>
    <x v="4"/>
    <x v="4"/>
    <x v="3"/>
    <x v="0"/>
    <x v="1"/>
    <s v="Euro Pro Shark Stick Mini Vacuum"/>
    <s v="Large Box"/>
    <n v="0.59"/>
    <d v="2012-03-21T00:00:00"/>
  </r>
  <r>
    <n v="268"/>
    <n v="1856"/>
    <x v="497"/>
    <x v="2"/>
    <n v="43"/>
    <n v="4374.6864999999998"/>
    <n v="0.05"/>
    <x v="0"/>
    <n v="973.16099999999994"/>
    <n v="125.99"/>
    <n v="8.08"/>
    <x v="105"/>
    <x v="4"/>
    <x v="4"/>
    <x v="3"/>
    <x v="1"/>
    <x v="3"/>
    <s v="M3682"/>
    <s v="Small Box"/>
    <n v="0.56999999999999995"/>
    <d v="2012-03-20T00:00:00"/>
  </r>
  <r>
    <n v="269"/>
    <n v="1856"/>
    <x v="497"/>
    <x v="2"/>
    <n v="44"/>
    <n v="4283.2350000000006"/>
    <n v="0.1"/>
    <x v="0"/>
    <n v="676.125"/>
    <n v="125.99"/>
    <n v="8.8000000000000007"/>
    <x v="105"/>
    <x v="4"/>
    <x v="4"/>
    <x v="3"/>
    <x v="1"/>
    <x v="3"/>
    <s v="StarTAC 6500"/>
    <s v="Small Box"/>
    <n v="0.59"/>
    <d v="2012-03-20T00:00:00"/>
  </r>
  <r>
    <n v="280"/>
    <n v="1925"/>
    <x v="498"/>
    <x v="4"/>
    <n v="7"/>
    <n v="1874.37"/>
    <n v="0.08"/>
    <x v="0"/>
    <n v="67.84"/>
    <n v="276.2"/>
    <n v="24.49"/>
    <x v="86"/>
    <x v="4"/>
    <x v="4"/>
    <x v="2"/>
    <x v="2"/>
    <x v="14"/>
    <s v="SAFCO Arco Folding Chair"/>
    <s v="Large Box"/>
    <m/>
    <d v="2012-03-05T00:00:00"/>
  </r>
  <r>
    <n v="424"/>
    <n v="2848"/>
    <x v="499"/>
    <x v="4"/>
    <n v="35"/>
    <n v="1476.39"/>
    <n v="0.06"/>
    <x v="2"/>
    <n v="-303.62"/>
    <n v="43.31"/>
    <n v="15.9"/>
    <x v="104"/>
    <x v="4"/>
    <x v="4"/>
    <x v="3"/>
    <x v="2"/>
    <x v="4"/>
    <s v="Eldon Advantage® Chair Mats for Low to Medium Pile Carpets"/>
    <s v="Medium Box"/>
    <n v="0.75"/>
    <d v="2012-03-11T00:00:00"/>
  </r>
  <r>
    <n v="425"/>
    <n v="2848"/>
    <x v="499"/>
    <x v="4"/>
    <n v="8"/>
    <n v="863.58299999999997"/>
    <n v="0.04"/>
    <x v="0"/>
    <n v="-264.27499999999998"/>
    <n v="125.99"/>
    <n v="8.99"/>
    <x v="104"/>
    <x v="4"/>
    <x v="4"/>
    <x v="3"/>
    <x v="1"/>
    <x v="3"/>
    <s v="SC7868i"/>
    <s v="Small Box"/>
    <n v="0.55000000000000004"/>
    <d v="2012-03-11T00:00:00"/>
  </r>
  <r>
    <n v="767"/>
    <n v="5504"/>
    <x v="491"/>
    <x v="1"/>
    <n v="6"/>
    <n v="49.55"/>
    <n v="0.06"/>
    <x v="2"/>
    <n v="-20.329999999999998"/>
    <n v="5.78"/>
    <n v="7.64"/>
    <x v="106"/>
    <x v="4"/>
    <x v="4"/>
    <x v="0"/>
    <x v="0"/>
    <x v="5"/>
    <s v="HP Office Recycled Paper (20Lb. and 87 Bright)"/>
    <s v="Small Box"/>
    <n v="0.36"/>
    <d v="2010-01-07T00:00:00"/>
  </r>
  <r>
    <n v="768"/>
    <n v="5504"/>
    <x v="491"/>
    <x v="1"/>
    <n v="15"/>
    <n v="606.55999999999995"/>
    <n v="0.04"/>
    <x v="0"/>
    <n v="20.231999999999999"/>
    <n v="45.99"/>
    <n v="4.99"/>
    <x v="106"/>
    <x v="4"/>
    <x v="4"/>
    <x v="0"/>
    <x v="1"/>
    <x v="3"/>
    <s v="KF 788"/>
    <s v="Small Box"/>
    <n v="0.56000000000000005"/>
    <d v="2010-01-07T00:00:00"/>
  </r>
  <r>
    <n v="1153"/>
    <n v="8390"/>
    <x v="500"/>
    <x v="3"/>
    <n v="24"/>
    <n v="715.4"/>
    <n v="0.08"/>
    <x v="0"/>
    <n v="-99.34"/>
    <n v="30.98"/>
    <n v="4"/>
    <x v="104"/>
    <x v="4"/>
    <x v="4"/>
    <x v="3"/>
    <x v="1"/>
    <x v="7"/>
    <s v="Logitech Internet Navigator Keyboard"/>
    <s v="Small Box"/>
    <n v="0.8"/>
    <d v="2012-04-21T00:00:00"/>
  </r>
  <r>
    <n v="1168"/>
    <n v="8545"/>
    <x v="501"/>
    <x v="0"/>
    <n v="25"/>
    <n v="113.75"/>
    <n v="0"/>
    <x v="0"/>
    <n v="-77.337500000000006"/>
    <n v="4.13"/>
    <n v="5.34"/>
    <x v="107"/>
    <x v="4"/>
    <x v="4"/>
    <x v="0"/>
    <x v="0"/>
    <x v="2"/>
    <s v="ACCOHIDE® Binder by Acco"/>
    <s v="Small Box"/>
    <n v="0.38"/>
    <d v="2009-06-21T00:00:00"/>
  </r>
  <r>
    <n v="1169"/>
    <n v="8545"/>
    <x v="501"/>
    <x v="0"/>
    <n v="24"/>
    <n v="3081.95"/>
    <n v="0.1"/>
    <x v="1"/>
    <n v="-662.8"/>
    <n v="130.97999999999999"/>
    <n v="54.74"/>
    <x v="107"/>
    <x v="4"/>
    <x v="4"/>
    <x v="0"/>
    <x v="2"/>
    <x v="9"/>
    <s v="O'Sullivan Elevations Bookcase, Cherry Finish"/>
    <s v="Jumbo Box"/>
    <n v="0.69"/>
    <d v="2009-06-21T00:00:00"/>
  </r>
  <r>
    <n v="1305"/>
    <n v="9573"/>
    <x v="502"/>
    <x v="3"/>
    <n v="41"/>
    <n v="133.22999999999999"/>
    <n v="0"/>
    <x v="0"/>
    <n v="-59.91"/>
    <n v="3.14"/>
    <n v="1.92"/>
    <x v="104"/>
    <x v="4"/>
    <x v="4"/>
    <x v="3"/>
    <x v="0"/>
    <x v="15"/>
    <s v="Serrated Blade or Curved Handle Hand Letter Openers"/>
    <s v="Wrap Bag"/>
    <n v="0.84"/>
    <d v="2012-06-14T00:00:00"/>
  </r>
  <r>
    <n v="1356"/>
    <n v="9892"/>
    <x v="302"/>
    <x v="3"/>
    <n v="50"/>
    <n v="1406.64"/>
    <n v="0.02"/>
    <x v="0"/>
    <n v="424.36"/>
    <n v="27.18"/>
    <n v="8.23"/>
    <x v="108"/>
    <x v="4"/>
    <x v="4"/>
    <x v="2"/>
    <x v="0"/>
    <x v="8"/>
    <s v="Tyvek ® Top-Opening Peel &amp; Seel Envelopes, Plain White"/>
    <s v="Small Box"/>
    <n v="0.38"/>
    <d v="2012-07-17T00:00:00"/>
  </r>
  <r>
    <n v="1381"/>
    <n v="10048"/>
    <x v="503"/>
    <x v="2"/>
    <n v="46"/>
    <n v="3197.45"/>
    <n v="0.08"/>
    <x v="0"/>
    <n v="97.159999999999926"/>
    <n v="73.98"/>
    <n v="4"/>
    <x v="102"/>
    <x v="4"/>
    <x v="4"/>
    <x v="2"/>
    <x v="1"/>
    <x v="7"/>
    <s v="Keytronic 105-Key Spanish Keyboard"/>
    <s v="Small Box"/>
    <n v="0.77"/>
    <d v="2009-05-18T00:00:00"/>
  </r>
  <r>
    <n v="1382"/>
    <n v="10048"/>
    <x v="503"/>
    <x v="2"/>
    <n v="21"/>
    <n v="78.569999999999993"/>
    <n v="0.02"/>
    <x v="0"/>
    <n v="-20.65"/>
    <n v="3.68"/>
    <n v="1.32"/>
    <x v="102"/>
    <x v="4"/>
    <x v="4"/>
    <x v="2"/>
    <x v="0"/>
    <x v="15"/>
    <s v="*Staples* vLetter Openers, 2/Pack"/>
    <s v="Wrap Bag"/>
    <n v="0.83"/>
    <d v="2009-05-17T00:00:00"/>
  </r>
  <r>
    <n v="1395"/>
    <n v="10144"/>
    <x v="504"/>
    <x v="4"/>
    <n v="16"/>
    <n v="5403.75"/>
    <n v="0.08"/>
    <x v="1"/>
    <n v="103.83"/>
    <n v="355.98"/>
    <n v="58.92"/>
    <x v="102"/>
    <x v="4"/>
    <x v="4"/>
    <x v="2"/>
    <x v="2"/>
    <x v="14"/>
    <s v="Hon 4700 Series Mobuis™ Mid-Back Task Chairs with Adjustable Arms"/>
    <s v="Jumbo Drum"/>
    <n v="0.64"/>
    <d v="2011-01-04T00:00:00"/>
  </r>
  <r>
    <n v="1396"/>
    <n v="10144"/>
    <x v="504"/>
    <x v="4"/>
    <n v="1"/>
    <n v="192.49"/>
    <n v="0.02"/>
    <x v="1"/>
    <n v="-98.3"/>
    <n v="160.97999999999999"/>
    <n v="30"/>
    <x v="102"/>
    <x v="4"/>
    <x v="4"/>
    <x v="2"/>
    <x v="2"/>
    <x v="14"/>
    <s v="Office Star - Mid Back Dual function Ergonomic High Back Chair with 2-Way Adjustable Arms"/>
    <s v="Jumbo Drum"/>
    <n v="0.62"/>
    <d v="2011-01-04T00:00:00"/>
  </r>
  <r>
    <n v="1397"/>
    <n v="10144"/>
    <x v="504"/>
    <x v="4"/>
    <n v="24"/>
    <n v="6408.3"/>
    <n v="0.1"/>
    <x v="1"/>
    <n v="539.54"/>
    <n v="280.98"/>
    <n v="35.67"/>
    <x v="102"/>
    <x v="4"/>
    <x v="4"/>
    <x v="2"/>
    <x v="2"/>
    <x v="10"/>
    <s v="Global Adaptabilities™ Conference Tables"/>
    <s v="Jumbo Box"/>
    <n v="0.66"/>
    <d v="2011-01-02T00:00:00"/>
  </r>
  <r>
    <n v="1440"/>
    <n v="10432"/>
    <x v="505"/>
    <x v="0"/>
    <n v="13"/>
    <n v="2323.36"/>
    <n v="0.08"/>
    <x v="0"/>
    <n v="220.39"/>
    <n v="179.99"/>
    <n v="19.989999999999998"/>
    <x v="102"/>
    <x v="4"/>
    <x v="4"/>
    <x v="2"/>
    <x v="1"/>
    <x v="7"/>
    <s v="Motorola SB4200 Cable Modem"/>
    <s v="Small Box"/>
    <n v="0.48"/>
    <d v="2012-01-12T00:00:00"/>
  </r>
  <r>
    <n v="1481"/>
    <n v="10661"/>
    <x v="506"/>
    <x v="2"/>
    <n v="18"/>
    <n v="136.41"/>
    <n v="0"/>
    <x v="0"/>
    <n v="-99.34"/>
    <n v="6.84"/>
    <n v="8.3699999999999992"/>
    <x v="109"/>
    <x v="4"/>
    <x v="4"/>
    <x v="1"/>
    <x v="0"/>
    <x v="15"/>
    <s v="Acme Design Line 8&quot; Stainless Steel Bent Scissors w/Champagne Handles, 3-1/8&quot; Cut"/>
    <s v="Small Pack"/>
    <n v="0.57999999999999996"/>
    <d v="2009-01-24T00:00:00"/>
  </r>
  <r>
    <n v="1791"/>
    <n v="12806"/>
    <x v="74"/>
    <x v="2"/>
    <n v="20"/>
    <n v="761.23"/>
    <n v="0"/>
    <x v="0"/>
    <n v="107.93"/>
    <n v="35.89"/>
    <n v="14.72"/>
    <x v="102"/>
    <x v="4"/>
    <x v="4"/>
    <x v="0"/>
    <x v="0"/>
    <x v="8"/>
    <s v="Jet-Pak Recycled Peel 'N' Seal Padded Mailers"/>
    <s v="Small Box"/>
    <n v="0.4"/>
    <d v="2011-12-25T00:00:00"/>
  </r>
  <r>
    <n v="1837"/>
    <n v="13158"/>
    <x v="507"/>
    <x v="4"/>
    <n v="26"/>
    <n v="187.16"/>
    <n v="0.01"/>
    <x v="0"/>
    <n v="29.324999999999999"/>
    <n v="6.75"/>
    <n v="2.99"/>
    <x v="108"/>
    <x v="4"/>
    <x v="4"/>
    <x v="2"/>
    <x v="0"/>
    <x v="2"/>
    <s v="Wilson Jones DublLock® D-Ring Binders"/>
    <s v="Small Box"/>
    <n v="0.35"/>
    <d v="2012-11-22T00:00:00"/>
  </r>
  <r>
    <n v="1876"/>
    <n v="13507"/>
    <x v="508"/>
    <x v="3"/>
    <n v="27"/>
    <n v="176.1"/>
    <n v="0.09"/>
    <x v="0"/>
    <n v="-75.709999999999994"/>
    <n v="6.78"/>
    <n v="6.18"/>
    <x v="106"/>
    <x v="4"/>
    <x v="4"/>
    <x v="0"/>
    <x v="0"/>
    <x v="5"/>
    <s v="Strathmore Photo Mount Cards"/>
    <s v="Small Box"/>
    <n v="0.39"/>
    <d v="2012-12-30T00:00:00"/>
  </r>
  <r>
    <n v="2014"/>
    <n v="14375"/>
    <x v="509"/>
    <x v="3"/>
    <n v="7"/>
    <n v="44.05"/>
    <n v="7.0000000000000007E-2"/>
    <x v="0"/>
    <n v="-21.77"/>
    <n v="5.78"/>
    <n v="5.67"/>
    <x v="110"/>
    <x v="4"/>
    <x v="4"/>
    <x v="2"/>
    <x v="0"/>
    <x v="5"/>
    <s v="Xerox 1978"/>
    <s v="Small Box"/>
    <n v="0.36"/>
    <d v="2010-02-01T00:00:00"/>
  </r>
  <r>
    <n v="2049"/>
    <n v="14627"/>
    <x v="391"/>
    <x v="3"/>
    <n v="47"/>
    <n v="671.03"/>
    <n v="7.0000000000000007E-2"/>
    <x v="0"/>
    <n v="67.864000000000004"/>
    <n v="14.48"/>
    <n v="6.46"/>
    <x v="102"/>
    <x v="4"/>
    <x v="4"/>
    <x v="0"/>
    <x v="0"/>
    <x v="2"/>
    <s v="GBC White Gloss Covers, Plain Front"/>
    <s v="Small Box"/>
    <n v="0.38"/>
    <d v="2009-02-05T00:00:00"/>
  </r>
  <r>
    <n v="2077"/>
    <n v="14852"/>
    <x v="74"/>
    <x v="3"/>
    <n v="9"/>
    <n v="3800.4"/>
    <n v="0.03"/>
    <x v="2"/>
    <n v="1234.5740000000001"/>
    <n v="420.98"/>
    <n v="19.989999999999998"/>
    <x v="111"/>
    <x v="4"/>
    <x v="4"/>
    <x v="1"/>
    <x v="0"/>
    <x v="2"/>
    <s v="GBC DocuBind 200 Manual Binding Machine"/>
    <s v="Small Box"/>
    <n v="0.35"/>
    <d v="2011-12-24T00:00:00"/>
  </r>
  <r>
    <n v="2256"/>
    <n v="16230"/>
    <x v="203"/>
    <x v="0"/>
    <n v="2"/>
    <n v="13.3"/>
    <n v="0.09"/>
    <x v="0"/>
    <n v="-7.86"/>
    <n v="7.31"/>
    <n v="0.49"/>
    <x v="102"/>
    <x v="4"/>
    <x v="4"/>
    <x v="2"/>
    <x v="0"/>
    <x v="11"/>
    <s v="Self-Adhesive Address Labels for Typewriters by Universal"/>
    <s v="Small Box"/>
    <n v="0.38"/>
    <d v="2010-03-01T00:00:00"/>
  </r>
  <r>
    <n v="2257"/>
    <n v="16230"/>
    <x v="203"/>
    <x v="0"/>
    <n v="27"/>
    <n v="3379.01"/>
    <n v="0.06"/>
    <x v="1"/>
    <n v="-801.09"/>
    <n v="130.97999999999999"/>
    <n v="54.74"/>
    <x v="102"/>
    <x v="4"/>
    <x v="4"/>
    <x v="2"/>
    <x v="2"/>
    <x v="9"/>
    <s v="O'Sullivan Elevations Bookcase, Cherry Finish"/>
    <s v="Jumbo Box"/>
    <n v="0.69"/>
    <d v="2010-03-01T00:00:00"/>
  </r>
  <r>
    <n v="2258"/>
    <n v="16230"/>
    <x v="203"/>
    <x v="0"/>
    <n v="15"/>
    <n v="687.52"/>
    <n v="0.08"/>
    <x v="0"/>
    <n v="223.76"/>
    <n v="48.91"/>
    <n v="5.81"/>
    <x v="102"/>
    <x v="4"/>
    <x v="4"/>
    <x v="2"/>
    <x v="0"/>
    <x v="5"/>
    <s v="Xerox 1891"/>
    <s v="Small Box"/>
    <n v="0.38"/>
    <d v="2010-03-06T00:00:00"/>
  </r>
  <r>
    <n v="2259"/>
    <n v="16230"/>
    <x v="203"/>
    <x v="0"/>
    <n v="40"/>
    <n v="4538.66"/>
    <n v="0"/>
    <x v="0"/>
    <n v="506.86"/>
    <n v="111.03"/>
    <n v="8.64"/>
    <x v="102"/>
    <x v="4"/>
    <x v="4"/>
    <x v="2"/>
    <x v="0"/>
    <x v="0"/>
    <s v="Fellowes Recycled Storage Drawers"/>
    <s v="Small Box"/>
    <n v="0.78"/>
    <d v="2010-03-04T00:00:00"/>
  </r>
  <r>
    <n v="2635"/>
    <n v="19074"/>
    <x v="510"/>
    <x v="4"/>
    <n v="17"/>
    <n v="3816.59"/>
    <n v="0.01"/>
    <x v="1"/>
    <n v="191.47"/>
    <n v="208.16"/>
    <n v="68.02"/>
    <x v="102"/>
    <x v="4"/>
    <x v="4"/>
    <x v="2"/>
    <x v="0"/>
    <x v="1"/>
    <s v="1.7 Cubic Foot Compact &quot;Cube&quot; Office Refrigerators"/>
    <s v="Jumbo Drum"/>
    <n v="0.57999999999999996"/>
    <d v="2012-06-27T00:00:00"/>
  </r>
  <r>
    <n v="2801"/>
    <n v="20194"/>
    <x v="511"/>
    <x v="1"/>
    <n v="10"/>
    <n v="194.29"/>
    <n v="0.1"/>
    <x v="0"/>
    <n v="68.89"/>
    <n v="20.239999999999998"/>
    <n v="6.67"/>
    <x v="112"/>
    <x v="4"/>
    <x v="4"/>
    <x v="1"/>
    <x v="2"/>
    <x v="4"/>
    <s v="DAX Contemporary Wood Frame with Silver Metal Mat, Desktop, 11 x 14 Size"/>
    <s v="Small Pack"/>
    <n v="0.49"/>
    <d v="2012-03-15T00:00:00"/>
  </r>
  <r>
    <n v="2912"/>
    <n v="21024"/>
    <x v="282"/>
    <x v="3"/>
    <n v="34"/>
    <n v="195.49"/>
    <n v="0.05"/>
    <x v="0"/>
    <n v="33.799999999999997"/>
    <n v="5.84"/>
    <n v="1.2"/>
    <x v="113"/>
    <x v="4"/>
    <x v="4"/>
    <x v="2"/>
    <x v="0"/>
    <x v="12"/>
    <s v="Newell 312"/>
    <s v="Wrap Bag"/>
    <n v="0.55000000000000004"/>
    <d v="2010-12-30T00:00:00"/>
  </r>
  <r>
    <n v="2978"/>
    <n v="21509"/>
    <x v="266"/>
    <x v="1"/>
    <n v="13"/>
    <n v="47.93"/>
    <n v="0.04"/>
    <x v="0"/>
    <n v="15.82"/>
    <n v="3.69"/>
    <n v="0.5"/>
    <x v="112"/>
    <x v="4"/>
    <x v="4"/>
    <x v="1"/>
    <x v="0"/>
    <x v="11"/>
    <s v="Avery 487"/>
    <s v="Small Box"/>
    <n v="0.38"/>
    <d v="2012-07-05T00:00:00"/>
  </r>
  <r>
    <n v="3042"/>
    <n v="21856"/>
    <x v="512"/>
    <x v="2"/>
    <n v="47"/>
    <n v="168.55"/>
    <n v="0.05"/>
    <x v="0"/>
    <n v="71.77"/>
    <n v="3.69"/>
    <n v="0.5"/>
    <x v="102"/>
    <x v="4"/>
    <x v="4"/>
    <x v="2"/>
    <x v="0"/>
    <x v="11"/>
    <s v="Avery 487"/>
    <s v="Small Box"/>
    <n v="0.38"/>
    <d v="2012-04-07T00:00:00"/>
  </r>
  <r>
    <n v="3043"/>
    <n v="21856"/>
    <x v="512"/>
    <x v="2"/>
    <n v="26"/>
    <n v="77.03"/>
    <n v="0.08"/>
    <x v="0"/>
    <n v="-47.75"/>
    <n v="3.14"/>
    <n v="1.92"/>
    <x v="102"/>
    <x v="4"/>
    <x v="4"/>
    <x v="2"/>
    <x v="0"/>
    <x v="15"/>
    <s v="Serrated Blade or Curved Handle Hand Letter Openers"/>
    <s v="Wrap Bag"/>
    <n v="0.84"/>
    <d v="2012-04-05T00:00:00"/>
  </r>
  <r>
    <n v="3085"/>
    <n v="22119"/>
    <x v="513"/>
    <x v="0"/>
    <n v="20"/>
    <n v="939.39"/>
    <n v="7.0000000000000007E-2"/>
    <x v="0"/>
    <n v="-122.77"/>
    <n v="49.43"/>
    <n v="19.989999999999998"/>
    <x v="113"/>
    <x v="4"/>
    <x v="4"/>
    <x v="2"/>
    <x v="0"/>
    <x v="1"/>
    <s v="Eureka Hand Vacuum, Bagless"/>
    <s v="Small Box"/>
    <n v="0.56999999999999995"/>
    <d v="2009-07-29T00:00:00"/>
  </r>
  <r>
    <n v="3141"/>
    <n v="22534"/>
    <x v="514"/>
    <x v="3"/>
    <n v="3"/>
    <n v="279.33"/>
    <n v="0"/>
    <x v="0"/>
    <n v="-44.18"/>
    <n v="83.93"/>
    <n v="19.989999999999998"/>
    <x v="108"/>
    <x v="4"/>
    <x v="4"/>
    <x v="2"/>
    <x v="0"/>
    <x v="8"/>
    <s v="Airmail Envelopes"/>
    <s v="Small Box"/>
    <n v="0.38"/>
    <d v="2011-07-20T00:00:00"/>
  </r>
  <r>
    <n v="3154"/>
    <n v="22629"/>
    <x v="104"/>
    <x v="0"/>
    <n v="5"/>
    <n v="365.93"/>
    <n v="0.05"/>
    <x v="0"/>
    <n v="-243.02"/>
    <n v="73.98"/>
    <n v="14.52"/>
    <x v="102"/>
    <x v="4"/>
    <x v="4"/>
    <x v="0"/>
    <x v="1"/>
    <x v="7"/>
    <s v="Keytronic French Keyboard"/>
    <s v="Small Box"/>
    <n v="0.65"/>
    <d v="2010-04-20T00:00:00"/>
  </r>
  <r>
    <n v="3208"/>
    <n v="23011"/>
    <x v="481"/>
    <x v="0"/>
    <n v="1"/>
    <n v="12.2"/>
    <n v="0.01"/>
    <x v="0"/>
    <n v="-33.93"/>
    <n v="10.01"/>
    <n v="1.99"/>
    <x v="108"/>
    <x v="4"/>
    <x v="4"/>
    <x v="2"/>
    <x v="1"/>
    <x v="7"/>
    <s v="TDK 4.7GB DVD-R"/>
    <s v="Small Pack"/>
    <n v="0.41"/>
    <d v="2010-06-22T00:00:00"/>
  </r>
  <r>
    <n v="3368"/>
    <n v="24070"/>
    <x v="515"/>
    <x v="1"/>
    <n v="36"/>
    <n v="170.42"/>
    <n v="0.1"/>
    <x v="0"/>
    <n v="-98.313499999999991"/>
    <n v="4.91"/>
    <n v="4.97"/>
    <x v="102"/>
    <x v="4"/>
    <x v="4"/>
    <x v="2"/>
    <x v="0"/>
    <x v="2"/>
    <s v="Pressboard Covers with Storage Hooks, 9 1/2&quot; x 11&quot;, Light Blue"/>
    <s v="Small Box"/>
    <n v="0.38"/>
    <d v="2011-03-16T00:00:00"/>
  </r>
  <r>
    <n v="3369"/>
    <n v="24070"/>
    <x v="515"/>
    <x v="1"/>
    <n v="3"/>
    <n v="431.29"/>
    <n v="0.1"/>
    <x v="0"/>
    <n v="-164.59"/>
    <n v="140.81"/>
    <n v="24.49"/>
    <x v="102"/>
    <x v="4"/>
    <x v="4"/>
    <x v="2"/>
    <x v="2"/>
    <x v="14"/>
    <s v="Hon Olson Stacker Stools"/>
    <s v="Large Box"/>
    <n v="0.56999999999999995"/>
    <d v="2011-03-16T00:00:00"/>
  </r>
  <r>
    <n v="3370"/>
    <n v="24070"/>
    <x v="515"/>
    <x v="1"/>
    <n v="48"/>
    <n v="294.26"/>
    <n v="0"/>
    <x v="2"/>
    <n v="88.8"/>
    <n v="5.58"/>
    <n v="0.7"/>
    <x v="102"/>
    <x v="4"/>
    <x v="4"/>
    <x v="2"/>
    <x v="0"/>
    <x v="12"/>
    <s v="Newell 314"/>
    <s v="Wrap Bag"/>
    <n v="0.6"/>
    <d v="2011-03-16T00:00:00"/>
  </r>
  <r>
    <n v="3474"/>
    <n v="24737"/>
    <x v="516"/>
    <x v="1"/>
    <n v="3"/>
    <n v="549.91999999999996"/>
    <n v="0.09"/>
    <x v="1"/>
    <n v="-210.97"/>
    <n v="180.98"/>
    <n v="26.2"/>
    <x v="102"/>
    <x v="4"/>
    <x v="4"/>
    <x v="0"/>
    <x v="2"/>
    <x v="14"/>
    <s v="Global Ergonomic Managers Chair"/>
    <s v="Jumbo Drum"/>
    <n v="0.59"/>
    <d v="2009-12-09T00:00:00"/>
  </r>
  <r>
    <n v="3475"/>
    <n v="24737"/>
    <x v="516"/>
    <x v="1"/>
    <n v="26"/>
    <n v="182.09"/>
    <n v="0"/>
    <x v="0"/>
    <n v="-28.15"/>
    <n v="6.48"/>
    <n v="5.19"/>
    <x v="102"/>
    <x v="4"/>
    <x v="4"/>
    <x v="0"/>
    <x v="0"/>
    <x v="5"/>
    <s v="Xerox 1995"/>
    <s v="Small Box"/>
    <n v="0.37"/>
    <d v="2009-12-07T00:00:00"/>
  </r>
  <r>
    <n v="3691"/>
    <n v="26373"/>
    <x v="517"/>
    <x v="3"/>
    <n v="7"/>
    <n v="285.08"/>
    <n v="0.08"/>
    <x v="0"/>
    <n v="2.3000000000000114"/>
    <n v="40.98"/>
    <n v="5.33"/>
    <x v="106"/>
    <x v="4"/>
    <x v="4"/>
    <x v="0"/>
    <x v="0"/>
    <x v="1"/>
    <s v="Belkin 8 Outlet Surge Protector"/>
    <s v="Small Box"/>
    <n v="0.56999999999999995"/>
    <d v="2010-07-25T00:00:00"/>
  </r>
  <r>
    <n v="3781"/>
    <n v="26978"/>
    <x v="461"/>
    <x v="3"/>
    <n v="46"/>
    <n v="27875.54"/>
    <n v="0"/>
    <x v="0"/>
    <n v="-635.69000000000005"/>
    <n v="599.99"/>
    <n v="24.49"/>
    <x v="99"/>
    <x v="4"/>
    <x v="4"/>
    <x v="3"/>
    <x v="1"/>
    <x v="13"/>
    <s v="Canon Image Class D660 Copier"/>
    <s v="Large Box"/>
    <n v="0.44"/>
    <d v="2010-06-27T00:00:00"/>
  </r>
  <r>
    <n v="3782"/>
    <n v="26978"/>
    <x v="461"/>
    <x v="3"/>
    <n v="49"/>
    <n v="2030.44"/>
    <n v="0.04"/>
    <x v="0"/>
    <n v="938.26"/>
    <n v="40.99"/>
    <n v="5.86"/>
    <x v="99"/>
    <x v="4"/>
    <x v="4"/>
    <x v="3"/>
    <x v="0"/>
    <x v="5"/>
    <s v="Xerox 1919"/>
    <s v="Small Box"/>
    <n v="0.36"/>
    <d v="2010-06-27T00:00:00"/>
  </r>
  <r>
    <n v="3783"/>
    <n v="26978"/>
    <x v="461"/>
    <x v="3"/>
    <n v="47"/>
    <n v="695.99"/>
    <n v="0.09"/>
    <x v="2"/>
    <n v="-157.44"/>
    <n v="15.31"/>
    <n v="8.7799999999999994"/>
    <x v="99"/>
    <x v="4"/>
    <x v="4"/>
    <x v="3"/>
    <x v="0"/>
    <x v="0"/>
    <s v="Eldon Jumbo ProFile™ Portable File Boxes Graphite/Black"/>
    <s v="Small Box"/>
    <n v="0.56999999999999995"/>
    <d v="2010-06-27T00:00:00"/>
  </r>
  <r>
    <n v="3815"/>
    <n v="27174"/>
    <x v="518"/>
    <x v="4"/>
    <n v="17"/>
    <n v="477.50449999999995"/>
    <n v="0.09"/>
    <x v="0"/>
    <n v="-245.56400000000002"/>
    <n v="35.99"/>
    <n v="5"/>
    <x v="105"/>
    <x v="4"/>
    <x v="4"/>
    <x v="2"/>
    <x v="1"/>
    <x v="3"/>
    <s v="Accessory27"/>
    <s v="Small Box"/>
    <n v="0.85"/>
    <d v="2011-10-10T00:00:00"/>
  </r>
  <r>
    <n v="3910"/>
    <n v="27876"/>
    <x v="519"/>
    <x v="0"/>
    <n v="44"/>
    <n v="777.63"/>
    <n v="0.03"/>
    <x v="0"/>
    <n v="-70.540000000000006"/>
    <n v="16.989999999999998"/>
    <n v="8.99"/>
    <x v="114"/>
    <x v="4"/>
    <x v="4"/>
    <x v="2"/>
    <x v="0"/>
    <x v="12"/>
    <s v="Berol Giant Pencil Sharpener"/>
    <s v="Small Pack"/>
    <n v="0.56000000000000005"/>
    <d v="2010-09-14T00:00:00"/>
  </r>
  <r>
    <n v="4005"/>
    <n v="28582"/>
    <x v="520"/>
    <x v="2"/>
    <n v="40"/>
    <n v="1500.17"/>
    <n v="0.06"/>
    <x v="2"/>
    <n v="423.87"/>
    <n v="39.24"/>
    <n v="1.99"/>
    <x v="105"/>
    <x v="4"/>
    <x v="4"/>
    <x v="3"/>
    <x v="1"/>
    <x v="7"/>
    <s v="Verbatim DVD-R 4.7GB authoring disc"/>
    <s v="Small Pack"/>
    <n v="0.51"/>
    <d v="2012-01-23T00:00:00"/>
  </r>
  <r>
    <n v="4006"/>
    <n v="28582"/>
    <x v="520"/>
    <x v="2"/>
    <n v="45"/>
    <n v="377.31"/>
    <n v="0.02"/>
    <x v="0"/>
    <n v="87.96"/>
    <n v="8.01"/>
    <n v="2.87"/>
    <x v="105"/>
    <x v="4"/>
    <x v="4"/>
    <x v="3"/>
    <x v="0"/>
    <x v="5"/>
    <s v="TOPS Money Receipt Book, Consecutively Numbered in Red,"/>
    <s v="Wrap Bag"/>
    <n v="0.4"/>
    <d v="2012-01-23T00:00:00"/>
  </r>
  <r>
    <n v="4048"/>
    <n v="28868"/>
    <x v="512"/>
    <x v="1"/>
    <n v="30"/>
    <n v="204.49"/>
    <n v="0.05"/>
    <x v="0"/>
    <n v="-142.30000000000001"/>
    <n v="6.48"/>
    <n v="8.73"/>
    <x v="106"/>
    <x v="4"/>
    <x v="4"/>
    <x v="0"/>
    <x v="0"/>
    <x v="5"/>
    <s v="Xerox 227"/>
    <s v="Small Box"/>
    <n v="0.37"/>
    <d v="2012-04-06T00:00:00"/>
  </r>
  <r>
    <n v="4200"/>
    <n v="29857"/>
    <x v="521"/>
    <x v="3"/>
    <n v="41"/>
    <n v="5572.92"/>
    <n v="7.0000000000000007E-2"/>
    <x v="1"/>
    <n v="-639.47"/>
    <n v="140.97999999999999"/>
    <n v="36.090000000000003"/>
    <x v="111"/>
    <x v="4"/>
    <x v="4"/>
    <x v="1"/>
    <x v="2"/>
    <x v="9"/>
    <s v="Sauder Forest Hills Library, Woodland Oak Finish"/>
    <s v="Jumbo Box"/>
    <n v="0.77"/>
    <d v="2009-12-14T00:00:00"/>
  </r>
  <r>
    <n v="4209"/>
    <n v="29921"/>
    <x v="75"/>
    <x v="3"/>
    <n v="33"/>
    <n v="3977.97"/>
    <n v="0.06"/>
    <x v="0"/>
    <n v="1733.4730000000002"/>
    <n v="120.98"/>
    <n v="9.07"/>
    <x v="102"/>
    <x v="4"/>
    <x v="4"/>
    <x v="0"/>
    <x v="0"/>
    <x v="2"/>
    <s v="GBC VeloBinder Electric Binding Machine"/>
    <s v="Small Box"/>
    <n v="0.35"/>
    <d v="2012-03-25T00:00:00"/>
  </r>
  <r>
    <n v="4307"/>
    <n v="30659"/>
    <x v="386"/>
    <x v="4"/>
    <n v="45"/>
    <n v="3116.7714999999998"/>
    <n v="0.08"/>
    <x v="0"/>
    <n v="-106.51300000000001"/>
    <n v="85.99"/>
    <n v="0.99"/>
    <x v="108"/>
    <x v="4"/>
    <x v="4"/>
    <x v="2"/>
    <x v="1"/>
    <x v="3"/>
    <s v="Accessory4"/>
    <s v="Wrap Bag"/>
    <n v="0.85"/>
    <d v="2011-09-15T00:00:00"/>
  </r>
  <r>
    <n v="4308"/>
    <n v="30660"/>
    <x v="406"/>
    <x v="4"/>
    <n v="16"/>
    <n v="986.27199999999993"/>
    <n v="0.02"/>
    <x v="0"/>
    <n v="-647.13599999999997"/>
    <n v="71.37"/>
    <n v="69"/>
    <x v="106"/>
    <x v="4"/>
    <x v="4"/>
    <x v="0"/>
    <x v="2"/>
    <x v="10"/>
    <s v="Lesro Sheffield Collection Coffee Table, End Table, Center Table, Corner Table"/>
    <s v="Large Box"/>
    <n v="0.68"/>
    <d v="2012-09-08T00:00:00"/>
  </r>
  <r>
    <n v="4332"/>
    <n v="30883"/>
    <x v="522"/>
    <x v="3"/>
    <n v="30"/>
    <n v="201.37"/>
    <n v="0.1"/>
    <x v="0"/>
    <n v="59.84"/>
    <n v="6.98"/>
    <n v="1.6"/>
    <x v="105"/>
    <x v="4"/>
    <x v="4"/>
    <x v="3"/>
    <x v="0"/>
    <x v="5"/>
    <s v="Adams Phone Message Book, Professional, 400 Message Capacity, 5 3/6” x 11”"/>
    <s v="Wrap Bag"/>
    <n v="0.38"/>
    <d v="2010-08-22T00:00:00"/>
  </r>
  <r>
    <n v="4619"/>
    <n v="32871"/>
    <x v="523"/>
    <x v="1"/>
    <n v="42"/>
    <n v="939.77"/>
    <n v="0"/>
    <x v="2"/>
    <n v="9.7200000000000006"/>
    <n v="20.97"/>
    <n v="4"/>
    <x v="115"/>
    <x v="4"/>
    <x v="4"/>
    <x v="0"/>
    <x v="1"/>
    <x v="7"/>
    <s v="Microsoft Internet Keyboard"/>
    <s v="Small Box"/>
    <n v="0.77"/>
    <d v="2012-10-29T00:00:00"/>
  </r>
  <r>
    <n v="4718"/>
    <n v="33600"/>
    <x v="524"/>
    <x v="0"/>
    <n v="42"/>
    <n v="187.28"/>
    <n v="0.06"/>
    <x v="0"/>
    <n v="-94.36"/>
    <n v="4.28"/>
    <n v="4.79"/>
    <x v="102"/>
    <x v="4"/>
    <x v="4"/>
    <x v="2"/>
    <x v="0"/>
    <x v="5"/>
    <s v="Xerox 1962"/>
    <s v="Small Box"/>
    <n v="0.4"/>
    <d v="2010-10-08T00:00:00"/>
  </r>
  <r>
    <n v="4722"/>
    <n v="33632"/>
    <x v="525"/>
    <x v="4"/>
    <n v="8"/>
    <n v="763.6484999999999"/>
    <n v="0.06"/>
    <x v="0"/>
    <n v="-277.78300000000002"/>
    <n v="115.99"/>
    <n v="5.26"/>
    <x v="105"/>
    <x v="4"/>
    <x v="4"/>
    <x v="3"/>
    <x v="1"/>
    <x v="3"/>
    <s v="636"/>
    <s v="Small Box"/>
    <n v="0.56999999999999995"/>
    <d v="2010-03-14T00:00:00"/>
  </r>
  <r>
    <n v="4727"/>
    <n v="33665"/>
    <x v="526"/>
    <x v="0"/>
    <n v="45"/>
    <n v="12457.63"/>
    <n v="0.08"/>
    <x v="1"/>
    <n v="1063.46"/>
    <n v="284.98"/>
    <n v="69.55"/>
    <x v="116"/>
    <x v="4"/>
    <x v="4"/>
    <x v="2"/>
    <x v="2"/>
    <x v="14"/>
    <s v="Global Commerce™ Series High-Back Swivel/Tilt Chairs"/>
    <s v="Jumbo Drum"/>
    <n v="0.6"/>
    <d v="2011-05-30T00:00:00"/>
  </r>
  <r>
    <n v="4841"/>
    <n v="34434"/>
    <x v="527"/>
    <x v="2"/>
    <n v="16"/>
    <n v="32.35"/>
    <n v="0.08"/>
    <x v="0"/>
    <n v="-63.192500000000003"/>
    <n v="1.8"/>
    <n v="4.79"/>
    <x v="107"/>
    <x v="4"/>
    <x v="4"/>
    <x v="0"/>
    <x v="0"/>
    <x v="2"/>
    <s v="Wilson Jones Easy Flow II™ Sheet Lifters"/>
    <s v="Small Box"/>
    <n v="0.37"/>
    <d v="2011-05-10T00:00:00"/>
  </r>
  <r>
    <n v="4842"/>
    <n v="34434"/>
    <x v="527"/>
    <x v="2"/>
    <n v="23"/>
    <n v="116.56"/>
    <n v="0.04"/>
    <x v="0"/>
    <n v="50.66"/>
    <n v="4.9800000000000004"/>
    <n v="0.49"/>
    <x v="107"/>
    <x v="4"/>
    <x v="4"/>
    <x v="0"/>
    <x v="0"/>
    <x v="11"/>
    <s v="Avery White Multi-Purpose Labels"/>
    <s v="Small Box"/>
    <n v="0.39"/>
    <d v="2011-05-11T00:00:00"/>
  </r>
  <r>
    <n v="4885"/>
    <n v="34753"/>
    <x v="528"/>
    <x v="2"/>
    <n v="7"/>
    <n v="117.062"/>
    <n v="0.09"/>
    <x v="0"/>
    <n v="-63.700999999999993"/>
    <n v="20.99"/>
    <n v="0.99"/>
    <x v="107"/>
    <x v="4"/>
    <x v="4"/>
    <x v="0"/>
    <x v="1"/>
    <x v="3"/>
    <s v="Accessory25"/>
    <s v="Wrap Bag"/>
    <n v="0.56999999999999995"/>
    <d v="2010-01-20T00:00:00"/>
  </r>
  <r>
    <n v="4970"/>
    <n v="35364"/>
    <x v="521"/>
    <x v="4"/>
    <n v="16"/>
    <n v="72.08"/>
    <n v="0.04"/>
    <x v="0"/>
    <n v="-54.75"/>
    <n v="4.28"/>
    <n v="5.68"/>
    <x v="116"/>
    <x v="4"/>
    <x v="4"/>
    <x v="2"/>
    <x v="0"/>
    <x v="5"/>
    <s v="Xerox 199"/>
    <s v="Small Box"/>
    <n v="0.4"/>
    <d v="2009-12-14T00:00:00"/>
  </r>
  <r>
    <n v="4971"/>
    <n v="35364"/>
    <x v="521"/>
    <x v="4"/>
    <n v="29"/>
    <n v="10338.93"/>
    <n v="0.06"/>
    <x v="1"/>
    <n v="-871.51499999999999"/>
    <n v="376.13"/>
    <n v="85.63"/>
    <x v="116"/>
    <x v="4"/>
    <x v="4"/>
    <x v="2"/>
    <x v="2"/>
    <x v="10"/>
    <s v="Bretford Rectangular Conference Table Tops"/>
    <s v="Jumbo Box"/>
    <n v="0.74"/>
    <d v="2009-12-14T00:00:00"/>
  </r>
  <r>
    <n v="4972"/>
    <n v="35364"/>
    <x v="521"/>
    <x v="4"/>
    <n v="37"/>
    <n v="15897.01"/>
    <n v="0.06"/>
    <x v="1"/>
    <n v="455.02"/>
    <n v="424.21"/>
    <n v="110.2"/>
    <x v="116"/>
    <x v="4"/>
    <x v="4"/>
    <x v="2"/>
    <x v="2"/>
    <x v="10"/>
    <s v="Bush Advantage Collection® Racetrack Conference Table"/>
    <s v="Jumbo Box"/>
    <n v="0.67"/>
    <d v="2009-12-13T00:00:00"/>
  </r>
  <r>
    <n v="4973"/>
    <n v="35364"/>
    <x v="521"/>
    <x v="4"/>
    <n v="8"/>
    <n v="1265.2929999999999"/>
    <n v="0.06"/>
    <x v="0"/>
    <n v="-554.44400000000007"/>
    <n v="195.99"/>
    <n v="8.99"/>
    <x v="116"/>
    <x v="4"/>
    <x v="4"/>
    <x v="2"/>
    <x v="1"/>
    <x v="3"/>
    <s v="T28 WORLD"/>
    <s v="Small Box"/>
    <n v="0.6"/>
    <d v="2009-12-14T00:00:00"/>
  </r>
  <r>
    <n v="5019"/>
    <n v="35812"/>
    <x v="529"/>
    <x v="4"/>
    <n v="24"/>
    <n v="2722.85"/>
    <n v="0.08"/>
    <x v="1"/>
    <n v="-112.62"/>
    <n v="113.98"/>
    <n v="30"/>
    <x v="107"/>
    <x v="4"/>
    <x v="4"/>
    <x v="0"/>
    <x v="2"/>
    <x v="14"/>
    <s v="Hon Comfortask® Task/Swivel Chairs"/>
    <s v="Jumbo Drum"/>
    <n v="0.69"/>
    <d v="2010-01-24T00:00:00"/>
  </r>
  <r>
    <n v="5020"/>
    <n v="35812"/>
    <x v="529"/>
    <x v="4"/>
    <n v="2"/>
    <n v="59.93"/>
    <n v="0.09"/>
    <x v="0"/>
    <n v="-147.81"/>
    <n v="30.73"/>
    <n v="4"/>
    <x v="107"/>
    <x v="4"/>
    <x v="4"/>
    <x v="0"/>
    <x v="1"/>
    <x v="7"/>
    <s v="Fellowes 17-key keypad for PS/2 interface"/>
    <s v="Small Box"/>
    <n v="0.75"/>
    <d v="2010-01-24T00:00:00"/>
  </r>
  <r>
    <n v="5021"/>
    <n v="35812"/>
    <x v="529"/>
    <x v="4"/>
    <n v="19"/>
    <n v="851.52"/>
    <n v="0.08"/>
    <x v="0"/>
    <n v="307.64"/>
    <n v="47.9"/>
    <n v="5.86"/>
    <x v="107"/>
    <x v="4"/>
    <x v="4"/>
    <x v="0"/>
    <x v="0"/>
    <x v="5"/>
    <s v="Xerox 1938"/>
    <s v="Small Box"/>
    <n v="0.37"/>
    <d v="2010-01-24T00:00:00"/>
  </r>
  <r>
    <n v="5212"/>
    <n v="37063"/>
    <x v="530"/>
    <x v="2"/>
    <n v="50"/>
    <n v="919"/>
    <n v="0"/>
    <x v="0"/>
    <n v="89.6"/>
    <n v="17.670000000000002"/>
    <n v="8.99"/>
    <x v="105"/>
    <x v="4"/>
    <x v="4"/>
    <x v="3"/>
    <x v="2"/>
    <x v="4"/>
    <s v="Executive Impressions 12&quot; Wall Clock"/>
    <s v="Small Pack"/>
    <n v="0.47"/>
    <d v="2012-12-10T00:00:00"/>
  </r>
  <r>
    <n v="5238"/>
    <n v="37281"/>
    <x v="531"/>
    <x v="3"/>
    <n v="25"/>
    <n v="453.24549999999999"/>
    <n v="0.05"/>
    <x v="0"/>
    <n v="3.3120000000000003"/>
    <n v="20.99"/>
    <n v="4.8099999999999996"/>
    <x v="58"/>
    <x v="4"/>
    <x v="4"/>
    <x v="2"/>
    <x v="1"/>
    <x v="3"/>
    <s v="1726 Digital Answering Machine"/>
    <s v="Medium Box"/>
    <n v="0.57999999999999996"/>
    <d v="2009-08-29T00:00:00"/>
  </r>
  <r>
    <n v="5315"/>
    <n v="37798"/>
    <x v="532"/>
    <x v="1"/>
    <n v="23"/>
    <n v="6276.83"/>
    <n v="0.09"/>
    <x v="1"/>
    <n v="813.49"/>
    <n v="291.73"/>
    <n v="48.8"/>
    <x v="111"/>
    <x v="4"/>
    <x v="4"/>
    <x v="1"/>
    <x v="2"/>
    <x v="14"/>
    <s v="Hon 4070 Series Pagoda™ Armless Upholstered Stacking Chairs"/>
    <s v="Jumbo Drum"/>
    <n v="0.56000000000000005"/>
    <d v="2012-11-04T00:00:00"/>
  </r>
  <r>
    <n v="5347"/>
    <n v="38017"/>
    <x v="533"/>
    <x v="0"/>
    <n v="26"/>
    <n v="122.51"/>
    <n v="0.06"/>
    <x v="0"/>
    <n v="45.14"/>
    <n v="4.9800000000000004"/>
    <n v="0.8"/>
    <x v="99"/>
    <x v="4"/>
    <x v="4"/>
    <x v="3"/>
    <x v="0"/>
    <x v="5"/>
    <s v="Rediform S.O.S. Phone Message Books"/>
    <s v="Wrap Bag"/>
    <n v="0.36"/>
    <d v="2010-07-24T00:00:00"/>
  </r>
  <r>
    <n v="5348"/>
    <n v="38017"/>
    <x v="533"/>
    <x v="0"/>
    <n v="27"/>
    <n v="2846.3609999999999"/>
    <n v="0.08"/>
    <x v="0"/>
    <n v="453.654"/>
    <n v="125.99"/>
    <n v="7.69"/>
    <x v="99"/>
    <x v="4"/>
    <x v="4"/>
    <x v="3"/>
    <x v="1"/>
    <x v="3"/>
    <s v="StarTAC 3000"/>
    <s v="Small Box"/>
    <n v="0.59"/>
    <d v="2010-07-27T00:00:00"/>
  </r>
  <r>
    <n v="5380"/>
    <n v="38272"/>
    <x v="534"/>
    <x v="4"/>
    <n v="39"/>
    <n v="71.040000000000006"/>
    <n v="7.0000000000000007E-2"/>
    <x v="0"/>
    <n v="-20.654"/>
    <n v="1.88"/>
    <n v="1.49"/>
    <x v="114"/>
    <x v="4"/>
    <x v="4"/>
    <x v="2"/>
    <x v="0"/>
    <x v="2"/>
    <s v="Staples® General Use 3-Ring Binders"/>
    <s v="Small Box"/>
    <n v="0.37"/>
    <d v="2011-11-17T00:00:00"/>
  </r>
  <r>
    <n v="5551"/>
    <n v="39301"/>
    <x v="436"/>
    <x v="3"/>
    <n v="16"/>
    <n v="2232.66"/>
    <n v="0.1"/>
    <x v="2"/>
    <n v="-521.09"/>
    <n v="152.47999999999999"/>
    <n v="4"/>
    <x v="108"/>
    <x v="4"/>
    <x v="4"/>
    <x v="2"/>
    <x v="1"/>
    <x v="7"/>
    <s v="Adesso Programmable 142-Key Keyboard"/>
    <s v="Small Box"/>
    <n v="0.79"/>
    <d v="2009-03-23T00:00:00"/>
  </r>
  <r>
    <n v="5562"/>
    <n v="39367"/>
    <x v="465"/>
    <x v="4"/>
    <n v="45"/>
    <n v="177.88"/>
    <n v="7.0000000000000007E-2"/>
    <x v="0"/>
    <n v="-146.97"/>
    <n v="4.13"/>
    <n v="5.04"/>
    <x v="112"/>
    <x v="4"/>
    <x v="4"/>
    <x v="0"/>
    <x v="0"/>
    <x v="2"/>
    <s v="ACCOHIDE® 3-Ring Binder, Blue, 1&quot;"/>
    <s v="Small Box"/>
    <n v="0.38"/>
    <d v="2009-08-07T00:00:00"/>
  </r>
  <r>
    <n v="5563"/>
    <n v="39367"/>
    <x v="465"/>
    <x v="4"/>
    <n v="30"/>
    <n v="139.59"/>
    <n v="0"/>
    <x v="0"/>
    <n v="5.9"/>
    <n v="4.4800000000000004"/>
    <n v="2.5"/>
    <x v="112"/>
    <x v="4"/>
    <x v="4"/>
    <x v="0"/>
    <x v="0"/>
    <x v="8"/>
    <s v="Ampad #10 Peel &amp; Seel® Holiday Envelopes"/>
    <s v="Small Box"/>
    <n v="0.37"/>
    <d v="2009-08-08T00:00:00"/>
  </r>
  <r>
    <n v="5596"/>
    <n v="39655"/>
    <x v="75"/>
    <x v="1"/>
    <n v="35"/>
    <n v="253.15"/>
    <n v="0.03"/>
    <x v="0"/>
    <n v="-72.430000000000007"/>
    <n v="7.28"/>
    <n v="3.52"/>
    <x v="58"/>
    <x v="4"/>
    <x v="4"/>
    <x v="2"/>
    <x v="1"/>
    <x v="7"/>
    <s v="Imation 3.5&quot; DS-HD Macintosh Formatted Diskettes, 10/Pack"/>
    <s v="Small Pack"/>
    <n v="0.68"/>
    <d v="2012-03-23T00:00:00"/>
  </r>
  <r>
    <n v="5744"/>
    <n v="40803"/>
    <x v="535"/>
    <x v="0"/>
    <n v="22"/>
    <n v="83.02"/>
    <n v="0.08"/>
    <x v="0"/>
    <n v="9.2394999999999996"/>
    <n v="3.8"/>
    <n v="1.49"/>
    <x v="115"/>
    <x v="4"/>
    <x v="4"/>
    <x v="0"/>
    <x v="0"/>
    <x v="2"/>
    <s v="Durable Pressboard Binders"/>
    <s v="Small Box"/>
    <n v="0.38"/>
    <d v="2011-04-18T00:00:00"/>
  </r>
  <r>
    <n v="5745"/>
    <n v="40803"/>
    <x v="535"/>
    <x v="0"/>
    <n v="35"/>
    <n v="10278.790000000001"/>
    <n v="0.04"/>
    <x v="1"/>
    <n v="1512.07"/>
    <n v="300.98"/>
    <n v="64.73"/>
    <x v="115"/>
    <x v="4"/>
    <x v="4"/>
    <x v="0"/>
    <x v="2"/>
    <x v="14"/>
    <s v="Global Leather and Oak Executive Chair, Black"/>
    <s v="Jumbo Drum"/>
    <n v="0.56000000000000005"/>
    <d v="2011-04-15T00:00:00"/>
  </r>
  <r>
    <n v="5747"/>
    <n v="40806"/>
    <x v="536"/>
    <x v="4"/>
    <n v="8"/>
    <n v="53.14"/>
    <n v="0"/>
    <x v="0"/>
    <n v="-41.262"/>
    <n v="5.4"/>
    <n v="7.78"/>
    <x v="107"/>
    <x v="4"/>
    <x v="4"/>
    <x v="0"/>
    <x v="0"/>
    <x v="2"/>
    <s v="3M Organizer Strips"/>
    <s v="Small Box"/>
    <n v="0.37"/>
    <d v="2011-09-07T00:00:00"/>
  </r>
  <r>
    <n v="6147"/>
    <n v="43523"/>
    <x v="537"/>
    <x v="3"/>
    <n v="50"/>
    <n v="295.37"/>
    <n v="0.04"/>
    <x v="0"/>
    <n v="-97.23"/>
    <n v="5.98"/>
    <n v="5.46"/>
    <x v="106"/>
    <x v="4"/>
    <x v="4"/>
    <x v="0"/>
    <x v="0"/>
    <x v="5"/>
    <s v="Xerox 1983"/>
    <s v="Small Box"/>
    <n v="0.36"/>
    <d v="2012-05-25T00:00:00"/>
  </r>
  <r>
    <n v="6239"/>
    <n v="44199"/>
    <x v="498"/>
    <x v="0"/>
    <n v="12"/>
    <n v="50.69"/>
    <n v="0.04"/>
    <x v="0"/>
    <n v="-6.33"/>
    <n v="3.95"/>
    <n v="2"/>
    <x v="99"/>
    <x v="4"/>
    <x v="4"/>
    <x v="3"/>
    <x v="0"/>
    <x v="6"/>
    <s v="Advantus Map Pennant Flags and Round Head Tacks"/>
    <s v="Wrap Bag"/>
    <n v="0.53"/>
    <d v="2012-03-08T00:00:00"/>
  </r>
  <r>
    <n v="6243"/>
    <n v="44231"/>
    <x v="402"/>
    <x v="2"/>
    <n v="11"/>
    <n v="1865.94"/>
    <n v="0.04"/>
    <x v="1"/>
    <n v="116.1"/>
    <n v="160.97999999999999"/>
    <n v="30"/>
    <x v="105"/>
    <x v="4"/>
    <x v="4"/>
    <x v="3"/>
    <x v="2"/>
    <x v="14"/>
    <s v="Office Star - Mid Back Dual function Ergonomic High Back Chair with 2-Way Adjustable Arms"/>
    <s v="Jumbo Drum"/>
    <n v="0.62"/>
    <d v="2009-11-05T00:00:00"/>
  </r>
  <r>
    <n v="6244"/>
    <n v="44231"/>
    <x v="402"/>
    <x v="2"/>
    <n v="43"/>
    <n v="784.72"/>
    <n v="0.01"/>
    <x v="0"/>
    <n v="-87.96"/>
    <n v="17.98"/>
    <n v="4"/>
    <x v="105"/>
    <x v="4"/>
    <x v="4"/>
    <x v="3"/>
    <x v="1"/>
    <x v="7"/>
    <s v="Belkin 107-key enhanced keyboard, USB/PS/2 interface"/>
    <s v="Small Box"/>
    <n v="0.79"/>
    <d v="2009-11-05T00:00:00"/>
  </r>
  <r>
    <n v="6245"/>
    <n v="44231"/>
    <x v="402"/>
    <x v="2"/>
    <n v="24"/>
    <n v="2343.076"/>
    <n v="0.06"/>
    <x v="0"/>
    <n v="311.64299999999997"/>
    <n v="115.99"/>
    <n v="8.99"/>
    <x v="105"/>
    <x v="4"/>
    <x v="4"/>
    <x v="3"/>
    <x v="1"/>
    <x v="3"/>
    <s v="5185"/>
    <s v="Small Box"/>
    <n v="0.57999999999999996"/>
    <d v="2009-11-04T00:00:00"/>
  </r>
  <r>
    <n v="6415"/>
    <n v="45573"/>
    <x v="38"/>
    <x v="1"/>
    <n v="5"/>
    <n v="627.64"/>
    <n v="0.05"/>
    <x v="1"/>
    <n v="-151.46"/>
    <n v="120.98"/>
    <n v="30"/>
    <x v="102"/>
    <x v="4"/>
    <x v="4"/>
    <x v="0"/>
    <x v="2"/>
    <x v="14"/>
    <s v="Hon Every-Day® Chair Series Swivel Task Chairs"/>
    <s v="Jumbo Drum"/>
    <n v="0.64"/>
    <d v="2009-08-14T00:00:00"/>
  </r>
  <r>
    <n v="6438"/>
    <n v="45763"/>
    <x v="538"/>
    <x v="1"/>
    <n v="25"/>
    <n v="67.45"/>
    <n v="0.05"/>
    <x v="0"/>
    <n v="24.28"/>
    <n v="2.61"/>
    <n v="0.5"/>
    <x v="116"/>
    <x v="4"/>
    <x v="4"/>
    <x v="2"/>
    <x v="0"/>
    <x v="11"/>
    <s v="Avery 494"/>
    <s v="Small Box"/>
    <n v="0.39"/>
    <d v="2010-07-08T00:00:00"/>
  </r>
  <r>
    <n v="6761"/>
    <n v="48165"/>
    <x v="467"/>
    <x v="1"/>
    <n v="28"/>
    <n v="199.94"/>
    <n v="0.01"/>
    <x v="0"/>
    <n v="-147.27000000000001"/>
    <n v="6.48"/>
    <n v="9.5399999999999991"/>
    <x v="112"/>
    <x v="4"/>
    <x v="4"/>
    <x v="0"/>
    <x v="0"/>
    <x v="5"/>
    <s v="Xerox 1905"/>
    <s v="Small Box"/>
    <n v="0.37"/>
    <d v="2010-11-07T00:00:00"/>
  </r>
  <r>
    <n v="6769"/>
    <n v="48197"/>
    <x v="409"/>
    <x v="2"/>
    <n v="32"/>
    <n v="1282.49"/>
    <n v="7.0000000000000007E-2"/>
    <x v="0"/>
    <n v="154.74"/>
    <n v="40.97"/>
    <n v="14.45"/>
    <x v="103"/>
    <x v="4"/>
    <x v="4"/>
    <x v="1"/>
    <x v="2"/>
    <x v="4"/>
    <s v="Dana Halogen Swing-Arm Architect Lamp"/>
    <s v="Large Box"/>
    <n v="0.56999999999999995"/>
    <d v="2012-05-07T00:00:00"/>
  </r>
  <r>
    <n v="6808"/>
    <n v="48484"/>
    <x v="539"/>
    <x v="3"/>
    <n v="22"/>
    <n v="346.42"/>
    <n v="0.05"/>
    <x v="0"/>
    <n v="67.959999999999994"/>
    <n v="16.48"/>
    <n v="1.99"/>
    <x v="107"/>
    <x v="4"/>
    <x v="4"/>
    <x v="0"/>
    <x v="1"/>
    <x v="7"/>
    <s v="Maxell DVD-RAM Discs"/>
    <s v="Small Pack"/>
    <n v="0.42"/>
    <d v="2010-06-24T00:00:00"/>
  </r>
  <r>
    <n v="6809"/>
    <n v="48484"/>
    <x v="539"/>
    <x v="3"/>
    <n v="41"/>
    <n v="773.44"/>
    <n v="0.08"/>
    <x v="2"/>
    <n v="133.83000000000001"/>
    <n v="20.239999999999998"/>
    <n v="6.67"/>
    <x v="107"/>
    <x v="4"/>
    <x v="4"/>
    <x v="0"/>
    <x v="2"/>
    <x v="4"/>
    <s v="DAX Contemporary Wood Frame with Silver Metal Mat, Desktop, 11 x 14 Size"/>
    <s v="Small Pack"/>
    <n v="0.49"/>
    <d v="2010-06-24T00:00:00"/>
  </r>
  <r>
    <n v="6810"/>
    <n v="48484"/>
    <x v="539"/>
    <x v="3"/>
    <n v="43"/>
    <n v="881.84"/>
    <n v="0"/>
    <x v="0"/>
    <n v="153.80000000000001"/>
    <n v="18.97"/>
    <n v="9.0299999999999994"/>
    <x v="107"/>
    <x v="4"/>
    <x v="4"/>
    <x v="0"/>
    <x v="0"/>
    <x v="5"/>
    <s v="Computer Printout Paper with Letter-Trim Perforations"/>
    <s v="Small Box"/>
    <n v="0.37"/>
    <d v="2010-06-25T00:00:00"/>
  </r>
  <r>
    <n v="6811"/>
    <n v="48484"/>
    <x v="539"/>
    <x v="3"/>
    <n v="50"/>
    <n v="5067.5725000000002"/>
    <n v="0.09"/>
    <x v="0"/>
    <n v="1275.912"/>
    <n v="125.99"/>
    <n v="8.99"/>
    <x v="107"/>
    <x v="4"/>
    <x v="4"/>
    <x v="0"/>
    <x v="1"/>
    <x v="3"/>
    <s v="StarTAC ST7868"/>
    <s v="Small Box"/>
    <n v="0.55000000000000004"/>
    <d v="2010-06-25T00:00:00"/>
  </r>
  <r>
    <n v="6893"/>
    <n v="49153"/>
    <x v="444"/>
    <x v="3"/>
    <n v="31"/>
    <n v="2245.7800000000002"/>
    <n v="0.05"/>
    <x v="1"/>
    <n v="-432.46"/>
    <n v="70.98"/>
    <n v="30"/>
    <x v="107"/>
    <x v="4"/>
    <x v="4"/>
    <x v="0"/>
    <x v="2"/>
    <x v="14"/>
    <s v="Novimex Turbo Task Chair"/>
    <s v="Jumbo Drum"/>
    <n v="0.73"/>
    <d v="2012-07-28T00:00:00"/>
  </r>
  <r>
    <n v="6926"/>
    <n v="49412"/>
    <x v="540"/>
    <x v="4"/>
    <n v="20"/>
    <n v="9418.14"/>
    <n v="0.09"/>
    <x v="1"/>
    <n v="909.36"/>
    <n v="517.48"/>
    <n v="16.63"/>
    <x v="112"/>
    <x v="4"/>
    <x v="4"/>
    <x v="0"/>
    <x v="1"/>
    <x v="16"/>
    <s v="Panasonic KX-P3626 Dot Matrix Printer"/>
    <s v="Jumbo Box"/>
    <n v="0.59"/>
    <d v="2009-03-07T00:00:00"/>
  </r>
  <r>
    <n v="6958"/>
    <n v="49761"/>
    <x v="541"/>
    <x v="2"/>
    <n v="45"/>
    <n v="1090.5999999999999"/>
    <n v="7.0000000000000007E-2"/>
    <x v="0"/>
    <n v="300.91000000000003"/>
    <n v="23.99"/>
    <n v="6.3"/>
    <x v="116"/>
    <x v="4"/>
    <x v="4"/>
    <x v="2"/>
    <x v="1"/>
    <x v="16"/>
    <s v="TI 36X Solar Scientific Calculator"/>
    <s v="Medium Box"/>
    <n v="0.38"/>
    <d v="2011-01-25T00:00:00"/>
  </r>
  <r>
    <n v="7051"/>
    <n v="50310"/>
    <x v="204"/>
    <x v="3"/>
    <n v="42"/>
    <n v="1811.3"/>
    <n v="7.0000000000000007E-2"/>
    <x v="2"/>
    <n v="520.41"/>
    <n v="42.98"/>
    <n v="4.62"/>
    <x v="114"/>
    <x v="4"/>
    <x v="4"/>
    <x v="2"/>
    <x v="0"/>
    <x v="1"/>
    <s v="Belkin F9M820V08 8 Outlet Surge"/>
    <s v="Small Box"/>
    <n v="0.56000000000000005"/>
    <d v="2009-08-17T00:00:00"/>
  </r>
  <r>
    <n v="7052"/>
    <n v="50310"/>
    <x v="204"/>
    <x v="3"/>
    <n v="43"/>
    <n v="4095.76"/>
    <n v="0.03"/>
    <x v="1"/>
    <n v="-444.14"/>
    <n v="89.99"/>
    <n v="42"/>
    <x v="114"/>
    <x v="4"/>
    <x v="4"/>
    <x v="2"/>
    <x v="2"/>
    <x v="14"/>
    <s v="Global Leather Task Chair, Black"/>
    <s v="Jumbo Drum"/>
    <n v="0.66"/>
    <d v="2009-08-18T00:00:00"/>
  </r>
  <r>
    <n v="7053"/>
    <n v="50310"/>
    <x v="204"/>
    <x v="3"/>
    <n v="22"/>
    <n v="482.37"/>
    <n v="0.03"/>
    <x v="0"/>
    <n v="34.03"/>
    <n v="20.95"/>
    <n v="4"/>
    <x v="114"/>
    <x v="4"/>
    <x v="4"/>
    <x v="2"/>
    <x v="1"/>
    <x v="7"/>
    <s v="Fellowes Basic 104-Key Keyboard, Platinum"/>
    <s v="Small Box"/>
    <n v="0.6"/>
    <d v="2009-08-17T00:00:00"/>
  </r>
  <r>
    <n v="7158"/>
    <n v="51072"/>
    <x v="340"/>
    <x v="4"/>
    <n v="43"/>
    <n v="7036.11"/>
    <n v="0"/>
    <x v="0"/>
    <n v="1268.6500000000001"/>
    <n v="161.55000000000001"/>
    <n v="19.989999999999998"/>
    <x v="106"/>
    <x v="4"/>
    <x v="4"/>
    <x v="0"/>
    <x v="0"/>
    <x v="0"/>
    <s v="Fellowes Super Stor/Drawer® Files"/>
    <s v="Small Box"/>
    <n v="0.66"/>
    <d v="2009-10-04T00:00:00"/>
  </r>
  <r>
    <n v="7242"/>
    <n v="51648"/>
    <x v="542"/>
    <x v="0"/>
    <n v="45"/>
    <n v="2354.8000000000002"/>
    <n v="0.03"/>
    <x v="0"/>
    <n v="332.97"/>
    <n v="49.99"/>
    <n v="19.989999999999998"/>
    <x v="58"/>
    <x v="4"/>
    <x v="4"/>
    <x v="2"/>
    <x v="1"/>
    <x v="7"/>
    <s v="Zoom V.92 USB External Faxmodem"/>
    <s v="Small Box"/>
    <n v="0.41"/>
    <d v="2012-01-08T00:00:00"/>
  </r>
  <r>
    <n v="7243"/>
    <n v="51648"/>
    <x v="542"/>
    <x v="0"/>
    <n v="50"/>
    <n v="187.88"/>
    <n v="0.08"/>
    <x v="0"/>
    <n v="-38.229999999999997"/>
    <n v="3.98"/>
    <n v="2.97"/>
    <x v="58"/>
    <x v="4"/>
    <x v="4"/>
    <x v="2"/>
    <x v="0"/>
    <x v="5"/>
    <s v="Unpadded Memo Slips"/>
    <s v="Wrap Bag"/>
    <n v="0.35"/>
    <d v="2012-01-06T00:00:00"/>
  </r>
  <r>
    <n v="7298"/>
    <n v="52035"/>
    <x v="543"/>
    <x v="1"/>
    <n v="29"/>
    <n v="20872.16"/>
    <n v="0.03"/>
    <x v="0"/>
    <n v="-4437.91"/>
    <n v="699.99"/>
    <n v="24.49"/>
    <x v="58"/>
    <x v="4"/>
    <x v="4"/>
    <x v="2"/>
    <x v="1"/>
    <x v="13"/>
    <s v="Canon PC1060 Personal Laser Copier"/>
    <s v="Large Box"/>
    <n v="0.41"/>
    <d v="2009-11-30T00:00:00"/>
  </r>
  <r>
    <n v="7348"/>
    <n v="52326"/>
    <x v="136"/>
    <x v="0"/>
    <n v="41"/>
    <n v="152.28"/>
    <n v="0.06"/>
    <x v="0"/>
    <n v="-154.81300000000002"/>
    <n v="3.81"/>
    <n v="5.44"/>
    <x v="112"/>
    <x v="4"/>
    <x v="4"/>
    <x v="1"/>
    <x v="0"/>
    <x v="2"/>
    <s v="Acco Pressboard Covers with Storage Hooks, 14 7/8&quot; x 11&quot;, Dark Blue"/>
    <s v="Small Box"/>
    <n v="0.36"/>
    <d v="2010-08-08T00:00:00"/>
  </r>
  <r>
    <n v="7400"/>
    <n v="52737"/>
    <x v="18"/>
    <x v="2"/>
    <n v="14"/>
    <n v="125.54"/>
    <n v="0.03"/>
    <x v="2"/>
    <n v="-15.743499999999999"/>
    <n v="7.68"/>
    <n v="6.16"/>
    <x v="105"/>
    <x v="4"/>
    <x v="4"/>
    <x v="3"/>
    <x v="0"/>
    <x v="2"/>
    <s v="GBC VeloBinder Strips"/>
    <s v="Small Box"/>
    <n v="0.35"/>
    <d v="2010-11-09T00:00:00"/>
  </r>
  <r>
    <n v="7458"/>
    <n v="53216"/>
    <x v="544"/>
    <x v="1"/>
    <n v="36"/>
    <n v="228.01"/>
    <n v="0.06"/>
    <x v="0"/>
    <n v="-185.54"/>
    <n v="6.48"/>
    <n v="8.73"/>
    <x v="58"/>
    <x v="4"/>
    <x v="4"/>
    <x v="2"/>
    <x v="0"/>
    <x v="5"/>
    <s v="Xerox 227"/>
    <s v="Small Box"/>
    <n v="0.37"/>
    <d v="2012-12-07T00:00:00"/>
  </r>
  <r>
    <n v="7558"/>
    <n v="54081"/>
    <x v="396"/>
    <x v="0"/>
    <n v="2"/>
    <n v="57.5"/>
    <n v="0.02"/>
    <x v="0"/>
    <n v="-83.18"/>
    <n v="28.48"/>
    <n v="1.99"/>
    <x v="99"/>
    <x v="4"/>
    <x v="4"/>
    <x v="3"/>
    <x v="1"/>
    <x v="7"/>
    <s v="Memorex 4.7GB DVD+RW, 3/Pack"/>
    <s v="Small Pack"/>
    <n v="0.4"/>
    <d v="2011-03-12T00:00:00"/>
  </r>
  <r>
    <n v="7624"/>
    <n v="54560"/>
    <x v="83"/>
    <x v="4"/>
    <n v="22"/>
    <n v="604.38"/>
    <n v="0.09"/>
    <x v="0"/>
    <n v="167.58"/>
    <n v="28.48"/>
    <n v="1.99"/>
    <x v="107"/>
    <x v="4"/>
    <x v="4"/>
    <x v="0"/>
    <x v="1"/>
    <x v="7"/>
    <s v="Memorex 4.7GB DVD+RW, 3/Pack"/>
    <s v="Small Pack"/>
    <n v="0.4"/>
    <d v="2009-07-19T00:00:00"/>
  </r>
  <r>
    <n v="7625"/>
    <n v="54560"/>
    <x v="83"/>
    <x v="4"/>
    <n v="45"/>
    <n v="2404.5990000000002"/>
    <n v="0.08"/>
    <x v="2"/>
    <n v="496.89"/>
    <n v="65.989999999999995"/>
    <n v="4.99"/>
    <x v="107"/>
    <x v="4"/>
    <x v="4"/>
    <x v="0"/>
    <x v="1"/>
    <x v="3"/>
    <s v="MicroTAC 650"/>
    <s v="Small Box"/>
    <n v="0.57999999999999996"/>
    <d v="2009-07-18T00:00:00"/>
  </r>
  <r>
    <n v="7662"/>
    <n v="54947"/>
    <x v="545"/>
    <x v="2"/>
    <n v="27"/>
    <n v="132.36000000000001"/>
    <n v="0.05"/>
    <x v="0"/>
    <n v="-98.35"/>
    <n v="4.9800000000000004"/>
    <n v="4.62"/>
    <x v="117"/>
    <x v="4"/>
    <x v="4"/>
    <x v="1"/>
    <x v="1"/>
    <x v="7"/>
    <s v="Imation 3.5&quot;, DISKETTE 44766 HGHLD3.52HD/FM, 10/Pack"/>
    <s v="Small Pack"/>
    <n v="0.64"/>
    <d v="2009-02-23T00:00:00"/>
  </r>
  <r>
    <n v="7663"/>
    <n v="54947"/>
    <x v="545"/>
    <x v="2"/>
    <n v="42"/>
    <n v="1498.46"/>
    <n v="0.02"/>
    <x v="0"/>
    <n v="565.37"/>
    <n v="34.229999999999997"/>
    <n v="5.0199999999999996"/>
    <x v="117"/>
    <x v="4"/>
    <x v="4"/>
    <x v="1"/>
    <x v="2"/>
    <x v="4"/>
    <s v="Hand-Finished Solid Wood Document Frame"/>
    <s v="Small Box"/>
    <n v="0.55000000000000004"/>
    <d v="2009-02-24T00:00:00"/>
  </r>
  <r>
    <n v="7694"/>
    <n v="55170"/>
    <x v="546"/>
    <x v="4"/>
    <n v="22"/>
    <n v="985.29"/>
    <n v="0.04"/>
    <x v="2"/>
    <n v="138.37"/>
    <n v="43.98"/>
    <n v="8.99"/>
    <x v="112"/>
    <x v="4"/>
    <x v="4"/>
    <x v="0"/>
    <x v="0"/>
    <x v="12"/>
    <s v="Boston 1645 Deluxe Heavier-Duty Electric Pencil Sharpener"/>
    <s v="Small Pack"/>
    <n v="0.57999999999999996"/>
    <d v="2012-09-23T00:00:00"/>
  </r>
  <r>
    <n v="7796"/>
    <n v="55777"/>
    <x v="547"/>
    <x v="2"/>
    <n v="6"/>
    <n v="323.52999999999997"/>
    <n v="0.06"/>
    <x v="0"/>
    <n v="136.32"/>
    <n v="51.75"/>
    <n v="19.989999999999998"/>
    <x v="58"/>
    <x v="4"/>
    <x v="4"/>
    <x v="2"/>
    <x v="2"/>
    <x v="4"/>
    <s v="Howard Miller 13-3/4&quot; Diameter Brushed Chrome Round Wall Clock"/>
    <s v="Small Box"/>
    <n v="0.55000000000000004"/>
    <d v="2012-11-11T00:00:00"/>
  </r>
  <r>
    <n v="7797"/>
    <n v="55777"/>
    <x v="547"/>
    <x v="2"/>
    <n v="1"/>
    <n v="65.747500000000002"/>
    <n v="0.1"/>
    <x v="2"/>
    <n v="-252.483"/>
    <n v="65.989999999999995"/>
    <n v="3.99"/>
    <x v="58"/>
    <x v="4"/>
    <x v="4"/>
    <x v="2"/>
    <x v="1"/>
    <x v="3"/>
    <s v="StarTAC 7760"/>
    <s v="Small Box"/>
    <n v="0.59"/>
    <d v="2012-11-12T00:00:00"/>
  </r>
  <r>
    <n v="7830"/>
    <n v="56001"/>
    <x v="68"/>
    <x v="0"/>
    <n v="17"/>
    <n v="118.36"/>
    <n v="0.08"/>
    <x v="2"/>
    <n v="-60.65"/>
    <n v="6.48"/>
    <n v="7.37"/>
    <x v="105"/>
    <x v="4"/>
    <x v="4"/>
    <x v="3"/>
    <x v="0"/>
    <x v="5"/>
    <s v="Xerox 210"/>
    <s v="Small Box"/>
    <n v="0.37"/>
    <d v="2010-04-16T00:00:00"/>
  </r>
  <r>
    <n v="7921"/>
    <n v="56640"/>
    <x v="249"/>
    <x v="1"/>
    <n v="2"/>
    <n v="29.31"/>
    <n v="0"/>
    <x v="0"/>
    <n v="-12.78"/>
    <n v="11.48"/>
    <n v="5.43"/>
    <x v="103"/>
    <x v="4"/>
    <x v="4"/>
    <x v="2"/>
    <x v="0"/>
    <x v="5"/>
    <s v="Personal Creations™ Ink Jet Cards and Labels"/>
    <s v="Small Box"/>
    <n v="0.36"/>
    <d v="2011-08-26T00:00:00"/>
  </r>
  <r>
    <n v="7922"/>
    <n v="56640"/>
    <x v="249"/>
    <x v="1"/>
    <n v="11"/>
    <n v="80.260000000000005"/>
    <n v="0.06"/>
    <x v="0"/>
    <n v="-22.55"/>
    <n v="6.68"/>
    <n v="5.66"/>
    <x v="103"/>
    <x v="4"/>
    <x v="4"/>
    <x v="2"/>
    <x v="0"/>
    <x v="5"/>
    <s v="Xerox 1923"/>
    <s v="Small Box"/>
    <n v="0.37"/>
    <d v="2011-08-26T00:00:00"/>
  </r>
  <r>
    <n v="8313"/>
    <n v="59393"/>
    <x v="548"/>
    <x v="3"/>
    <n v="34"/>
    <n v="398.76"/>
    <n v="7.0000000000000007E-2"/>
    <x v="0"/>
    <n v="0.82"/>
    <n v="11.58"/>
    <n v="6.97"/>
    <x v="99"/>
    <x v="4"/>
    <x v="4"/>
    <x v="3"/>
    <x v="0"/>
    <x v="8"/>
    <s v="Peel &amp; Seel® Recycled Catalog Envelopes, Brown"/>
    <s v="Small Box"/>
    <n v="0.35"/>
    <d v="2010-11-21T00:00:00"/>
  </r>
  <r>
    <n v="8357"/>
    <n v="59712"/>
    <x v="481"/>
    <x v="4"/>
    <n v="25"/>
    <n v="67.58"/>
    <n v="0.09"/>
    <x v="2"/>
    <n v="16.8"/>
    <n v="2.62"/>
    <n v="0.8"/>
    <x v="102"/>
    <x v="4"/>
    <x v="4"/>
    <x v="0"/>
    <x v="0"/>
    <x v="6"/>
    <s v="Staples Metal Binder Clips"/>
    <s v="Wrap Bag"/>
    <n v="0.39"/>
    <d v="2010-06-17T00:00:00"/>
  </r>
  <r>
    <n v="8382"/>
    <n v="59905"/>
    <x v="381"/>
    <x v="1"/>
    <n v="19"/>
    <n v="159.24"/>
    <n v="0.09"/>
    <x v="0"/>
    <n v="8.3000000000000007"/>
    <n v="8.5"/>
    <n v="1.99"/>
    <x v="118"/>
    <x v="4"/>
    <x v="4"/>
    <x v="0"/>
    <x v="1"/>
    <x v="7"/>
    <s v="Hewlett-Packard 4.7GB DVD+R Discs"/>
    <s v="Small Pack"/>
    <n v="0.49"/>
    <d v="2012-04-16T00:00:00"/>
  </r>
  <r>
    <n v="8383"/>
    <n v="59905"/>
    <x v="381"/>
    <x v="1"/>
    <n v="6"/>
    <n v="48.77"/>
    <n v="0"/>
    <x v="0"/>
    <n v="5.95"/>
    <n v="7.4"/>
    <n v="1.71"/>
    <x v="118"/>
    <x v="4"/>
    <x v="4"/>
    <x v="0"/>
    <x v="0"/>
    <x v="5"/>
    <s v="It's Hot Message Books with Stickers, 2 3/4&quot; x 5&quot;"/>
    <s v="Wrap Bag"/>
    <n v="0.4"/>
    <d v="2012-04-16T00:00:00"/>
  </r>
  <r>
    <n v="8384"/>
    <n v="59905"/>
    <x v="381"/>
    <x v="1"/>
    <n v="5"/>
    <n v="26.5"/>
    <n v="0.01"/>
    <x v="2"/>
    <n v="2.61"/>
    <n v="4.26"/>
    <n v="1.2"/>
    <x v="118"/>
    <x v="4"/>
    <x v="4"/>
    <x v="0"/>
    <x v="0"/>
    <x v="12"/>
    <s v="Dixon Prang® Watercolor Pencils, 10-Color Set with Brush"/>
    <s v="Wrap Bag"/>
    <n v="0.44"/>
    <d v="2012-04-15T00:00:00"/>
  </r>
  <r>
    <n v="52"/>
    <n v="322"/>
    <x v="549"/>
    <x v="4"/>
    <n v="20"/>
    <n v="2634.8554999999997"/>
    <n v="0.08"/>
    <x v="0"/>
    <n v="257.76"/>
    <n v="155.99"/>
    <n v="8.08"/>
    <x v="119"/>
    <x v="4"/>
    <x v="4"/>
    <x v="2"/>
    <x v="1"/>
    <x v="3"/>
    <s v="I888 World Phone"/>
    <s v="Small Box"/>
    <n v="0.6"/>
    <d v="2012-03-20T00:00:00"/>
  </r>
  <r>
    <n v="53"/>
    <n v="322"/>
    <x v="549"/>
    <x v="4"/>
    <n v="46"/>
    <n v="281"/>
    <n v="0.1"/>
    <x v="0"/>
    <n v="-291.58999999999997"/>
    <n v="6.48"/>
    <n v="10.050000000000001"/>
    <x v="119"/>
    <x v="4"/>
    <x v="4"/>
    <x v="2"/>
    <x v="0"/>
    <x v="5"/>
    <s v="Xerox 1997"/>
    <s v="Small Box"/>
    <n v="0.37"/>
    <d v="2012-03-20T00:00:00"/>
  </r>
  <r>
    <n v="151"/>
    <n v="962"/>
    <x v="550"/>
    <x v="0"/>
    <n v="33"/>
    <n v="4064.05"/>
    <n v="0.06"/>
    <x v="0"/>
    <n v="1408.1865"/>
    <n v="122.99"/>
    <n v="19.989999999999998"/>
    <x v="120"/>
    <x v="4"/>
    <x v="4"/>
    <x v="0"/>
    <x v="0"/>
    <x v="2"/>
    <s v="GBC Therma-A-Bind 250T Electric Binding System"/>
    <s v="Small Box"/>
    <n v="0.37"/>
    <d v="2009-05-07T00:00:00"/>
  </r>
  <r>
    <n v="152"/>
    <n v="962"/>
    <x v="550"/>
    <x v="0"/>
    <n v="47"/>
    <n v="3213.87"/>
    <n v="0.08"/>
    <x v="1"/>
    <n v="-1069.72"/>
    <n v="68.81"/>
    <n v="60"/>
    <x v="120"/>
    <x v="4"/>
    <x v="4"/>
    <x v="0"/>
    <x v="0"/>
    <x v="1"/>
    <s v="Holmes Replacement Filter for HEPA Air Cleaner, Very Large Room, HEPA Filter"/>
    <s v="Jumbo Drum"/>
    <n v="0.41"/>
    <d v="2009-05-07T00:00:00"/>
  </r>
  <r>
    <n v="185"/>
    <n v="1221"/>
    <x v="551"/>
    <x v="2"/>
    <n v="1"/>
    <n v="14.68"/>
    <n v="0.06"/>
    <x v="0"/>
    <n v="-13.777000000000001"/>
    <n v="8.6"/>
    <n v="6.19"/>
    <x v="121"/>
    <x v="4"/>
    <x v="4"/>
    <x v="2"/>
    <x v="0"/>
    <x v="2"/>
    <s v="Avery Printable Repositionable Plastic Tabs"/>
    <s v="Small Box"/>
    <n v="0.38"/>
    <d v="2012-04-18T00:00:00"/>
  </r>
  <r>
    <n v="186"/>
    <n v="1221"/>
    <x v="551"/>
    <x v="2"/>
    <n v="11"/>
    <n v="10145.14"/>
    <n v="0.03"/>
    <x v="0"/>
    <n v="3724.5725000000002"/>
    <n v="896.99"/>
    <n v="19.989999999999998"/>
    <x v="121"/>
    <x v="4"/>
    <x v="4"/>
    <x v="2"/>
    <x v="0"/>
    <x v="2"/>
    <s v="GBC DocuBind TL300 Electric Binding System"/>
    <s v="Small Box"/>
    <n v="0.38"/>
    <d v="2012-04-20T00:00:00"/>
  </r>
  <r>
    <n v="187"/>
    <n v="1221"/>
    <x v="551"/>
    <x v="2"/>
    <n v="16"/>
    <n v="68.45"/>
    <n v="0.08"/>
    <x v="0"/>
    <n v="-57.8795"/>
    <n v="4.24"/>
    <n v="5.41"/>
    <x v="121"/>
    <x v="4"/>
    <x v="4"/>
    <x v="2"/>
    <x v="0"/>
    <x v="2"/>
    <s v="Storex DuraTech Recycled Plastic Frosted Binders"/>
    <s v="Small Box"/>
    <n v="0.35"/>
    <d v="2012-04-20T00:00:00"/>
  </r>
  <r>
    <n v="222"/>
    <n v="1445"/>
    <x v="552"/>
    <x v="3"/>
    <n v="3"/>
    <n v="1326.09"/>
    <n v="0"/>
    <x v="0"/>
    <n v="-20.5505"/>
    <n v="420.98"/>
    <n v="19.989999999999998"/>
    <x v="122"/>
    <x v="4"/>
    <x v="4"/>
    <x v="2"/>
    <x v="0"/>
    <x v="2"/>
    <s v="GBC DocuBind 200 Manual Binding Machine"/>
    <s v="Small Box"/>
    <n v="0.35"/>
    <d v="2011-01-12T00:00:00"/>
  </r>
  <r>
    <n v="223"/>
    <n v="1445"/>
    <x v="552"/>
    <x v="3"/>
    <n v="30"/>
    <n v="339.49"/>
    <n v="0.08"/>
    <x v="0"/>
    <n v="-74.209999999999994"/>
    <n v="11.97"/>
    <n v="5.81"/>
    <x v="122"/>
    <x v="4"/>
    <x v="4"/>
    <x v="2"/>
    <x v="0"/>
    <x v="12"/>
    <s v="Staples SlimLine Pencil Sharpener"/>
    <s v="Small Pack"/>
    <n v="0.6"/>
    <d v="2011-01-11T00:00:00"/>
  </r>
  <r>
    <n v="259"/>
    <n v="1799"/>
    <x v="259"/>
    <x v="2"/>
    <n v="10"/>
    <n v="1187.1199999999999"/>
    <n v="0.06"/>
    <x v="1"/>
    <n v="-127.3"/>
    <n v="113.98"/>
    <n v="30"/>
    <x v="123"/>
    <x v="4"/>
    <x v="4"/>
    <x v="0"/>
    <x v="2"/>
    <x v="14"/>
    <s v="Hon Comfortask® Task/Swivel Chairs"/>
    <s v="Jumbo Drum"/>
    <n v="0.69"/>
    <d v="2009-03-08T00:00:00"/>
  </r>
  <r>
    <n v="260"/>
    <n v="1799"/>
    <x v="259"/>
    <x v="2"/>
    <n v="16"/>
    <n v="108.31"/>
    <n v="0.05"/>
    <x v="0"/>
    <n v="-52.77"/>
    <n v="6.48"/>
    <n v="6.86"/>
    <x v="123"/>
    <x v="4"/>
    <x v="4"/>
    <x v="0"/>
    <x v="0"/>
    <x v="5"/>
    <s v="Xerox 204"/>
    <s v="Small Box"/>
    <n v="0.37"/>
    <d v="2009-03-08T00:00:00"/>
  </r>
  <r>
    <n v="393"/>
    <n v="2720"/>
    <x v="222"/>
    <x v="4"/>
    <n v="36"/>
    <n v="2051.0160000000001"/>
    <n v="0.02"/>
    <x v="2"/>
    <n v="483.96600000000001"/>
    <n v="65.989999999999995"/>
    <n v="3.99"/>
    <x v="124"/>
    <x v="4"/>
    <x v="4"/>
    <x v="0"/>
    <x v="1"/>
    <x v="3"/>
    <s v="StarTAC 7760"/>
    <s v="Small Box"/>
    <n v="0.59"/>
    <d v="2010-06-10T00:00:00"/>
  </r>
  <r>
    <n v="548"/>
    <n v="3685"/>
    <x v="553"/>
    <x v="3"/>
    <n v="29"/>
    <n v="106.78"/>
    <n v="0"/>
    <x v="0"/>
    <n v="-98.05"/>
    <n v="3.28"/>
    <n v="5"/>
    <x v="120"/>
    <x v="4"/>
    <x v="4"/>
    <x v="0"/>
    <x v="0"/>
    <x v="12"/>
    <s v="Newell 35"/>
    <s v="Wrap Bag"/>
    <n v="0.56000000000000005"/>
    <d v="2012-01-17T00:00:00"/>
  </r>
  <r>
    <n v="549"/>
    <n v="3687"/>
    <x v="243"/>
    <x v="4"/>
    <n v="25"/>
    <n v="79.37"/>
    <n v="7.0000000000000007E-2"/>
    <x v="0"/>
    <n v="6.14"/>
    <n v="3.29"/>
    <n v="1.35"/>
    <x v="125"/>
    <x v="4"/>
    <x v="4"/>
    <x v="3"/>
    <x v="0"/>
    <x v="6"/>
    <s v="Acco® Hot Clips™ Clips to Go"/>
    <s v="Wrap Bag"/>
    <n v="0.4"/>
    <d v="2010-02-02T00:00:00"/>
  </r>
  <r>
    <n v="574"/>
    <n v="3907"/>
    <x v="554"/>
    <x v="3"/>
    <n v="36"/>
    <n v="218.12"/>
    <n v="0.02"/>
    <x v="0"/>
    <n v="-1642.65"/>
    <n v="4.4800000000000004"/>
    <n v="49"/>
    <x v="124"/>
    <x v="4"/>
    <x v="4"/>
    <x v="0"/>
    <x v="0"/>
    <x v="1"/>
    <s v="Hoover Portapower™ Portable Vacuum"/>
    <s v="Large Box"/>
    <n v="0.6"/>
    <d v="2012-08-18T00:00:00"/>
  </r>
  <r>
    <n v="594"/>
    <n v="4067"/>
    <x v="198"/>
    <x v="1"/>
    <n v="16"/>
    <n v="118.38"/>
    <n v="0.04"/>
    <x v="0"/>
    <n v="-42.457999999999998"/>
    <n v="7.1"/>
    <n v="6.05"/>
    <x v="122"/>
    <x v="4"/>
    <x v="4"/>
    <x v="2"/>
    <x v="0"/>
    <x v="2"/>
    <s v="Wilson Jones Hanging View Binder, White, 1&quot;"/>
    <s v="Small Box"/>
    <n v="0.39"/>
    <d v="2012-10-08T00:00:00"/>
  </r>
  <r>
    <n v="617"/>
    <n v="4257"/>
    <x v="5"/>
    <x v="3"/>
    <n v="45"/>
    <n v="253.89"/>
    <n v="0.01"/>
    <x v="0"/>
    <n v="-83.66"/>
    <n v="5.58"/>
    <n v="5.3"/>
    <x v="126"/>
    <x v="4"/>
    <x v="4"/>
    <x v="1"/>
    <x v="0"/>
    <x v="8"/>
    <s v="Staples Brown Kraft Recycled Clasp Envelopes"/>
    <s v="Small Box"/>
    <n v="0.35"/>
    <d v="2011-03-26T00:00:00"/>
  </r>
  <r>
    <n v="618"/>
    <n v="4261"/>
    <x v="555"/>
    <x v="4"/>
    <n v="22"/>
    <n v="1556.87"/>
    <n v="0.04"/>
    <x v="1"/>
    <n v="-521.41999999999996"/>
    <n v="68.81"/>
    <n v="60"/>
    <x v="121"/>
    <x v="4"/>
    <x v="4"/>
    <x v="2"/>
    <x v="0"/>
    <x v="1"/>
    <s v="Holmes Replacement Filter for HEPA Air Cleaner, Very Large Room, HEPA Filter"/>
    <s v="Jumbo Drum"/>
    <n v="0.41"/>
    <d v="2012-10-03T00:00:00"/>
  </r>
  <r>
    <n v="619"/>
    <n v="4261"/>
    <x v="555"/>
    <x v="4"/>
    <n v="33"/>
    <n v="195.98"/>
    <n v="0.08"/>
    <x v="0"/>
    <n v="-71.47"/>
    <n v="5.98"/>
    <n v="5.35"/>
    <x v="121"/>
    <x v="4"/>
    <x v="4"/>
    <x v="2"/>
    <x v="0"/>
    <x v="5"/>
    <s v="Xerox 1947"/>
    <s v="Small Box"/>
    <n v="0.4"/>
    <d v="2012-10-04T00:00:00"/>
  </r>
  <r>
    <n v="620"/>
    <n v="4261"/>
    <x v="555"/>
    <x v="4"/>
    <n v="32"/>
    <n v="9235.9699999999993"/>
    <n v="0.04"/>
    <x v="0"/>
    <n v="2848.17"/>
    <n v="300.64999999999998"/>
    <n v="24.49"/>
    <x v="121"/>
    <x v="4"/>
    <x v="4"/>
    <x v="2"/>
    <x v="0"/>
    <x v="1"/>
    <s v="Honeywell Enviracaire Portable HEPA Air Cleaner for 17' x 22' Room"/>
    <s v="Large Box"/>
    <n v="0.52"/>
    <d v="2012-10-04T00:00:00"/>
  </r>
  <r>
    <n v="621"/>
    <n v="4261"/>
    <x v="555"/>
    <x v="4"/>
    <n v="48"/>
    <n v="274.38"/>
    <n v="0.04"/>
    <x v="0"/>
    <n v="-94.82"/>
    <n v="5.78"/>
    <n v="5.37"/>
    <x v="121"/>
    <x v="4"/>
    <x v="4"/>
    <x v="2"/>
    <x v="0"/>
    <x v="5"/>
    <s v="Xerox 1950"/>
    <s v="Small Box"/>
    <n v="0.36"/>
    <d v="2012-10-04T00:00:00"/>
  </r>
  <r>
    <n v="622"/>
    <n v="4294"/>
    <x v="556"/>
    <x v="3"/>
    <n v="8"/>
    <n v="17.72"/>
    <n v="0.02"/>
    <x v="0"/>
    <n v="-15.34"/>
    <n v="1.74"/>
    <n v="4.08"/>
    <x v="120"/>
    <x v="4"/>
    <x v="4"/>
    <x v="0"/>
    <x v="2"/>
    <x v="4"/>
    <s v="Eldon Regeneration Recycled Desk Accessories, Smoke"/>
    <s v="Small Pack"/>
    <n v="0.53"/>
    <d v="2012-08-16T00:00:00"/>
  </r>
  <r>
    <n v="657"/>
    <n v="4642"/>
    <x v="557"/>
    <x v="4"/>
    <n v="9"/>
    <n v="65.61"/>
    <n v="0.08"/>
    <x v="0"/>
    <n v="-39.74"/>
    <n v="7.28"/>
    <n v="3.52"/>
    <x v="122"/>
    <x v="4"/>
    <x v="4"/>
    <x v="2"/>
    <x v="1"/>
    <x v="7"/>
    <s v="Imation 3.5&quot; DS-HD Macintosh Formatted Diskettes, 10/Pack"/>
    <s v="Small Pack"/>
    <n v="0.68"/>
    <d v="2011-02-27T00:00:00"/>
  </r>
  <r>
    <n v="658"/>
    <n v="4642"/>
    <x v="557"/>
    <x v="4"/>
    <n v="21"/>
    <n v="309.62"/>
    <n v="0"/>
    <x v="2"/>
    <n v="-80.2"/>
    <n v="14.03"/>
    <n v="9.3699999999999992"/>
    <x v="122"/>
    <x v="4"/>
    <x v="4"/>
    <x v="2"/>
    <x v="0"/>
    <x v="0"/>
    <s v="Project Tote Personal File"/>
    <s v="Small Box"/>
    <n v="0.56000000000000005"/>
    <d v="2011-02-26T00:00:00"/>
  </r>
  <r>
    <n v="695"/>
    <n v="4864"/>
    <x v="547"/>
    <x v="0"/>
    <n v="16"/>
    <n v="4901.99"/>
    <n v="0.04"/>
    <x v="0"/>
    <n v="1724.6755000000001"/>
    <n v="315.98"/>
    <n v="19.989999999999998"/>
    <x v="127"/>
    <x v="4"/>
    <x v="4"/>
    <x v="2"/>
    <x v="0"/>
    <x v="2"/>
    <s v="GBC ProClick™ 150 Presentation Binding System"/>
    <s v="Small Box"/>
    <n v="0.38"/>
    <d v="2012-11-14T00:00:00"/>
  </r>
  <r>
    <n v="710"/>
    <n v="4996"/>
    <x v="558"/>
    <x v="3"/>
    <n v="30"/>
    <n v="4305.79"/>
    <n v="0"/>
    <x v="0"/>
    <n v="1020.32"/>
    <n v="142.86000000000001"/>
    <n v="19.989999999999998"/>
    <x v="128"/>
    <x v="4"/>
    <x v="4"/>
    <x v="2"/>
    <x v="0"/>
    <x v="0"/>
    <s v="Letter Size Cart"/>
    <s v="Small Box"/>
    <n v="0.56000000000000005"/>
    <d v="2012-09-14T00:00:00"/>
  </r>
  <r>
    <n v="718"/>
    <n v="5121"/>
    <x v="559"/>
    <x v="2"/>
    <n v="45"/>
    <n v="1991.7029999999997"/>
    <n v="7.0000000000000007E-2"/>
    <x v="0"/>
    <n v="559.10699999999997"/>
    <n v="55.99"/>
    <n v="1.25"/>
    <x v="127"/>
    <x v="4"/>
    <x v="4"/>
    <x v="2"/>
    <x v="1"/>
    <x v="3"/>
    <s v="Accessory2"/>
    <s v="Small Pack"/>
    <n v="0.55000000000000004"/>
    <d v="2012-05-11T00:00:00"/>
  </r>
  <r>
    <n v="741"/>
    <n v="5346"/>
    <x v="560"/>
    <x v="4"/>
    <n v="34"/>
    <n v="2932.99"/>
    <n v="7.0000000000000007E-2"/>
    <x v="0"/>
    <n v="-1448.83"/>
    <n v="90.98"/>
    <n v="56.2"/>
    <x v="129"/>
    <x v="4"/>
    <x v="4"/>
    <x v="3"/>
    <x v="2"/>
    <x v="4"/>
    <s v="Eldon ClusterMat Chair Mat with Cordless Antistatic Protection"/>
    <s v="Medium Box"/>
    <n v="0.74"/>
    <d v="2010-12-26T00:00:00"/>
  </r>
  <r>
    <n v="742"/>
    <n v="5346"/>
    <x v="560"/>
    <x v="4"/>
    <n v="45"/>
    <n v="9194.7999999999993"/>
    <n v="0.1"/>
    <x v="1"/>
    <n v="-1760.5710000000001"/>
    <n v="218.75"/>
    <n v="69.64"/>
    <x v="129"/>
    <x v="4"/>
    <x v="4"/>
    <x v="3"/>
    <x v="2"/>
    <x v="10"/>
    <s v="BoxOffice By Design Rectangular and Half-Moon Meeting Room Tables"/>
    <s v="Jumbo Box"/>
    <n v="0.77"/>
    <d v="2010-12-27T00:00:00"/>
  </r>
  <r>
    <n v="743"/>
    <n v="5346"/>
    <x v="560"/>
    <x v="4"/>
    <n v="17"/>
    <n v="2285.12"/>
    <n v="0.08"/>
    <x v="1"/>
    <n v="-455.8"/>
    <n v="140.97999999999999"/>
    <n v="36.090000000000003"/>
    <x v="129"/>
    <x v="4"/>
    <x v="4"/>
    <x v="3"/>
    <x v="2"/>
    <x v="9"/>
    <s v="Sauder Forest Hills Library, Woodland Oak Finish"/>
    <s v="Jumbo Box"/>
    <n v="0.77"/>
    <d v="2010-12-27T00:00:00"/>
  </r>
  <r>
    <n v="766"/>
    <n v="5473"/>
    <x v="561"/>
    <x v="2"/>
    <n v="42"/>
    <n v="355.69"/>
    <n v="0.09"/>
    <x v="0"/>
    <n v="-149.46"/>
    <n v="8.74"/>
    <n v="8.2899999999999991"/>
    <x v="130"/>
    <x v="4"/>
    <x v="4"/>
    <x v="0"/>
    <x v="0"/>
    <x v="8"/>
    <s v="#10- 4 1/8&quot; x 9 1/2&quot; Recycled Envelopes"/>
    <s v="Small Box"/>
    <n v="0.38"/>
    <d v="2012-03-26T00:00:00"/>
  </r>
  <r>
    <n v="795"/>
    <n v="5698"/>
    <x v="562"/>
    <x v="3"/>
    <n v="15"/>
    <n v="297.05"/>
    <n v="0.09"/>
    <x v="0"/>
    <n v="-16.89"/>
    <n v="20.48"/>
    <n v="6.32"/>
    <x v="131"/>
    <x v="4"/>
    <x v="4"/>
    <x v="1"/>
    <x v="0"/>
    <x v="1"/>
    <s v="Kensington 6 Outlet Guardian Standard Surge Protector"/>
    <s v="Small Box"/>
    <n v="0.57999999999999996"/>
    <d v="2009-05-21T00:00:00"/>
  </r>
  <r>
    <n v="796"/>
    <n v="5698"/>
    <x v="562"/>
    <x v="3"/>
    <n v="7"/>
    <n v="108.26"/>
    <n v="0.06"/>
    <x v="0"/>
    <n v="25.51"/>
    <n v="15.67"/>
    <n v="1.39"/>
    <x v="131"/>
    <x v="4"/>
    <x v="4"/>
    <x v="1"/>
    <x v="0"/>
    <x v="8"/>
    <s v="#10 White Business Envelopes,4 1/8 x 9 1/2"/>
    <s v="Small Box"/>
    <n v="0.38"/>
    <d v="2009-05-21T00:00:00"/>
  </r>
  <r>
    <n v="855"/>
    <n v="6144"/>
    <x v="155"/>
    <x v="4"/>
    <n v="24"/>
    <n v="67.349999999999994"/>
    <n v="7.0000000000000007E-2"/>
    <x v="0"/>
    <n v="22.63"/>
    <n v="2.88"/>
    <n v="0.5"/>
    <x v="127"/>
    <x v="4"/>
    <x v="4"/>
    <x v="2"/>
    <x v="0"/>
    <x v="11"/>
    <s v="Avery 492"/>
    <s v="Small Box"/>
    <n v="0.39"/>
    <d v="2009-06-24T00:00:00"/>
  </r>
  <r>
    <n v="856"/>
    <n v="6144"/>
    <x v="155"/>
    <x v="4"/>
    <n v="4"/>
    <n v="1472.31"/>
    <n v="0.03"/>
    <x v="1"/>
    <n v="-223.58700000000002"/>
    <n v="348.21"/>
    <n v="40.19"/>
    <x v="127"/>
    <x v="4"/>
    <x v="4"/>
    <x v="2"/>
    <x v="2"/>
    <x v="10"/>
    <s v="Bretford CR4500 Series Slim Rectangular Table"/>
    <s v="Jumbo Box"/>
    <n v="0.62"/>
    <d v="2009-06-22T00:00:00"/>
  </r>
  <r>
    <n v="888"/>
    <n v="6374"/>
    <x v="48"/>
    <x v="4"/>
    <n v="29"/>
    <n v="857.42"/>
    <n v="7.0000000000000007E-2"/>
    <x v="2"/>
    <n v="51.18"/>
    <n v="31.11"/>
    <n v="3.6"/>
    <x v="132"/>
    <x v="4"/>
    <x v="4"/>
    <x v="2"/>
    <x v="1"/>
    <x v="7"/>
    <s v="Imation 3.5&quot; Diskettes, IBM Format, DS/HD, 10/Box, Neon"/>
    <s v="Small Pack"/>
    <n v="0.64"/>
    <d v="2011-08-08T00:00:00"/>
  </r>
  <r>
    <n v="889"/>
    <n v="6374"/>
    <x v="48"/>
    <x v="4"/>
    <n v="1"/>
    <n v="2.2400000000000002"/>
    <n v="0.01"/>
    <x v="0"/>
    <n v="-1.97"/>
    <n v="1.48"/>
    <n v="0.7"/>
    <x v="132"/>
    <x v="4"/>
    <x v="4"/>
    <x v="2"/>
    <x v="0"/>
    <x v="6"/>
    <s v="Binder Clips by OIC"/>
    <s v="Wrap Bag"/>
    <n v="0.37"/>
    <d v="2011-08-09T00:00:00"/>
  </r>
  <r>
    <n v="992"/>
    <n v="7169"/>
    <x v="563"/>
    <x v="3"/>
    <n v="22"/>
    <n v="446.72"/>
    <n v="0.05"/>
    <x v="0"/>
    <n v="-39"/>
    <n v="20.28"/>
    <n v="14.39"/>
    <x v="121"/>
    <x v="4"/>
    <x v="4"/>
    <x v="2"/>
    <x v="2"/>
    <x v="4"/>
    <s v="Career Cubicle Clock, 8 1/4&quot;, Black"/>
    <s v="Small Box"/>
    <n v="0.47"/>
    <d v="2010-03-28T00:00:00"/>
  </r>
  <r>
    <n v="993"/>
    <n v="7169"/>
    <x v="563"/>
    <x v="3"/>
    <n v="30"/>
    <n v="1580.6005"/>
    <n v="7.0000000000000007E-2"/>
    <x v="0"/>
    <n v="303.52499999999998"/>
    <n v="65.989999999999995"/>
    <n v="2.79"/>
    <x v="121"/>
    <x v="4"/>
    <x v="4"/>
    <x v="2"/>
    <x v="1"/>
    <x v="3"/>
    <s v="V8162"/>
    <s v="Small Box"/>
    <n v="0.56000000000000005"/>
    <d v="2010-03-28T00:00:00"/>
  </r>
  <r>
    <n v="1013"/>
    <n v="7427"/>
    <x v="564"/>
    <x v="2"/>
    <n v="47"/>
    <n v="16002.29"/>
    <n v="0.09"/>
    <x v="0"/>
    <n v="4604.79"/>
    <n v="363.25"/>
    <n v="19.989999999999998"/>
    <x v="132"/>
    <x v="4"/>
    <x v="4"/>
    <x v="2"/>
    <x v="0"/>
    <x v="1"/>
    <s v="Hoover WindTunnel™ Plus Canister Vacuum"/>
    <s v="Small Box"/>
    <n v="0.56999999999999995"/>
    <d v="2012-12-15T00:00:00"/>
  </r>
  <r>
    <n v="1014"/>
    <n v="7427"/>
    <x v="564"/>
    <x v="2"/>
    <n v="9"/>
    <n v="182.26"/>
    <n v="0.01"/>
    <x v="0"/>
    <n v="60.613500000000002"/>
    <n v="18.940000000000001"/>
    <n v="1.49"/>
    <x v="132"/>
    <x v="4"/>
    <x v="4"/>
    <x v="2"/>
    <x v="0"/>
    <x v="2"/>
    <s v="Flexible Leather- Look Classic Collection Ring Binder"/>
    <s v="Small Box"/>
    <n v="0.35"/>
    <d v="2012-12-16T00:00:00"/>
  </r>
  <r>
    <n v="1123"/>
    <n v="8229"/>
    <x v="565"/>
    <x v="3"/>
    <n v="7"/>
    <n v="3565.27"/>
    <n v="0.04"/>
    <x v="1"/>
    <n v="-502.80780000000004"/>
    <n v="510.14"/>
    <n v="14.7"/>
    <x v="133"/>
    <x v="4"/>
    <x v="4"/>
    <x v="3"/>
    <x v="1"/>
    <x v="16"/>
    <s v="Okidata ML520 Series Dot Matrix Printers"/>
    <s v="Jumbo Drum"/>
    <n v="0.56000000000000005"/>
    <d v="2009-12-09T00:00:00"/>
  </r>
  <r>
    <n v="1124"/>
    <n v="8229"/>
    <x v="565"/>
    <x v="3"/>
    <n v="50"/>
    <n v="241.01"/>
    <n v="0"/>
    <x v="0"/>
    <n v="-4.6900000000000004"/>
    <n v="4.76"/>
    <n v="3.01"/>
    <x v="133"/>
    <x v="4"/>
    <x v="4"/>
    <x v="3"/>
    <x v="0"/>
    <x v="5"/>
    <s v="TOPS Voice Message Log Book, Flash Format"/>
    <s v="Wrap Bag"/>
    <n v="0.36"/>
    <d v="2009-12-09T00:00:00"/>
  </r>
  <r>
    <n v="1134"/>
    <n v="8290"/>
    <x v="265"/>
    <x v="4"/>
    <n v="32"/>
    <n v="209.02"/>
    <n v="0.04"/>
    <x v="0"/>
    <n v="101.8"/>
    <n v="6.3"/>
    <n v="0.5"/>
    <x v="133"/>
    <x v="4"/>
    <x v="4"/>
    <x v="3"/>
    <x v="0"/>
    <x v="11"/>
    <s v="Avery 48"/>
    <s v="Small Box"/>
    <n v="0.39"/>
    <d v="2009-12-11T00:00:00"/>
  </r>
  <r>
    <n v="1167"/>
    <n v="8515"/>
    <x v="566"/>
    <x v="4"/>
    <n v="33"/>
    <n v="729.92"/>
    <n v="0"/>
    <x v="0"/>
    <n v="99.31"/>
    <n v="20.95"/>
    <n v="4"/>
    <x v="123"/>
    <x v="4"/>
    <x v="4"/>
    <x v="0"/>
    <x v="1"/>
    <x v="7"/>
    <s v="Fellowes Basic 104-Key Keyboard, Platinum"/>
    <s v="Small Box"/>
    <n v="0.6"/>
    <d v="2010-12-22T00:00:00"/>
  </r>
  <r>
    <n v="1197"/>
    <n v="8801"/>
    <x v="567"/>
    <x v="0"/>
    <n v="32"/>
    <n v="2593.08"/>
    <n v="0"/>
    <x v="2"/>
    <n v="-673.31"/>
    <n v="79.52"/>
    <n v="48.2"/>
    <x v="134"/>
    <x v="4"/>
    <x v="4"/>
    <x v="1"/>
    <x v="2"/>
    <x v="4"/>
    <s v="Eldon Cleatmat Plus™ Chair Mats for High Pile Carpets"/>
    <s v="Medium Box"/>
    <n v="0.74"/>
    <d v="2012-08-15T00:00:00"/>
  </r>
  <r>
    <n v="1198"/>
    <n v="8801"/>
    <x v="567"/>
    <x v="0"/>
    <n v="25"/>
    <n v="2529.3960000000002"/>
    <n v="0.06"/>
    <x v="2"/>
    <n v="371.214"/>
    <n v="125.99"/>
    <n v="3"/>
    <x v="134"/>
    <x v="4"/>
    <x v="4"/>
    <x v="1"/>
    <x v="1"/>
    <x v="3"/>
    <s v="270c"/>
    <s v="Small Box"/>
    <n v="0.59"/>
    <d v="2012-08-12T00:00:00"/>
  </r>
  <r>
    <n v="1221"/>
    <n v="8992"/>
    <x v="568"/>
    <x v="1"/>
    <n v="3"/>
    <n v="441.43"/>
    <n v="0.06"/>
    <x v="0"/>
    <n v="-154.44999999999999"/>
    <n v="140.81"/>
    <n v="24.49"/>
    <x v="122"/>
    <x v="4"/>
    <x v="4"/>
    <x v="2"/>
    <x v="2"/>
    <x v="14"/>
    <s v="Hon Olson Stacker Stools"/>
    <s v="Large Box"/>
    <n v="0.56999999999999995"/>
    <d v="2010-11-13T00:00:00"/>
  </r>
  <r>
    <n v="1222"/>
    <n v="8992"/>
    <x v="568"/>
    <x v="1"/>
    <n v="14"/>
    <n v="2145.6974999999998"/>
    <n v="0.08"/>
    <x v="0"/>
    <n v="-176.792"/>
    <n v="195.99"/>
    <n v="4.2"/>
    <x v="122"/>
    <x v="4"/>
    <x v="4"/>
    <x v="2"/>
    <x v="1"/>
    <x v="3"/>
    <s v="688"/>
    <s v="Small Box"/>
    <n v="0.6"/>
    <d v="2010-11-14T00:00:00"/>
  </r>
  <r>
    <n v="1223"/>
    <n v="8992"/>
    <x v="568"/>
    <x v="1"/>
    <n v="18"/>
    <n v="1341.963"/>
    <n v="0"/>
    <x v="0"/>
    <n v="180.78300000000002"/>
    <n v="85.99"/>
    <n v="2.79"/>
    <x v="122"/>
    <x v="4"/>
    <x v="4"/>
    <x v="2"/>
    <x v="1"/>
    <x v="3"/>
    <s v="6340"/>
    <s v="Small Box"/>
    <n v="0.57999999999999996"/>
    <d v="2010-11-13T00:00:00"/>
  </r>
  <r>
    <n v="1288"/>
    <n v="9409"/>
    <x v="409"/>
    <x v="4"/>
    <n v="12"/>
    <n v="1712.66"/>
    <n v="0.1"/>
    <x v="0"/>
    <n v="-390.77"/>
    <n v="152.47999999999999"/>
    <n v="4"/>
    <x v="135"/>
    <x v="4"/>
    <x v="4"/>
    <x v="3"/>
    <x v="1"/>
    <x v="7"/>
    <s v="Adesso Programmable 142-Key Keyboard"/>
    <s v="Small Box"/>
    <n v="0.79"/>
    <d v="2012-05-07T00:00:00"/>
  </r>
  <r>
    <n v="1420"/>
    <n v="10306"/>
    <x v="569"/>
    <x v="0"/>
    <n v="20"/>
    <n v="310.31"/>
    <n v="0.02"/>
    <x v="0"/>
    <n v="51.5"/>
    <n v="14.58"/>
    <n v="7.4"/>
    <x v="121"/>
    <x v="4"/>
    <x v="4"/>
    <x v="2"/>
    <x v="2"/>
    <x v="4"/>
    <s v="DAX Clear Channel Poster Frame"/>
    <s v="Small Box"/>
    <n v="0.48"/>
    <d v="2010-07-21T00:00:00"/>
  </r>
  <r>
    <n v="1455"/>
    <n v="10470"/>
    <x v="53"/>
    <x v="4"/>
    <n v="35"/>
    <n v="246.98"/>
    <n v="0.1"/>
    <x v="0"/>
    <n v="-94.78"/>
    <n v="7.38"/>
    <n v="5.21"/>
    <x v="129"/>
    <x v="4"/>
    <x v="4"/>
    <x v="2"/>
    <x v="2"/>
    <x v="4"/>
    <s v="Eldon® Expressions™ Wood Desk Accessories, Oak"/>
    <s v="Small Box"/>
    <n v="0.56000000000000005"/>
    <d v="2012-05-09T00:00:00"/>
  </r>
  <r>
    <n v="1497"/>
    <n v="10819"/>
    <x v="69"/>
    <x v="4"/>
    <n v="35"/>
    <n v="233.39"/>
    <n v="0.06"/>
    <x v="0"/>
    <n v="-197.39"/>
    <n v="6.48"/>
    <n v="9.5399999999999991"/>
    <x v="120"/>
    <x v="4"/>
    <x v="4"/>
    <x v="0"/>
    <x v="0"/>
    <x v="5"/>
    <s v="Xerox 1905"/>
    <s v="Small Box"/>
    <n v="0.37"/>
    <d v="2010-08-24T00:00:00"/>
  </r>
  <r>
    <n v="1509"/>
    <n v="10916"/>
    <x v="396"/>
    <x v="3"/>
    <n v="23"/>
    <n v="135.31"/>
    <n v="0.06"/>
    <x v="0"/>
    <n v="-49.323500000000003"/>
    <n v="5.74"/>
    <n v="5.01"/>
    <x v="123"/>
    <x v="4"/>
    <x v="4"/>
    <x v="0"/>
    <x v="0"/>
    <x v="2"/>
    <s v="Binder Posts"/>
    <s v="Small Box"/>
    <n v="0.39"/>
    <d v="2011-03-10T00:00:00"/>
  </r>
  <r>
    <n v="1512"/>
    <n v="10944"/>
    <x v="39"/>
    <x v="1"/>
    <n v="9"/>
    <n v="181.66"/>
    <n v="0"/>
    <x v="0"/>
    <n v="-27.474599999999999"/>
    <n v="17.98"/>
    <n v="8.51"/>
    <x v="120"/>
    <x v="4"/>
    <x v="4"/>
    <x v="0"/>
    <x v="1"/>
    <x v="16"/>
    <s v="Canon P1-DHIII Palm Printing Calculator"/>
    <s v="Medium Box"/>
    <n v="0.4"/>
    <d v="2011-11-14T00:00:00"/>
  </r>
  <r>
    <n v="1565"/>
    <n v="11301"/>
    <x v="570"/>
    <x v="3"/>
    <n v="29"/>
    <n v="1194.96"/>
    <n v="0.04"/>
    <x v="0"/>
    <n v="107.45"/>
    <n v="39.979999999999997"/>
    <n v="4"/>
    <x v="136"/>
    <x v="4"/>
    <x v="4"/>
    <x v="1"/>
    <x v="1"/>
    <x v="7"/>
    <s v="Microsoft Natural Keyboard Elite"/>
    <s v="Small Box"/>
    <n v="0.7"/>
    <d v="2012-03-22T00:00:00"/>
  </r>
  <r>
    <n v="1567"/>
    <n v="11332"/>
    <x v="571"/>
    <x v="0"/>
    <n v="6"/>
    <n v="184.33100000000002"/>
    <n v="7.0000000000000007E-2"/>
    <x v="0"/>
    <n v="-89.198999999999998"/>
    <n v="35.99"/>
    <n v="5.99"/>
    <x v="126"/>
    <x v="4"/>
    <x v="4"/>
    <x v="2"/>
    <x v="1"/>
    <x v="3"/>
    <s v="Accessory41"/>
    <s v="Wrap Bag"/>
    <n v="0.38"/>
    <d v="2009-11-20T00:00:00"/>
  </r>
  <r>
    <n v="1568"/>
    <n v="11332"/>
    <x v="571"/>
    <x v="0"/>
    <n v="23"/>
    <n v="1223.3795"/>
    <n v="0.08"/>
    <x v="2"/>
    <n v="83.564999999999998"/>
    <n v="65.989999999999995"/>
    <n v="5.92"/>
    <x v="126"/>
    <x v="4"/>
    <x v="4"/>
    <x v="2"/>
    <x v="1"/>
    <x v="3"/>
    <s v="i500plus"/>
    <s v="Small Box"/>
    <n v="0.57999999999999996"/>
    <d v="2009-11-23T00:00:00"/>
  </r>
  <r>
    <n v="1575"/>
    <n v="11392"/>
    <x v="401"/>
    <x v="0"/>
    <n v="28"/>
    <n v="128.69"/>
    <n v="0.04"/>
    <x v="0"/>
    <n v="28.288"/>
    <n v="4.55"/>
    <n v="1.49"/>
    <x v="137"/>
    <x v="4"/>
    <x v="4"/>
    <x v="2"/>
    <x v="0"/>
    <x v="2"/>
    <s v="Presstex Flexible Ring Binders"/>
    <s v="Small Box"/>
    <n v="0.35"/>
    <d v="2009-09-07T00:00:00"/>
  </r>
  <r>
    <n v="1623"/>
    <n v="11745"/>
    <x v="572"/>
    <x v="1"/>
    <n v="17"/>
    <n v="686.27"/>
    <n v="0.06"/>
    <x v="0"/>
    <n v="-345.36"/>
    <n v="40.479999999999997"/>
    <n v="19.989999999999998"/>
    <x v="138"/>
    <x v="4"/>
    <x v="4"/>
    <x v="3"/>
    <x v="1"/>
    <x v="7"/>
    <s v="Keytronic Designer 104- Key Black Keyboard"/>
    <s v="Small Box"/>
    <n v="0.77"/>
    <d v="2012-07-20T00:00:00"/>
  </r>
  <r>
    <n v="1644"/>
    <n v="11875"/>
    <x v="573"/>
    <x v="3"/>
    <n v="19"/>
    <n v="242.63"/>
    <n v="0"/>
    <x v="0"/>
    <n v="-36.11"/>
    <n v="12.44"/>
    <n v="6.27"/>
    <x v="130"/>
    <x v="4"/>
    <x v="4"/>
    <x v="0"/>
    <x v="0"/>
    <x v="0"/>
    <s v="Eldon Simplefile® Box Office®"/>
    <s v="Medium Box"/>
    <n v="0.56999999999999995"/>
    <d v="2012-08-21T00:00:00"/>
  </r>
  <r>
    <n v="1650"/>
    <n v="11907"/>
    <x v="63"/>
    <x v="0"/>
    <n v="45"/>
    <n v="4729.8500000000004"/>
    <n v="0.03"/>
    <x v="1"/>
    <n v="2014.82"/>
    <n v="100.97"/>
    <n v="14"/>
    <x v="138"/>
    <x v="4"/>
    <x v="4"/>
    <x v="3"/>
    <x v="1"/>
    <x v="16"/>
    <s v="Hewlett-Packard Deskjet 3820 Color Inkjet Printer"/>
    <s v="Jumbo Drum"/>
    <n v="0.37"/>
    <d v="2010-08-23T00:00:00"/>
  </r>
  <r>
    <n v="1681"/>
    <n v="12129"/>
    <x v="574"/>
    <x v="3"/>
    <n v="36"/>
    <n v="4852.05"/>
    <n v="0"/>
    <x v="1"/>
    <n v="-1197.58"/>
    <n v="122.99"/>
    <n v="70.2"/>
    <x v="119"/>
    <x v="4"/>
    <x v="4"/>
    <x v="2"/>
    <x v="2"/>
    <x v="14"/>
    <s v="Global High-Back Leather Tilter, Burgundy"/>
    <s v="Jumbo Drum"/>
    <n v="0.74"/>
    <d v="2012-12-28T00:00:00"/>
  </r>
  <r>
    <n v="1753"/>
    <n v="12579"/>
    <x v="575"/>
    <x v="2"/>
    <n v="5"/>
    <n v="70.33"/>
    <n v="0.1"/>
    <x v="0"/>
    <n v="1.07"/>
    <n v="15.04"/>
    <n v="1.97"/>
    <x v="133"/>
    <x v="4"/>
    <x v="4"/>
    <x v="3"/>
    <x v="0"/>
    <x v="5"/>
    <s v="White GlueTop Scratch Pads"/>
    <s v="Wrap Bag"/>
    <n v="0.39"/>
    <d v="2011-06-16T00:00:00"/>
  </r>
  <r>
    <n v="1779"/>
    <n v="12743"/>
    <x v="539"/>
    <x v="1"/>
    <n v="39"/>
    <n v="677.51800000000003"/>
    <n v="0.09"/>
    <x v="0"/>
    <n v="168.21899999999999"/>
    <n v="20.99"/>
    <n v="0.99"/>
    <x v="138"/>
    <x v="4"/>
    <x v="4"/>
    <x v="2"/>
    <x v="1"/>
    <x v="3"/>
    <s v="Accessory25"/>
    <s v="Wrap Bag"/>
    <n v="0.56999999999999995"/>
    <d v="2010-06-25T00:00:00"/>
  </r>
  <r>
    <n v="1803"/>
    <n v="12902"/>
    <x v="576"/>
    <x v="2"/>
    <n v="9"/>
    <n v="302.05"/>
    <n v="0"/>
    <x v="0"/>
    <n v="-58.81"/>
    <n v="30.98"/>
    <n v="6.5"/>
    <x v="139"/>
    <x v="4"/>
    <x v="4"/>
    <x v="3"/>
    <x v="1"/>
    <x v="7"/>
    <s v="Belkin ErgoBoard™ Keyboard"/>
    <s v="Small Box"/>
    <n v="0.64"/>
    <d v="2010-10-31T00:00:00"/>
  </r>
  <r>
    <n v="1860"/>
    <n v="13380"/>
    <x v="366"/>
    <x v="4"/>
    <n v="24"/>
    <n v="66.12"/>
    <n v="0.09"/>
    <x v="0"/>
    <n v="4.8499999999999996"/>
    <n v="2.88"/>
    <n v="0.7"/>
    <x v="128"/>
    <x v="4"/>
    <x v="4"/>
    <x v="2"/>
    <x v="0"/>
    <x v="12"/>
    <s v="Newell 346"/>
    <s v="Wrap Bag"/>
    <n v="0.56000000000000005"/>
    <d v="2009-07-15T00:00:00"/>
  </r>
  <r>
    <n v="1898"/>
    <n v="13606"/>
    <x v="577"/>
    <x v="2"/>
    <n v="34"/>
    <n v="109.86"/>
    <n v="7.0000000000000007E-2"/>
    <x v="0"/>
    <n v="19.04"/>
    <n v="3.38"/>
    <n v="0.85"/>
    <x v="120"/>
    <x v="4"/>
    <x v="4"/>
    <x v="0"/>
    <x v="0"/>
    <x v="12"/>
    <s v="Avery Hi-Liter® Fluorescent Desk Style Markers"/>
    <s v="Wrap Bag"/>
    <n v="0.48"/>
    <d v="2009-04-28T00:00:00"/>
  </r>
  <r>
    <n v="1936"/>
    <n v="13889"/>
    <x v="578"/>
    <x v="3"/>
    <n v="49"/>
    <n v="12979.1"/>
    <n v="0.03"/>
    <x v="1"/>
    <n v="2820.44"/>
    <n v="258.98"/>
    <n v="54.31"/>
    <x v="140"/>
    <x v="4"/>
    <x v="4"/>
    <x v="0"/>
    <x v="2"/>
    <x v="14"/>
    <s v="Global Enterprise™ Series Seating Low-Back Swivel/Tilt Chairs"/>
    <s v="Jumbo Drum"/>
    <n v="0.55000000000000004"/>
    <d v="2011-09-05T00:00:00"/>
  </r>
  <r>
    <n v="1952"/>
    <n v="13984"/>
    <x v="579"/>
    <x v="4"/>
    <n v="30"/>
    <n v="2052.8200000000002"/>
    <n v="0.05"/>
    <x v="0"/>
    <n v="-870.61"/>
    <n v="70.709999999999994"/>
    <n v="37.58"/>
    <x v="129"/>
    <x v="4"/>
    <x v="4"/>
    <x v="3"/>
    <x v="2"/>
    <x v="4"/>
    <s v="Tenex Carpeted, Granite-Look or Clear Contemporary Contour Shape Chair Mats"/>
    <s v="Wrap Bag"/>
    <n v="0.78"/>
    <d v="2012-09-24T00:00:00"/>
  </r>
  <r>
    <n v="1953"/>
    <n v="13986"/>
    <x v="580"/>
    <x v="1"/>
    <n v="46"/>
    <n v="1905.79"/>
    <n v="0.01"/>
    <x v="0"/>
    <n v="675.65"/>
    <n v="39.479999999999997"/>
    <n v="1.99"/>
    <x v="131"/>
    <x v="4"/>
    <x v="4"/>
    <x v="1"/>
    <x v="1"/>
    <x v="7"/>
    <s v="80 Minute CD-R Spindle, 100/Pack - Staples"/>
    <s v="Small Pack"/>
    <n v="0.54"/>
    <d v="2011-10-14T00:00:00"/>
  </r>
  <r>
    <n v="1995"/>
    <n v="14240"/>
    <x v="223"/>
    <x v="1"/>
    <n v="24"/>
    <n v="68.88"/>
    <n v="0"/>
    <x v="0"/>
    <n v="1.3090000000000002"/>
    <n v="2.78"/>
    <n v="1.49"/>
    <x v="127"/>
    <x v="4"/>
    <x v="4"/>
    <x v="2"/>
    <x v="0"/>
    <x v="2"/>
    <s v="Acco Suede Grain Vinyl Round Ring Binder"/>
    <s v="Small Box"/>
    <n v="0.39"/>
    <d v="2012-02-18T00:00:00"/>
  </r>
  <r>
    <n v="2006"/>
    <n v="14276"/>
    <x v="581"/>
    <x v="3"/>
    <n v="11"/>
    <n v="110.79"/>
    <n v="0.1"/>
    <x v="0"/>
    <n v="-11.13"/>
    <n v="10.48"/>
    <n v="2.89"/>
    <x v="121"/>
    <x v="4"/>
    <x v="4"/>
    <x v="2"/>
    <x v="0"/>
    <x v="12"/>
    <s v="Staples Battery-Operated Desktop Pencil Sharpener"/>
    <s v="Small Pack"/>
    <n v="0.6"/>
    <d v="2009-06-19T00:00:00"/>
  </r>
  <r>
    <n v="2029"/>
    <n v="14471"/>
    <x v="582"/>
    <x v="2"/>
    <n v="44"/>
    <n v="823.63"/>
    <n v="0.03"/>
    <x v="0"/>
    <n v="375.02"/>
    <n v="18.649999999999999"/>
    <n v="3.77"/>
    <x v="127"/>
    <x v="4"/>
    <x v="4"/>
    <x v="2"/>
    <x v="2"/>
    <x v="4"/>
    <s v="3M Polarizing Light Filter Sleeves"/>
    <s v="Small Pack"/>
    <n v="0.39"/>
    <d v="2011-05-26T00:00:00"/>
  </r>
  <r>
    <n v="2030"/>
    <n v="14471"/>
    <x v="582"/>
    <x v="2"/>
    <n v="42"/>
    <n v="286.73"/>
    <n v="0.05"/>
    <x v="0"/>
    <n v="-141.51"/>
    <n v="6.48"/>
    <n v="7.49"/>
    <x v="127"/>
    <x v="4"/>
    <x v="4"/>
    <x v="2"/>
    <x v="0"/>
    <x v="5"/>
    <s v="Xerox 220"/>
    <s v="Small Box"/>
    <n v="0.37"/>
    <d v="2011-05-28T00:00:00"/>
  </r>
  <r>
    <n v="2037"/>
    <n v="14529"/>
    <x v="583"/>
    <x v="0"/>
    <n v="44"/>
    <n v="3819.42"/>
    <n v="0.1"/>
    <x v="1"/>
    <n v="-821.87"/>
    <n v="89.99"/>
    <n v="42"/>
    <x v="141"/>
    <x v="4"/>
    <x v="4"/>
    <x v="3"/>
    <x v="2"/>
    <x v="14"/>
    <s v="Global Leather Task Chair, Black"/>
    <s v="Jumbo Drum"/>
    <n v="0.66"/>
    <d v="2010-09-24T00:00:00"/>
  </r>
  <r>
    <n v="2038"/>
    <n v="14529"/>
    <x v="583"/>
    <x v="0"/>
    <n v="42"/>
    <n v="208.78"/>
    <n v="0.05"/>
    <x v="0"/>
    <n v="24.87"/>
    <n v="5.08"/>
    <n v="2.0299999999999998"/>
    <x v="141"/>
    <x v="4"/>
    <x v="4"/>
    <x v="3"/>
    <x v="2"/>
    <x v="4"/>
    <s v="Master Caster Door Stop, Brown"/>
    <s v="Wrap Bag"/>
    <n v="0.51"/>
    <d v="2010-09-22T00:00:00"/>
  </r>
  <r>
    <n v="2087"/>
    <n v="14948"/>
    <x v="29"/>
    <x v="3"/>
    <n v="6"/>
    <n v="647.78"/>
    <n v="0"/>
    <x v="1"/>
    <n v="-144.87"/>
    <n v="100.98"/>
    <n v="35.840000000000003"/>
    <x v="130"/>
    <x v="4"/>
    <x v="4"/>
    <x v="0"/>
    <x v="2"/>
    <x v="9"/>
    <s v="Bush Westfield Collection Bookcases, Fully Assembled"/>
    <s v="Jumbo Box"/>
    <n v="0.62"/>
    <d v="2011-05-29T00:00:00"/>
  </r>
  <r>
    <n v="2237"/>
    <n v="16161"/>
    <x v="444"/>
    <x v="3"/>
    <n v="49"/>
    <n v="2692.6895"/>
    <n v="0.03"/>
    <x v="0"/>
    <n v="768.32100000000003"/>
    <n v="65.989999999999995"/>
    <n v="4.2"/>
    <x v="131"/>
    <x v="4"/>
    <x v="4"/>
    <x v="1"/>
    <x v="1"/>
    <x v="3"/>
    <s v="6162i"/>
    <s v="Small Box"/>
    <n v="0.55000000000000004"/>
    <d v="2012-07-29T00:00:00"/>
  </r>
  <r>
    <n v="2238"/>
    <n v="16161"/>
    <x v="444"/>
    <x v="3"/>
    <n v="38"/>
    <n v="151.19"/>
    <n v="0.03"/>
    <x v="0"/>
    <n v="60.63"/>
    <n v="3.78"/>
    <n v="0.71"/>
    <x v="131"/>
    <x v="4"/>
    <x v="4"/>
    <x v="1"/>
    <x v="0"/>
    <x v="6"/>
    <s v="Staples Bulldog Clip"/>
    <s v="Wrap Bag"/>
    <n v="0.39"/>
    <d v="2012-07-30T00:00:00"/>
  </r>
  <r>
    <n v="2261"/>
    <n v="16257"/>
    <x v="409"/>
    <x v="2"/>
    <n v="16"/>
    <n v="102.73"/>
    <n v="0.03"/>
    <x v="0"/>
    <n v="16.329999999999998"/>
    <n v="5.98"/>
    <n v="2.5"/>
    <x v="142"/>
    <x v="4"/>
    <x v="4"/>
    <x v="3"/>
    <x v="0"/>
    <x v="8"/>
    <s v="Wausau Papers Astrobrights® Colored Envelopes"/>
    <s v="Small Box"/>
    <n v="0.36"/>
    <d v="2012-05-06T00:00:00"/>
  </r>
  <r>
    <n v="2335"/>
    <n v="16806"/>
    <x v="311"/>
    <x v="1"/>
    <n v="4"/>
    <n v="167.37"/>
    <n v="0.1"/>
    <x v="0"/>
    <n v="-132.15"/>
    <n v="43.22"/>
    <n v="4"/>
    <x v="135"/>
    <x v="4"/>
    <x v="4"/>
    <x v="3"/>
    <x v="1"/>
    <x v="7"/>
    <s v="Fellowes Mobile Numeric Keypad, Graphite"/>
    <s v="Small Box"/>
    <n v="0.64"/>
    <d v="2010-06-18T00:00:00"/>
  </r>
  <r>
    <n v="2336"/>
    <n v="16806"/>
    <x v="311"/>
    <x v="1"/>
    <n v="18"/>
    <n v="1026.6385"/>
    <n v="0"/>
    <x v="0"/>
    <n v="-201.04700000000003"/>
    <n v="65.989999999999995"/>
    <n v="19.989999999999998"/>
    <x v="135"/>
    <x v="4"/>
    <x v="4"/>
    <x v="3"/>
    <x v="1"/>
    <x v="3"/>
    <s v="iDENi80s"/>
    <s v="Small Box"/>
    <n v="0.59"/>
    <d v="2010-06-19T00:00:00"/>
  </r>
  <r>
    <n v="2393"/>
    <n v="17344"/>
    <x v="485"/>
    <x v="4"/>
    <n v="40"/>
    <n v="2405.4575"/>
    <n v="0.01"/>
    <x v="0"/>
    <n v="571.53599999999994"/>
    <n v="65.989999999999995"/>
    <n v="7.69"/>
    <x v="128"/>
    <x v="4"/>
    <x v="4"/>
    <x v="2"/>
    <x v="1"/>
    <x v="3"/>
    <s v="5190"/>
    <s v="Small Box"/>
    <n v="0.59"/>
    <d v="2010-07-21T00:00:00"/>
  </r>
  <r>
    <n v="2399"/>
    <n v="17382"/>
    <x v="70"/>
    <x v="2"/>
    <n v="20"/>
    <n v="2162.8164999999999"/>
    <n v="0.01"/>
    <x v="0"/>
    <n v="223.25399999999999"/>
    <n v="125.99"/>
    <n v="8.99"/>
    <x v="141"/>
    <x v="4"/>
    <x v="4"/>
    <x v="3"/>
    <x v="1"/>
    <x v="3"/>
    <s v="M70"/>
    <s v="Small Box"/>
    <n v="0.59"/>
    <d v="2011-07-05T00:00:00"/>
  </r>
  <r>
    <n v="2411"/>
    <n v="17507"/>
    <x v="43"/>
    <x v="3"/>
    <n v="27"/>
    <n v="399.76"/>
    <n v="0.04"/>
    <x v="0"/>
    <n v="48.13"/>
    <n v="14.56"/>
    <n v="3.5"/>
    <x v="121"/>
    <x v="4"/>
    <x v="4"/>
    <x v="2"/>
    <x v="0"/>
    <x v="1"/>
    <s v="Acco 6 Outlet Guardian Premium Surge Suppressor"/>
    <s v="Small Box"/>
    <n v="0.57999999999999996"/>
    <d v="2012-06-12T00:00:00"/>
  </r>
  <r>
    <n v="2412"/>
    <n v="17507"/>
    <x v="43"/>
    <x v="3"/>
    <n v="22"/>
    <n v="5393.27"/>
    <n v="0.1"/>
    <x v="1"/>
    <n v="353.72"/>
    <n v="270.97000000000003"/>
    <n v="28.06"/>
    <x v="121"/>
    <x v="4"/>
    <x v="4"/>
    <x v="2"/>
    <x v="1"/>
    <x v="16"/>
    <s v="Epson LQ-570e Dot Matrix Printer"/>
    <s v="Jumbo Drum"/>
    <n v="0.56000000000000005"/>
    <d v="2012-06-14T00:00:00"/>
  </r>
  <r>
    <n v="2442"/>
    <n v="17702"/>
    <x v="584"/>
    <x v="1"/>
    <n v="9"/>
    <n v="264.63"/>
    <n v="0.02"/>
    <x v="2"/>
    <n v="-66.78"/>
    <n v="27.48"/>
    <n v="4"/>
    <x v="138"/>
    <x v="4"/>
    <x v="4"/>
    <x v="3"/>
    <x v="1"/>
    <x v="7"/>
    <s v="Belkin MediaBoard 104- Keyboard"/>
    <s v="Small Box"/>
    <n v="0.75"/>
    <d v="2012-04-13T00:00:00"/>
  </r>
  <r>
    <n v="2453"/>
    <n v="17831"/>
    <x v="310"/>
    <x v="4"/>
    <n v="34"/>
    <n v="239.3"/>
    <n v="0.06"/>
    <x v="0"/>
    <n v="41.31"/>
    <n v="6.98"/>
    <n v="2.83"/>
    <x v="132"/>
    <x v="4"/>
    <x v="4"/>
    <x v="2"/>
    <x v="2"/>
    <x v="4"/>
    <s v="G.E. Halogen Desk Lamp Bulbs"/>
    <s v="Small Pack"/>
    <n v="0.37"/>
    <d v="2012-10-26T00:00:00"/>
  </r>
  <r>
    <n v="2454"/>
    <n v="17831"/>
    <x v="310"/>
    <x v="4"/>
    <n v="38"/>
    <n v="260.41000000000003"/>
    <n v="0"/>
    <x v="2"/>
    <n v="-45.75"/>
    <n v="5.98"/>
    <n v="5.35"/>
    <x v="132"/>
    <x v="4"/>
    <x v="4"/>
    <x v="2"/>
    <x v="0"/>
    <x v="5"/>
    <s v="Xerox 1947"/>
    <s v="Small Box"/>
    <n v="0.4"/>
    <d v="2012-10-28T00:00:00"/>
  </r>
  <r>
    <n v="2498"/>
    <n v="18179"/>
    <x v="585"/>
    <x v="2"/>
    <n v="50"/>
    <n v="3075.83"/>
    <n v="0.03"/>
    <x v="0"/>
    <n v="1207.9100000000001"/>
    <n v="60.98"/>
    <n v="1.99"/>
    <x v="126"/>
    <x v="4"/>
    <x v="4"/>
    <x v="2"/>
    <x v="1"/>
    <x v="7"/>
    <s v="Imation 5.2GB DVD-RAM"/>
    <s v="Small Pack"/>
    <n v="0.5"/>
    <d v="2009-08-01T00:00:00"/>
  </r>
  <r>
    <n v="2499"/>
    <n v="18179"/>
    <x v="585"/>
    <x v="2"/>
    <n v="24"/>
    <n v="73.37"/>
    <n v="0.04"/>
    <x v="0"/>
    <n v="16.100000000000001"/>
    <n v="3.08"/>
    <n v="0.99"/>
    <x v="126"/>
    <x v="4"/>
    <x v="4"/>
    <x v="2"/>
    <x v="0"/>
    <x v="11"/>
    <s v="Avery 481"/>
    <s v="Small Box"/>
    <n v="0.37"/>
    <d v="2009-08-02T00:00:00"/>
  </r>
  <r>
    <n v="2500"/>
    <n v="18179"/>
    <x v="585"/>
    <x v="2"/>
    <n v="50"/>
    <n v="527.6"/>
    <n v="0"/>
    <x v="0"/>
    <n v="221.59"/>
    <n v="10.31"/>
    <n v="1.79"/>
    <x v="126"/>
    <x v="4"/>
    <x v="4"/>
    <x v="2"/>
    <x v="0"/>
    <x v="5"/>
    <s v="Speediset Carbonless Redi-Letter® 7&quot; x 8 1/2&quot;"/>
    <s v="Wrap Bag"/>
    <n v="0.38"/>
    <d v="2009-08-03T00:00:00"/>
  </r>
  <r>
    <n v="2629"/>
    <n v="19044"/>
    <x v="285"/>
    <x v="0"/>
    <n v="32"/>
    <n v="4800.4399999999996"/>
    <n v="0.08"/>
    <x v="0"/>
    <n v="1912.92"/>
    <n v="150.97999999999999"/>
    <n v="13.99"/>
    <x v="128"/>
    <x v="4"/>
    <x v="4"/>
    <x v="2"/>
    <x v="1"/>
    <x v="16"/>
    <s v="Canon MP41DH Printing Calculator"/>
    <s v="Medium Box"/>
    <n v="0.38"/>
    <d v="2012-04-13T00:00:00"/>
  </r>
  <r>
    <n v="2630"/>
    <n v="19044"/>
    <x v="285"/>
    <x v="0"/>
    <n v="29"/>
    <n v="271.33"/>
    <n v="7.0000000000000007E-2"/>
    <x v="0"/>
    <n v="-191.09"/>
    <n v="9.7100000000000009"/>
    <n v="9.4499999999999993"/>
    <x v="128"/>
    <x v="4"/>
    <x v="4"/>
    <x v="2"/>
    <x v="0"/>
    <x v="0"/>
    <s v="Filing/Storage Totes and Swivel Casters"/>
    <s v="Small Box"/>
    <n v="0.6"/>
    <d v="2012-04-18T00:00:00"/>
  </r>
  <r>
    <n v="2690"/>
    <n v="19462"/>
    <x v="586"/>
    <x v="3"/>
    <n v="2"/>
    <n v="206.68"/>
    <n v="0"/>
    <x v="0"/>
    <n v="-156.47"/>
    <n v="80.98"/>
    <n v="35"/>
    <x v="138"/>
    <x v="4"/>
    <x v="4"/>
    <x v="3"/>
    <x v="0"/>
    <x v="0"/>
    <s v="Carina Double Wide Media Storage Towers in Natural &amp; Black"/>
    <s v="Large Box"/>
    <n v="0.81"/>
    <d v="2011-09-21T00:00:00"/>
  </r>
  <r>
    <n v="2758"/>
    <n v="19936"/>
    <x v="587"/>
    <x v="4"/>
    <n v="19"/>
    <n v="36.75"/>
    <n v="0.06"/>
    <x v="0"/>
    <n v="-9.8209999999999997"/>
    <n v="1.88"/>
    <n v="1.49"/>
    <x v="119"/>
    <x v="4"/>
    <x v="4"/>
    <x v="3"/>
    <x v="0"/>
    <x v="2"/>
    <s v="Staples® General Use 3-Ring Binders"/>
    <s v="Small Box"/>
    <n v="0.37"/>
    <d v="2012-11-14T00:00:00"/>
  </r>
  <r>
    <n v="2759"/>
    <n v="19936"/>
    <x v="587"/>
    <x v="4"/>
    <n v="41"/>
    <n v="1115.2"/>
    <n v="0.09"/>
    <x v="0"/>
    <n v="301.31"/>
    <n v="29.89"/>
    <n v="1.99"/>
    <x v="119"/>
    <x v="4"/>
    <x v="4"/>
    <x v="3"/>
    <x v="1"/>
    <x v="7"/>
    <s v="Verbatim DVD-RAM, 5.2GB, Rewritable, Type 1, DS"/>
    <s v="Small Pack"/>
    <n v="0.5"/>
    <d v="2012-11-14T00:00:00"/>
  </r>
  <r>
    <n v="2761"/>
    <n v="19972"/>
    <x v="588"/>
    <x v="4"/>
    <n v="6"/>
    <n v="97.86"/>
    <n v="0.04"/>
    <x v="0"/>
    <n v="-21.09"/>
    <n v="14.98"/>
    <n v="8.99"/>
    <x v="126"/>
    <x v="4"/>
    <x v="4"/>
    <x v="2"/>
    <x v="2"/>
    <x v="4"/>
    <s v="GE 4 Foot Flourescent Tube, 40 Watt"/>
    <s v="Small Pack"/>
    <n v="0.39"/>
    <d v="2012-06-18T00:00:00"/>
  </r>
  <r>
    <n v="2777"/>
    <n v="20038"/>
    <x v="6"/>
    <x v="0"/>
    <n v="42"/>
    <n v="173.44"/>
    <n v="0.05"/>
    <x v="0"/>
    <n v="-172.4"/>
    <n v="4.1399999999999997"/>
    <n v="6.6"/>
    <x v="96"/>
    <x v="4"/>
    <x v="4"/>
    <x v="1"/>
    <x v="2"/>
    <x v="4"/>
    <s v="Eldon Image Series Black Desk Accessories"/>
    <s v="Small Box"/>
    <n v="0.49"/>
    <d v="2010-02-28T00:00:00"/>
  </r>
  <r>
    <n v="2824"/>
    <n v="20389"/>
    <x v="589"/>
    <x v="1"/>
    <n v="31"/>
    <n v="7477.78"/>
    <n v="0.09"/>
    <x v="1"/>
    <n v="883.29"/>
    <n v="260.98"/>
    <n v="41.91"/>
    <x v="126"/>
    <x v="4"/>
    <x v="4"/>
    <x v="2"/>
    <x v="2"/>
    <x v="9"/>
    <s v="Atlantic Metals Mobile 3-Shelf Bookcases, Custom Colors"/>
    <s v="Jumbo Box"/>
    <n v="0.59"/>
    <d v="2009-08-13T00:00:00"/>
  </r>
  <r>
    <n v="2825"/>
    <n v="20389"/>
    <x v="589"/>
    <x v="1"/>
    <n v="24"/>
    <n v="270.39"/>
    <n v="0.01"/>
    <x v="0"/>
    <n v="-30.42"/>
    <n v="10.52"/>
    <n v="7.94"/>
    <x v="126"/>
    <x v="4"/>
    <x v="4"/>
    <x v="2"/>
    <x v="2"/>
    <x v="4"/>
    <s v="Ultra Door Pull Handle"/>
    <s v="Small Pack"/>
    <n v="0.52"/>
    <d v="2009-08-13T00:00:00"/>
  </r>
  <r>
    <n v="2826"/>
    <n v="20389"/>
    <x v="589"/>
    <x v="1"/>
    <n v="30"/>
    <n v="201.35"/>
    <n v="0.02"/>
    <x v="2"/>
    <n v="-107.37"/>
    <n v="5.98"/>
    <n v="7.5"/>
    <x v="126"/>
    <x v="4"/>
    <x v="4"/>
    <x v="2"/>
    <x v="0"/>
    <x v="5"/>
    <s v="Xerox 1920"/>
    <s v="Small Box"/>
    <n v="0.4"/>
    <d v="2009-08-13T00:00:00"/>
  </r>
  <r>
    <n v="2829"/>
    <n v="20422"/>
    <x v="452"/>
    <x v="1"/>
    <n v="5"/>
    <n v="15.38"/>
    <n v="0.01"/>
    <x v="0"/>
    <n v="1.61"/>
    <n v="2.89"/>
    <n v="0.5"/>
    <x v="95"/>
    <x v="4"/>
    <x v="4"/>
    <x v="1"/>
    <x v="0"/>
    <x v="11"/>
    <s v="Avery 498"/>
    <s v="Small Box"/>
    <n v="0.38"/>
    <d v="2009-01-28T00:00:00"/>
  </r>
  <r>
    <n v="2864"/>
    <n v="20676"/>
    <x v="590"/>
    <x v="0"/>
    <n v="22"/>
    <n v="43.97"/>
    <n v="0.04"/>
    <x v="0"/>
    <n v="-9.0504999999999995"/>
    <n v="1.88"/>
    <n v="1.49"/>
    <x v="122"/>
    <x v="4"/>
    <x v="4"/>
    <x v="2"/>
    <x v="0"/>
    <x v="2"/>
    <s v="Staples® General Use 3-Ring Binders"/>
    <s v="Small Box"/>
    <n v="0.37"/>
    <d v="2012-11-26T00:00:00"/>
  </r>
  <r>
    <n v="2887"/>
    <n v="20807"/>
    <x v="42"/>
    <x v="2"/>
    <n v="39"/>
    <n v="6152.52"/>
    <n v="0.08"/>
    <x v="1"/>
    <n v="768.06"/>
    <n v="160.97999999999999"/>
    <n v="30"/>
    <x v="143"/>
    <x v="4"/>
    <x v="4"/>
    <x v="1"/>
    <x v="2"/>
    <x v="14"/>
    <s v="Office Star - Mid Back Dual function Ergonomic High Back Chair with 2-Way Adjustable Arms"/>
    <s v="Jumbo Drum"/>
    <n v="0.62"/>
    <d v="2012-07-23T00:00:00"/>
  </r>
  <r>
    <n v="2890"/>
    <n v="20838"/>
    <x v="591"/>
    <x v="2"/>
    <n v="5"/>
    <n v="20.170000000000002"/>
    <n v="0.05"/>
    <x v="0"/>
    <n v="-15.42"/>
    <n v="3.28"/>
    <n v="3.97"/>
    <x v="122"/>
    <x v="4"/>
    <x v="4"/>
    <x v="1"/>
    <x v="0"/>
    <x v="12"/>
    <s v="Newell 342"/>
    <s v="Wrap Bag"/>
    <n v="0.56000000000000005"/>
    <d v="2009-04-11T00:00:00"/>
  </r>
  <r>
    <n v="2891"/>
    <n v="20838"/>
    <x v="591"/>
    <x v="2"/>
    <n v="21"/>
    <n v="235.98"/>
    <n v="0.03"/>
    <x v="0"/>
    <n v="11.82"/>
    <n v="10.98"/>
    <n v="3.37"/>
    <x v="122"/>
    <x v="4"/>
    <x v="4"/>
    <x v="1"/>
    <x v="0"/>
    <x v="15"/>
    <s v="Fiskars® Softgrip Scissors"/>
    <s v="Small Pack"/>
    <n v="0.56999999999999995"/>
    <d v="2009-04-11T00:00:00"/>
  </r>
  <r>
    <n v="2901"/>
    <n v="20960"/>
    <x v="592"/>
    <x v="0"/>
    <n v="19"/>
    <n v="195.96"/>
    <n v="0.1"/>
    <x v="0"/>
    <n v="-104.82"/>
    <n v="10.97"/>
    <n v="6.5"/>
    <x v="119"/>
    <x v="4"/>
    <x v="4"/>
    <x v="2"/>
    <x v="1"/>
    <x v="7"/>
    <s v="Micro Innovations 104 Keyboard"/>
    <s v="Small Box"/>
    <n v="0.64"/>
    <d v="2011-11-23T00:00:00"/>
  </r>
  <r>
    <n v="2902"/>
    <n v="20961"/>
    <x v="169"/>
    <x v="2"/>
    <n v="34"/>
    <n v="6607.92"/>
    <n v="0.06"/>
    <x v="0"/>
    <n v="1462.7239999999999"/>
    <n v="199.99"/>
    <n v="24.49"/>
    <x v="121"/>
    <x v="4"/>
    <x v="4"/>
    <x v="2"/>
    <x v="1"/>
    <x v="13"/>
    <s v="Canon PC-428 Personal Copier"/>
    <s v="Large Box"/>
    <n v="0.46"/>
    <d v="2010-01-16T00:00:00"/>
  </r>
  <r>
    <n v="2949"/>
    <n v="21350"/>
    <x v="593"/>
    <x v="3"/>
    <n v="30"/>
    <n v="278.94"/>
    <n v="0.01"/>
    <x v="0"/>
    <n v="-143.69999999999999"/>
    <n v="9.06"/>
    <n v="9.86"/>
    <x v="127"/>
    <x v="4"/>
    <x v="4"/>
    <x v="2"/>
    <x v="0"/>
    <x v="5"/>
    <s v="Southworth 25% Cotton Linen-Finish Paper &amp; Envelopes"/>
    <s v="Small Box"/>
    <n v="0.4"/>
    <d v="2011-02-25T00:00:00"/>
  </r>
  <r>
    <n v="2986"/>
    <n v="21572"/>
    <x v="594"/>
    <x v="4"/>
    <n v="42"/>
    <n v="8549.0400000000009"/>
    <n v="0.03"/>
    <x v="0"/>
    <n v="2861.01"/>
    <n v="194.3"/>
    <n v="11.54"/>
    <x v="135"/>
    <x v="4"/>
    <x v="4"/>
    <x v="3"/>
    <x v="2"/>
    <x v="4"/>
    <s v="Electrix Halogen Magnifier Lamp"/>
    <s v="Large Box"/>
    <n v="0.59"/>
    <d v="2009-02-15T00:00:00"/>
  </r>
  <r>
    <n v="3014"/>
    <n v="21671"/>
    <x v="481"/>
    <x v="1"/>
    <n v="15"/>
    <n v="670.94"/>
    <n v="0.02"/>
    <x v="0"/>
    <n v="87.51"/>
    <n v="45.19"/>
    <n v="1.99"/>
    <x v="134"/>
    <x v="4"/>
    <x v="4"/>
    <x v="1"/>
    <x v="1"/>
    <x v="7"/>
    <s v="Verbatim DVD-RAM, 9.4GB, Rewritable, Type 1, DS, DataLife Plus"/>
    <s v="Small Pack"/>
    <n v="0.55000000000000004"/>
    <d v="2010-06-18T00:00:00"/>
  </r>
  <r>
    <n v="3156"/>
    <n v="22657"/>
    <x v="595"/>
    <x v="1"/>
    <n v="36"/>
    <n v="9544.18"/>
    <n v="0"/>
    <x v="2"/>
    <n v="3392.88"/>
    <n v="256.99"/>
    <n v="11.25"/>
    <x v="127"/>
    <x v="4"/>
    <x v="4"/>
    <x v="2"/>
    <x v="1"/>
    <x v="7"/>
    <s v="Hayes Optima 56K V.90 Internal Voice Modem"/>
    <s v="Small Box"/>
    <n v="0.51"/>
    <d v="2011-10-30T00:00:00"/>
  </r>
  <r>
    <n v="3157"/>
    <n v="22657"/>
    <x v="595"/>
    <x v="1"/>
    <n v="8"/>
    <n v="32.92"/>
    <n v="0.05"/>
    <x v="0"/>
    <n v="-7.73"/>
    <n v="3.95"/>
    <n v="2"/>
    <x v="127"/>
    <x v="4"/>
    <x v="4"/>
    <x v="2"/>
    <x v="0"/>
    <x v="6"/>
    <s v="Advantus Map Pennant Flags and Round Head Tacks"/>
    <s v="Wrap Bag"/>
    <n v="0.53"/>
    <d v="2011-10-30T00:00:00"/>
  </r>
  <r>
    <n v="3238"/>
    <n v="23207"/>
    <x v="596"/>
    <x v="4"/>
    <n v="11"/>
    <n v="336.91"/>
    <n v="0.1"/>
    <x v="0"/>
    <n v="42.5"/>
    <n v="30.98"/>
    <n v="8.74"/>
    <x v="127"/>
    <x v="4"/>
    <x v="4"/>
    <x v="2"/>
    <x v="0"/>
    <x v="5"/>
    <s v="Xerox 1979"/>
    <s v="Small Box"/>
    <n v="0.4"/>
    <d v="2010-10-23T00:00:00"/>
  </r>
  <r>
    <n v="3346"/>
    <n v="23940"/>
    <x v="274"/>
    <x v="3"/>
    <n v="20"/>
    <n v="138.52000000000001"/>
    <n v="0.03"/>
    <x v="0"/>
    <n v="-895.24"/>
    <n v="4.4800000000000004"/>
    <n v="49"/>
    <x v="129"/>
    <x v="4"/>
    <x v="4"/>
    <x v="3"/>
    <x v="0"/>
    <x v="1"/>
    <s v="Hoover Portapower™ Portable Vacuum"/>
    <s v="Large Box"/>
    <n v="0.6"/>
    <d v="2011-04-09T00:00:00"/>
  </r>
  <r>
    <n v="3347"/>
    <n v="23940"/>
    <x v="274"/>
    <x v="3"/>
    <n v="11"/>
    <n v="1735.59"/>
    <n v="0.02"/>
    <x v="1"/>
    <n v="-506.43"/>
    <n v="150.88999999999999"/>
    <n v="60.2"/>
    <x v="129"/>
    <x v="4"/>
    <x v="4"/>
    <x v="3"/>
    <x v="2"/>
    <x v="14"/>
    <s v="Global Leather &amp; Oak Executive Chair, Burgundy"/>
    <s v="Jumbo Drum"/>
    <n v="0.77"/>
    <d v="2011-04-11T00:00:00"/>
  </r>
  <r>
    <n v="3425"/>
    <n v="24450"/>
    <x v="168"/>
    <x v="4"/>
    <n v="37"/>
    <n v="443.35"/>
    <n v="0.02"/>
    <x v="0"/>
    <n v="-21.73"/>
    <n v="11.97"/>
    <n v="4.9800000000000004"/>
    <x v="131"/>
    <x v="4"/>
    <x v="4"/>
    <x v="1"/>
    <x v="0"/>
    <x v="1"/>
    <s v="Staples 6 Outlet Surge"/>
    <s v="Small Box"/>
    <n v="0.57999999999999996"/>
    <d v="2012-07-11T00:00:00"/>
  </r>
  <r>
    <n v="3426"/>
    <n v="24450"/>
    <x v="168"/>
    <x v="4"/>
    <n v="41"/>
    <n v="392.61"/>
    <n v="0.08"/>
    <x v="2"/>
    <n v="-100.15"/>
    <n v="9.48"/>
    <n v="7.29"/>
    <x v="131"/>
    <x v="4"/>
    <x v="4"/>
    <x v="1"/>
    <x v="2"/>
    <x v="4"/>
    <s v="DAX Two-Tone Rosewood/Black Document Frame, Desktop, 5 x 7"/>
    <s v="Small Pack"/>
    <n v="0.45"/>
    <d v="2012-07-12T00:00:00"/>
  </r>
  <r>
    <n v="3427"/>
    <n v="24450"/>
    <x v="168"/>
    <x v="4"/>
    <n v="4"/>
    <n v="30.85"/>
    <n v="0.03"/>
    <x v="0"/>
    <n v="-12.88"/>
    <n v="5.98"/>
    <n v="5.79"/>
    <x v="131"/>
    <x v="4"/>
    <x v="4"/>
    <x v="1"/>
    <x v="0"/>
    <x v="5"/>
    <s v="Xerox 1903"/>
    <s v="Small Box"/>
    <n v="0.36"/>
    <d v="2012-07-11T00:00:00"/>
  </r>
  <r>
    <n v="3446"/>
    <n v="24580"/>
    <x v="597"/>
    <x v="1"/>
    <n v="25"/>
    <n v="1081.22"/>
    <n v="0.08"/>
    <x v="0"/>
    <n v="130.80000000000001"/>
    <n v="43.98"/>
    <n v="8.99"/>
    <x v="138"/>
    <x v="4"/>
    <x v="4"/>
    <x v="2"/>
    <x v="0"/>
    <x v="12"/>
    <s v="Boston 1645 Deluxe Heavier-Duty Electric Pencil Sharpener"/>
    <s v="Small Pack"/>
    <n v="0.57999999999999996"/>
    <d v="2012-06-24T00:00:00"/>
  </r>
  <r>
    <n v="3447"/>
    <n v="24580"/>
    <x v="597"/>
    <x v="1"/>
    <n v="14"/>
    <n v="36.409999999999997"/>
    <n v="0.01"/>
    <x v="0"/>
    <n v="-31.45"/>
    <n v="2.23"/>
    <n v="4.57"/>
    <x v="138"/>
    <x v="4"/>
    <x v="4"/>
    <x v="2"/>
    <x v="2"/>
    <x v="4"/>
    <s v="Eldon Pizzaz™ Desk Accessories"/>
    <s v="Small Pack"/>
    <n v="0.41"/>
    <d v="2012-06-25T00:00:00"/>
  </r>
  <r>
    <n v="3488"/>
    <n v="24833"/>
    <x v="598"/>
    <x v="2"/>
    <n v="45"/>
    <n v="5205.83"/>
    <n v="0.08"/>
    <x v="1"/>
    <n v="-818.76600000000008"/>
    <n v="124.49"/>
    <n v="51.94"/>
    <x v="96"/>
    <x v="4"/>
    <x v="4"/>
    <x v="0"/>
    <x v="2"/>
    <x v="10"/>
    <s v="Bevis 36 x 72 Conference Tables"/>
    <s v="Jumbo Box"/>
    <n v="0.63"/>
    <d v="2010-07-18T00:00:00"/>
  </r>
  <r>
    <n v="3498"/>
    <n v="24933"/>
    <x v="442"/>
    <x v="0"/>
    <n v="32"/>
    <n v="3416.38"/>
    <n v="0.01"/>
    <x v="1"/>
    <n v="-1142.2"/>
    <n v="100.98"/>
    <n v="57.38"/>
    <x v="122"/>
    <x v="4"/>
    <x v="4"/>
    <x v="1"/>
    <x v="2"/>
    <x v="9"/>
    <s v="Bush Westfield Collection Bookcases, Dark Cherry Finish, Fully Assembled"/>
    <s v="Jumbo Box"/>
    <n v="0.78"/>
    <d v="2009-07-28T00:00:00"/>
  </r>
  <r>
    <n v="3499"/>
    <n v="24933"/>
    <x v="442"/>
    <x v="0"/>
    <n v="14"/>
    <n v="142.81"/>
    <n v="0.01"/>
    <x v="0"/>
    <n v="39.64"/>
    <n v="10.14"/>
    <n v="2.27"/>
    <x v="122"/>
    <x v="4"/>
    <x v="4"/>
    <x v="1"/>
    <x v="0"/>
    <x v="5"/>
    <s v="Staples Wirebound Steno Books, 6&quot; x 9&quot;, 12/Pack"/>
    <s v="Wrap Bag"/>
    <n v="0.36"/>
    <d v="2009-07-28T00:00:00"/>
  </r>
  <r>
    <n v="3514"/>
    <n v="25031"/>
    <x v="599"/>
    <x v="1"/>
    <n v="24"/>
    <n v="4636.62"/>
    <n v="0.1"/>
    <x v="0"/>
    <n v="-318.45177000000007"/>
    <n v="209.37"/>
    <n v="69"/>
    <x v="96"/>
    <x v="4"/>
    <x v="4"/>
    <x v="1"/>
    <x v="2"/>
    <x v="10"/>
    <s v="Hon 2111 Invitation™ Series Corner Table"/>
    <s v="Large Box"/>
    <n v="0.79"/>
    <d v="2009-08-25T00:00:00"/>
  </r>
  <r>
    <n v="3515"/>
    <n v="25031"/>
    <x v="599"/>
    <x v="1"/>
    <n v="20"/>
    <n v="100.11"/>
    <n v="7.0000000000000007E-2"/>
    <x v="0"/>
    <n v="-41.7"/>
    <n v="4.9800000000000004"/>
    <n v="4.7"/>
    <x v="96"/>
    <x v="4"/>
    <x v="4"/>
    <x v="1"/>
    <x v="0"/>
    <x v="5"/>
    <s v="Staples Copy Paper (20Lb. and 84 Bright)"/>
    <s v="Small Box"/>
    <n v="0.38"/>
    <d v="2009-08-24T00:00:00"/>
  </r>
  <r>
    <n v="3590"/>
    <n v="25633"/>
    <x v="600"/>
    <x v="0"/>
    <n v="36"/>
    <n v="5140.08"/>
    <n v="0.06"/>
    <x v="1"/>
    <n v="-582.42600000000004"/>
    <n v="145.97999999999999"/>
    <n v="51.92"/>
    <x v="96"/>
    <x v="4"/>
    <x v="4"/>
    <x v="3"/>
    <x v="2"/>
    <x v="10"/>
    <s v="Bevis Rectangular Conference Tables"/>
    <s v="Jumbo Box"/>
    <n v="0.69"/>
    <d v="2011-08-06T00:00:00"/>
  </r>
  <r>
    <n v="3593"/>
    <n v="25635"/>
    <x v="601"/>
    <x v="4"/>
    <n v="14"/>
    <n v="633.08000000000004"/>
    <n v="0.04"/>
    <x v="2"/>
    <n v="145.47999999999999"/>
    <n v="42.98"/>
    <n v="4.62"/>
    <x v="96"/>
    <x v="4"/>
    <x v="4"/>
    <x v="2"/>
    <x v="0"/>
    <x v="1"/>
    <s v="Belkin F9M820V08 8 Outlet Surge"/>
    <s v="Small Box"/>
    <n v="0.56000000000000005"/>
    <d v="2012-05-30T00:00:00"/>
  </r>
  <r>
    <n v="3594"/>
    <n v="25635"/>
    <x v="601"/>
    <x v="4"/>
    <n v="22"/>
    <n v="110.42"/>
    <n v="0.09"/>
    <x v="0"/>
    <n v="-36.6"/>
    <n v="5.08"/>
    <n v="3.63"/>
    <x v="96"/>
    <x v="4"/>
    <x v="4"/>
    <x v="2"/>
    <x v="2"/>
    <x v="4"/>
    <s v="Master Caster Door Stop, Gray"/>
    <s v="Wrap Bag"/>
    <n v="0.51"/>
    <d v="2012-05-30T00:00:00"/>
  </r>
  <r>
    <n v="3618"/>
    <n v="25830"/>
    <x v="139"/>
    <x v="0"/>
    <n v="5"/>
    <n v="25.34"/>
    <n v="0.1"/>
    <x v="0"/>
    <n v="-21.29"/>
    <n v="4.0599999999999996"/>
    <n v="6.89"/>
    <x v="143"/>
    <x v="4"/>
    <x v="4"/>
    <x v="1"/>
    <x v="0"/>
    <x v="1"/>
    <s v="Eureka Disposable Bags for Sanitaire® Vibra Groomer I® Upright Vac"/>
    <s v="Small Box"/>
    <n v="0.6"/>
    <d v="2010-05-06T00:00:00"/>
  </r>
  <r>
    <n v="3619"/>
    <n v="25830"/>
    <x v="139"/>
    <x v="0"/>
    <n v="11"/>
    <n v="178.57"/>
    <n v="0.05"/>
    <x v="0"/>
    <n v="-37.386499999999998"/>
    <n v="15.28"/>
    <n v="10.91"/>
    <x v="143"/>
    <x v="4"/>
    <x v="4"/>
    <x v="1"/>
    <x v="0"/>
    <x v="2"/>
    <s v="Recycled Premium Regency Composition Covers"/>
    <s v="Small Box"/>
    <n v="0.36"/>
    <d v="2010-05-11T00:00:00"/>
  </r>
  <r>
    <n v="3684"/>
    <n v="26342"/>
    <x v="602"/>
    <x v="0"/>
    <n v="24"/>
    <n v="265.35000000000002"/>
    <n v="0.02"/>
    <x v="0"/>
    <n v="-128.69"/>
    <n v="9.99"/>
    <n v="11.59"/>
    <x v="129"/>
    <x v="4"/>
    <x v="4"/>
    <x v="3"/>
    <x v="0"/>
    <x v="5"/>
    <s v="Hammermill Color Copier Paper (28Lb. and 96 Bright)"/>
    <s v="Small Box"/>
    <n v="0.4"/>
    <d v="2009-10-27T00:00:00"/>
  </r>
  <r>
    <n v="3685"/>
    <n v="26342"/>
    <x v="602"/>
    <x v="0"/>
    <n v="41"/>
    <n v="1993.94"/>
    <n v="0.02"/>
    <x v="0"/>
    <n v="931.7"/>
    <n v="48.04"/>
    <n v="5.79"/>
    <x v="129"/>
    <x v="4"/>
    <x v="4"/>
    <x v="3"/>
    <x v="0"/>
    <x v="5"/>
    <s v="Xerox 1937"/>
    <s v="Small Box"/>
    <n v="0.37"/>
    <d v="2009-10-23T00:00:00"/>
  </r>
  <r>
    <n v="3686"/>
    <n v="26342"/>
    <x v="602"/>
    <x v="0"/>
    <n v="3"/>
    <n v="24.73"/>
    <n v="0.04"/>
    <x v="0"/>
    <n v="-10.77"/>
    <n v="6.68"/>
    <n v="4.91"/>
    <x v="129"/>
    <x v="4"/>
    <x v="4"/>
    <x v="3"/>
    <x v="0"/>
    <x v="5"/>
    <s v="Xerox 1986"/>
    <s v="Small Box"/>
    <n v="0.37"/>
    <d v="2009-10-25T00:00:00"/>
  </r>
  <r>
    <n v="3687"/>
    <n v="26368"/>
    <x v="427"/>
    <x v="3"/>
    <n v="25"/>
    <n v="1809.0125"/>
    <n v="0.01"/>
    <x v="0"/>
    <n v="795.05099999999993"/>
    <n v="85.99"/>
    <n v="2.5"/>
    <x v="122"/>
    <x v="4"/>
    <x v="4"/>
    <x v="2"/>
    <x v="1"/>
    <x v="3"/>
    <s v="Accessory12"/>
    <s v="Small Box"/>
    <n v="0.35"/>
    <d v="2010-07-17T00:00:00"/>
  </r>
  <r>
    <n v="3690"/>
    <n v="26372"/>
    <x v="603"/>
    <x v="0"/>
    <n v="1"/>
    <n v="31.96"/>
    <n v="0.01"/>
    <x v="0"/>
    <n v="-74.64"/>
    <n v="29.89"/>
    <n v="1.99"/>
    <x v="127"/>
    <x v="4"/>
    <x v="4"/>
    <x v="2"/>
    <x v="1"/>
    <x v="7"/>
    <s v="Verbatim DVD-RAM, 5.2GB, Rewritable, Type 1, DS"/>
    <s v="Small Pack"/>
    <n v="0.5"/>
    <d v="2009-07-16T00:00:00"/>
  </r>
  <r>
    <n v="3743"/>
    <n v="26756"/>
    <x v="559"/>
    <x v="3"/>
    <n v="25"/>
    <n v="767.26"/>
    <n v="7.0000000000000007E-2"/>
    <x v="0"/>
    <n v="-29.56"/>
    <n v="30.97"/>
    <n v="4"/>
    <x v="119"/>
    <x v="4"/>
    <x v="4"/>
    <x v="3"/>
    <x v="1"/>
    <x v="7"/>
    <s v="Microsoft Multimedia Keyboard"/>
    <s v="Small Box"/>
    <n v="0.74"/>
    <d v="2012-05-10T00:00:00"/>
  </r>
  <r>
    <n v="3744"/>
    <n v="26756"/>
    <x v="559"/>
    <x v="3"/>
    <n v="40"/>
    <n v="253.89"/>
    <n v="0.09"/>
    <x v="0"/>
    <n v="-103.77"/>
    <n v="6.48"/>
    <n v="6.22"/>
    <x v="119"/>
    <x v="4"/>
    <x v="4"/>
    <x v="3"/>
    <x v="0"/>
    <x v="5"/>
    <s v="Xerox 1894"/>
    <s v="Small Box"/>
    <n v="0.37"/>
    <d v="2012-05-12T00:00:00"/>
  </r>
  <r>
    <n v="3745"/>
    <n v="26756"/>
    <x v="559"/>
    <x v="3"/>
    <n v="20"/>
    <n v="127.9"/>
    <n v="7.0000000000000007E-2"/>
    <x v="0"/>
    <n v="-80.41"/>
    <n v="6.48"/>
    <n v="7.37"/>
    <x v="119"/>
    <x v="4"/>
    <x v="4"/>
    <x v="3"/>
    <x v="0"/>
    <x v="5"/>
    <s v="Xerox 210"/>
    <s v="Small Box"/>
    <n v="0.37"/>
    <d v="2012-05-12T00:00:00"/>
  </r>
  <r>
    <n v="3757"/>
    <n v="26851"/>
    <x v="604"/>
    <x v="1"/>
    <n v="44"/>
    <n v="73.64"/>
    <n v="7.0000000000000007E-2"/>
    <x v="0"/>
    <n v="-58.87"/>
    <n v="1.7"/>
    <n v="1.99"/>
    <x v="144"/>
    <x v="4"/>
    <x v="4"/>
    <x v="2"/>
    <x v="1"/>
    <x v="7"/>
    <s v="BASF Silver 74 Minute CD-R"/>
    <s v="Small Pack"/>
    <n v="0.51"/>
    <d v="2011-07-26T00:00:00"/>
  </r>
  <r>
    <n v="3787"/>
    <n v="26981"/>
    <x v="263"/>
    <x v="3"/>
    <n v="13"/>
    <n v="603.34699999999998"/>
    <n v="0.08"/>
    <x v="0"/>
    <n v="142.983"/>
    <n v="55.99"/>
    <n v="1.25"/>
    <x v="135"/>
    <x v="4"/>
    <x v="4"/>
    <x v="3"/>
    <x v="1"/>
    <x v="3"/>
    <s v="Accessory32"/>
    <s v="Small Pack"/>
    <n v="0.35"/>
    <d v="2012-08-30T00:00:00"/>
  </r>
  <r>
    <n v="3788"/>
    <n v="26981"/>
    <x v="263"/>
    <x v="3"/>
    <n v="44"/>
    <n v="770.53"/>
    <n v="0.04"/>
    <x v="0"/>
    <n v="30.17"/>
    <n v="16.91"/>
    <n v="6.25"/>
    <x v="135"/>
    <x v="4"/>
    <x v="4"/>
    <x v="3"/>
    <x v="0"/>
    <x v="0"/>
    <s v="Tenex Personal Self-Stacking Standard File Box, Black/Gray"/>
    <s v="Small Box"/>
    <n v="0.57999999999999996"/>
    <d v="2012-08-31T00:00:00"/>
  </r>
  <r>
    <n v="3827"/>
    <n v="27298"/>
    <x v="142"/>
    <x v="0"/>
    <n v="40"/>
    <n v="7813.7"/>
    <n v="0.09"/>
    <x v="0"/>
    <n v="2154.33"/>
    <n v="199.99"/>
    <n v="24.49"/>
    <x v="145"/>
    <x v="4"/>
    <x v="4"/>
    <x v="0"/>
    <x v="1"/>
    <x v="13"/>
    <s v="Canon PC-428 Personal Copier"/>
    <s v="Large Box"/>
    <n v="0.46"/>
    <d v="2011-11-23T00:00:00"/>
  </r>
  <r>
    <n v="3828"/>
    <n v="27298"/>
    <x v="142"/>
    <x v="0"/>
    <n v="31"/>
    <n v="164.92"/>
    <n v="0.04"/>
    <x v="0"/>
    <n v="-54.36"/>
    <n v="4.9800000000000004"/>
    <n v="4.8600000000000003"/>
    <x v="145"/>
    <x v="4"/>
    <x v="4"/>
    <x v="0"/>
    <x v="0"/>
    <x v="5"/>
    <s v="Xerox 190"/>
    <s v="Small Box"/>
    <n v="0.38"/>
    <d v="2011-11-24T00:00:00"/>
  </r>
  <r>
    <n v="3834"/>
    <n v="27330"/>
    <x v="108"/>
    <x v="0"/>
    <n v="8"/>
    <n v="507.74"/>
    <n v="0.05"/>
    <x v="0"/>
    <n v="-118.54"/>
    <n v="55.5"/>
    <n v="52.2"/>
    <x v="138"/>
    <x v="4"/>
    <x v="4"/>
    <x v="3"/>
    <x v="2"/>
    <x v="4"/>
    <s v="Eldon Cleatmat® Chair Mats for Medium Pile Carpets"/>
    <s v="Medium Box"/>
    <n v="0.72"/>
    <d v="2009-09-16T00:00:00"/>
  </r>
  <r>
    <n v="3835"/>
    <n v="27330"/>
    <x v="108"/>
    <x v="0"/>
    <n v="30"/>
    <n v="12600.99"/>
    <n v="0.05"/>
    <x v="1"/>
    <n v="2963.48"/>
    <n v="442.14"/>
    <n v="14.7"/>
    <x v="138"/>
    <x v="4"/>
    <x v="4"/>
    <x v="3"/>
    <x v="1"/>
    <x v="16"/>
    <s v="Okidata ML390 Turbo Dot Matrix Printers"/>
    <s v="Jumbo Drum"/>
    <n v="0.56000000000000005"/>
    <d v="2009-09-25T00:00:00"/>
  </r>
  <r>
    <n v="3896"/>
    <n v="27781"/>
    <x v="339"/>
    <x v="1"/>
    <n v="47"/>
    <n v="181.13"/>
    <n v="0"/>
    <x v="0"/>
    <n v="-11.39"/>
    <n v="3.69"/>
    <n v="2.5"/>
    <x v="130"/>
    <x v="4"/>
    <x v="4"/>
    <x v="0"/>
    <x v="0"/>
    <x v="8"/>
    <s v="Colored Envelopes"/>
    <s v="Small Box"/>
    <n v="0.39"/>
    <d v="2011-09-17T00:00:00"/>
  </r>
  <r>
    <n v="3956"/>
    <n v="28225"/>
    <x v="605"/>
    <x v="4"/>
    <n v="9"/>
    <n v="206.04"/>
    <n v="0"/>
    <x v="0"/>
    <n v="-49.81"/>
    <n v="20.28"/>
    <n v="14.39"/>
    <x v="129"/>
    <x v="4"/>
    <x v="4"/>
    <x v="2"/>
    <x v="2"/>
    <x v="4"/>
    <s v="Career Cubicle Clock, 8 1/4&quot;, Black"/>
    <s v="Small Box"/>
    <n v="0.47"/>
    <d v="2009-01-22T00:00:00"/>
  </r>
  <r>
    <n v="3975"/>
    <n v="28389"/>
    <x v="402"/>
    <x v="1"/>
    <n v="22"/>
    <n v="668.39"/>
    <n v="7.0000000000000007E-2"/>
    <x v="0"/>
    <n v="344.61"/>
    <n v="30.93"/>
    <n v="3.92"/>
    <x v="138"/>
    <x v="4"/>
    <x v="4"/>
    <x v="3"/>
    <x v="2"/>
    <x v="4"/>
    <s v="Advantus Employee of the Month Certificate Frame, 11 x 13-1/2"/>
    <s v="Small Pack"/>
    <n v="0.44"/>
    <d v="2009-11-04T00:00:00"/>
  </r>
  <r>
    <n v="3976"/>
    <n v="28389"/>
    <x v="402"/>
    <x v="1"/>
    <n v="16"/>
    <n v="4657.3500000000004"/>
    <n v="0.05"/>
    <x v="1"/>
    <n v="322.66000000000003"/>
    <n v="297.48"/>
    <n v="18.059999999999999"/>
    <x v="138"/>
    <x v="4"/>
    <x v="4"/>
    <x v="3"/>
    <x v="1"/>
    <x v="16"/>
    <s v="Panasonic KX-P3200 Dot Matrix Printer"/>
    <s v="Jumbo Drum"/>
    <n v="0.6"/>
    <d v="2009-11-04T00:00:00"/>
  </r>
  <r>
    <n v="3977"/>
    <n v="28389"/>
    <x v="402"/>
    <x v="1"/>
    <n v="7"/>
    <n v="2097.94"/>
    <n v="7.0000000000000007E-2"/>
    <x v="1"/>
    <n v="-404.04599999999999"/>
    <n v="296.18"/>
    <n v="54.12"/>
    <x v="138"/>
    <x v="4"/>
    <x v="4"/>
    <x v="3"/>
    <x v="2"/>
    <x v="10"/>
    <s v="Hon 94000 Series Round Tables"/>
    <s v="Jumbo Box"/>
    <n v="0.76"/>
    <d v="2009-11-05T00:00:00"/>
  </r>
  <r>
    <n v="4054"/>
    <n v="28898"/>
    <x v="29"/>
    <x v="0"/>
    <n v="44"/>
    <n v="246"/>
    <n v="0.1"/>
    <x v="0"/>
    <n v="-207.36"/>
    <n v="5.78"/>
    <n v="7.96"/>
    <x v="138"/>
    <x v="4"/>
    <x v="4"/>
    <x v="2"/>
    <x v="0"/>
    <x v="5"/>
    <s v="Xerox 196"/>
    <s v="Small Box"/>
    <n v="0.36"/>
    <d v="2011-05-28T00:00:00"/>
  </r>
  <r>
    <n v="4056"/>
    <n v="28901"/>
    <x v="246"/>
    <x v="1"/>
    <n v="23"/>
    <n v="871.32"/>
    <n v="0.1"/>
    <x v="0"/>
    <n v="315.16000000000003"/>
    <n v="40.99"/>
    <n v="5.86"/>
    <x v="123"/>
    <x v="4"/>
    <x v="4"/>
    <x v="0"/>
    <x v="0"/>
    <x v="5"/>
    <s v="Xerox 1919"/>
    <s v="Small Box"/>
    <n v="0.36"/>
    <d v="2012-06-12T00:00:00"/>
  </r>
  <r>
    <n v="4091"/>
    <n v="29185"/>
    <x v="606"/>
    <x v="1"/>
    <n v="8"/>
    <n v="468.49"/>
    <n v="0.03"/>
    <x v="0"/>
    <n v="-6.37"/>
    <n v="56.96"/>
    <n v="13.22"/>
    <x v="128"/>
    <x v="4"/>
    <x v="4"/>
    <x v="2"/>
    <x v="0"/>
    <x v="1"/>
    <s v="Conquest™ 14 Commercial Heavy-Duty Upright Vacuum, Collection System, Accessory Kit"/>
    <s v="Small Box"/>
    <n v="0.56000000000000005"/>
    <d v="2010-01-21T00:00:00"/>
  </r>
  <r>
    <n v="4092"/>
    <n v="29185"/>
    <x v="606"/>
    <x v="1"/>
    <n v="48"/>
    <n v="446.53"/>
    <n v="0.04"/>
    <x v="2"/>
    <n v="-261.45"/>
    <n v="8.3699999999999992"/>
    <n v="10.16"/>
    <x v="128"/>
    <x v="4"/>
    <x v="4"/>
    <x v="2"/>
    <x v="2"/>
    <x v="4"/>
    <s v="Westinghouse Clip-On Gooseneck Lamps"/>
    <s v="Large Box"/>
    <n v="0.59"/>
    <d v="2010-01-22T00:00:00"/>
  </r>
  <r>
    <n v="4093"/>
    <n v="29185"/>
    <x v="606"/>
    <x v="1"/>
    <n v="5"/>
    <n v="217.85"/>
    <n v="0.02"/>
    <x v="2"/>
    <n v="-25.31"/>
    <n v="40.99"/>
    <n v="17.48"/>
    <x v="128"/>
    <x v="4"/>
    <x v="4"/>
    <x v="2"/>
    <x v="0"/>
    <x v="5"/>
    <s v="Xerox 1893"/>
    <s v="Small Box"/>
    <n v="0.36"/>
    <d v="2010-01-22T00:00:00"/>
  </r>
  <r>
    <n v="4143"/>
    <n v="29408"/>
    <x v="607"/>
    <x v="2"/>
    <n v="44"/>
    <n v="4260.7299999999996"/>
    <n v="7.0000000000000007E-2"/>
    <x v="1"/>
    <n v="251.58"/>
    <n v="119.99"/>
    <n v="56.14"/>
    <x v="146"/>
    <x v="4"/>
    <x v="4"/>
    <x v="3"/>
    <x v="1"/>
    <x v="16"/>
    <s v="Hewlett-Packard 2600DN Business Color Inkjet Printer"/>
    <s v="Jumbo Box"/>
    <n v="0.39"/>
    <d v="2010-05-03T00:00:00"/>
  </r>
  <r>
    <n v="4219"/>
    <n v="29985"/>
    <x v="608"/>
    <x v="4"/>
    <n v="22"/>
    <n v="196.75"/>
    <n v="0.03"/>
    <x v="2"/>
    <n v="0.13"/>
    <n v="7.96"/>
    <n v="4.95"/>
    <x v="129"/>
    <x v="4"/>
    <x v="4"/>
    <x v="2"/>
    <x v="2"/>
    <x v="4"/>
    <s v="Staples Plastic Wall Frames"/>
    <s v="Small Box"/>
    <n v="0.41"/>
    <d v="2012-07-12T00:00:00"/>
  </r>
  <r>
    <n v="4220"/>
    <n v="29986"/>
    <x v="609"/>
    <x v="4"/>
    <n v="40"/>
    <n v="1477.39"/>
    <n v="0.03"/>
    <x v="0"/>
    <n v="641.40150000000006"/>
    <n v="37.700000000000003"/>
    <n v="2.99"/>
    <x v="128"/>
    <x v="4"/>
    <x v="4"/>
    <x v="2"/>
    <x v="0"/>
    <x v="2"/>
    <s v="Vinyl Sectional Post Binders"/>
    <s v="Small Box"/>
    <n v="0.35"/>
    <d v="2011-07-03T00:00:00"/>
  </r>
  <r>
    <n v="4237"/>
    <n v="30147"/>
    <x v="610"/>
    <x v="2"/>
    <n v="37"/>
    <n v="740.14"/>
    <n v="0.06"/>
    <x v="0"/>
    <n v="29.73"/>
    <n v="19.98"/>
    <n v="10.49"/>
    <x v="147"/>
    <x v="4"/>
    <x v="4"/>
    <x v="1"/>
    <x v="2"/>
    <x v="4"/>
    <s v="12-1/2 Diameter Round Wall Clock"/>
    <s v="Small Box"/>
    <n v="0.49"/>
    <d v="2012-06-19T00:00:00"/>
  </r>
  <r>
    <n v="4238"/>
    <n v="30149"/>
    <x v="611"/>
    <x v="3"/>
    <n v="8"/>
    <n v="16.47"/>
    <n v="0.1"/>
    <x v="0"/>
    <n v="-6.8194999999999997"/>
    <n v="2.08"/>
    <n v="1.49"/>
    <x v="138"/>
    <x v="4"/>
    <x v="4"/>
    <x v="2"/>
    <x v="0"/>
    <x v="2"/>
    <s v="Round Ring Binders"/>
    <s v="Small Box"/>
    <n v="0.38"/>
    <d v="2010-12-13T00:00:00"/>
  </r>
  <r>
    <n v="4239"/>
    <n v="30149"/>
    <x v="611"/>
    <x v="3"/>
    <n v="5"/>
    <n v="173.62"/>
    <n v="0.09"/>
    <x v="1"/>
    <n v="-88.64"/>
    <n v="33.94"/>
    <n v="19.190000000000001"/>
    <x v="138"/>
    <x v="4"/>
    <x v="4"/>
    <x v="2"/>
    <x v="2"/>
    <x v="14"/>
    <s v="Metal Folding Chairs, Beige, 4/Carton"/>
    <s v="Jumbo Drum"/>
    <n v="0.57999999999999996"/>
    <d v="2010-12-14T00:00:00"/>
  </r>
  <r>
    <n v="4240"/>
    <n v="30149"/>
    <x v="611"/>
    <x v="3"/>
    <n v="50"/>
    <n v="690.97"/>
    <n v="0.03"/>
    <x v="0"/>
    <n v="-16.940000000000001"/>
    <n v="13.79"/>
    <n v="8.7799999999999994"/>
    <x v="138"/>
    <x v="4"/>
    <x v="4"/>
    <x v="2"/>
    <x v="2"/>
    <x v="4"/>
    <s v="9-3/4 Diameter Round Wall Clock"/>
    <s v="Small Box"/>
    <n v="0.43"/>
    <d v="2010-12-15T00:00:00"/>
  </r>
  <r>
    <n v="4257"/>
    <n v="30310"/>
    <x v="612"/>
    <x v="3"/>
    <n v="21"/>
    <n v="2024.0284999999999"/>
    <n v="0.1"/>
    <x v="0"/>
    <n v="4.8960000000000106"/>
    <n v="125.99"/>
    <n v="8.8000000000000007"/>
    <x v="134"/>
    <x v="4"/>
    <x v="4"/>
    <x v="1"/>
    <x v="1"/>
    <x v="3"/>
    <s v="StarTAC 6500"/>
    <s v="Small Box"/>
    <n v="0.59"/>
    <d v="2012-04-28T00:00:00"/>
  </r>
  <r>
    <n v="4407"/>
    <n v="31426"/>
    <x v="118"/>
    <x v="0"/>
    <n v="40"/>
    <n v="4054.0579999999995"/>
    <n v="0.09"/>
    <x v="0"/>
    <n v="914.19299999999998"/>
    <n v="125.99"/>
    <n v="2.5"/>
    <x v="142"/>
    <x v="4"/>
    <x v="4"/>
    <x v="3"/>
    <x v="1"/>
    <x v="3"/>
    <s v="i2000"/>
    <s v="Small Box"/>
    <n v="0.6"/>
    <d v="2009-08-09T00:00:00"/>
  </r>
  <r>
    <n v="4471"/>
    <n v="31872"/>
    <x v="351"/>
    <x v="0"/>
    <n v="34"/>
    <n v="2833.19"/>
    <n v="0.06"/>
    <x v="2"/>
    <n v="1409.87"/>
    <n v="83.98"/>
    <n v="5.01"/>
    <x v="135"/>
    <x v="4"/>
    <x v="4"/>
    <x v="3"/>
    <x v="0"/>
    <x v="8"/>
    <s v="Ames Color-File® Green Diamond Border X-ray Mailers"/>
    <s v="Small Box"/>
    <n v="0.38"/>
    <d v="2010-09-10T00:00:00"/>
  </r>
  <r>
    <n v="4472"/>
    <n v="31872"/>
    <x v="351"/>
    <x v="0"/>
    <n v="30"/>
    <n v="4452.6499999999996"/>
    <n v="0.09"/>
    <x v="1"/>
    <n v="-265.12200000000001"/>
    <n v="159.31"/>
    <n v="60"/>
    <x v="135"/>
    <x v="4"/>
    <x v="4"/>
    <x v="3"/>
    <x v="2"/>
    <x v="10"/>
    <s v="Hon Non-Folding Utility Tables"/>
    <s v="Jumbo Drum"/>
    <n v="0.55000000000000004"/>
    <d v="2010-09-10T00:00:00"/>
  </r>
  <r>
    <n v="4477"/>
    <n v="31874"/>
    <x v="613"/>
    <x v="1"/>
    <n v="29"/>
    <n v="321.95"/>
    <n v="0.03"/>
    <x v="2"/>
    <n v="20.76"/>
    <n v="10.98"/>
    <n v="3.37"/>
    <x v="122"/>
    <x v="4"/>
    <x v="4"/>
    <x v="2"/>
    <x v="0"/>
    <x v="15"/>
    <s v="Fiskars® Softgrip Scissors"/>
    <s v="Small Pack"/>
    <n v="0.56999999999999995"/>
    <d v="2012-09-15T00:00:00"/>
  </r>
  <r>
    <n v="4478"/>
    <n v="31874"/>
    <x v="613"/>
    <x v="1"/>
    <n v="39"/>
    <n v="13244.04"/>
    <n v="0.05"/>
    <x v="1"/>
    <n v="275.93"/>
    <n v="348.21"/>
    <n v="84.84"/>
    <x v="122"/>
    <x v="4"/>
    <x v="4"/>
    <x v="2"/>
    <x v="2"/>
    <x v="10"/>
    <s v="Bretford CR4500 Series Slim Rectangular Table"/>
    <s v="Jumbo Box"/>
    <n v="0.66"/>
    <d v="2012-09-15T00:00:00"/>
  </r>
  <r>
    <n v="4485"/>
    <n v="31938"/>
    <x v="614"/>
    <x v="3"/>
    <n v="13"/>
    <n v="1193.6199999999999"/>
    <n v="0.08"/>
    <x v="1"/>
    <n v="-304.47000000000003"/>
    <n v="89.99"/>
    <n v="42"/>
    <x v="122"/>
    <x v="4"/>
    <x v="4"/>
    <x v="1"/>
    <x v="2"/>
    <x v="14"/>
    <s v="Global Leather Task Chair, Black"/>
    <s v="Jumbo Drum"/>
    <n v="0.66"/>
    <d v="2011-07-28T00:00:00"/>
  </r>
  <r>
    <n v="4486"/>
    <n v="31938"/>
    <x v="614"/>
    <x v="3"/>
    <n v="47"/>
    <n v="363.23"/>
    <n v="0.05"/>
    <x v="0"/>
    <n v="40.58"/>
    <n v="7.59"/>
    <n v="4"/>
    <x v="122"/>
    <x v="4"/>
    <x v="4"/>
    <x v="1"/>
    <x v="2"/>
    <x v="4"/>
    <s v="Master Giant Foot® Doorstop, Safety Yellow"/>
    <s v="Wrap Bag"/>
    <n v="0.42"/>
    <d v="2011-07-29T00:00:00"/>
  </r>
  <r>
    <n v="4576"/>
    <n v="32582"/>
    <x v="615"/>
    <x v="2"/>
    <n v="27"/>
    <n v="2780.88"/>
    <n v="7.0000000000000007E-2"/>
    <x v="2"/>
    <n v="595.38"/>
    <n v="105.34"/>
    <n v="24.49"/>
    <x v="136"/>
    <x v="4"/>
    <x v="4"/>
    <x v="1"/>
    <x v="2"/>
    <x v="4"/>
    <s v="Deflect-o DuraMat Antistatic Studded Beveled Mat for Medium Pile Carpeting"/>
    <s v="Large Box"/>
    <n v="0.61"/>
    <d v="2009-06-26T00:00:00"/>
  </r>
  <r>
    <n v="4580"/>
    <n v="32611"/>
    <x v="91"/>
    <x v="3"/>
    <n v="16"/>
    <n v="33.76"/>
    <n v="0.04"/>
    <x v="0"/>
    <n v="-7.1529999999999996"/>
    <n v="2.08"/>
    <n v="1.49"/>
    <x v="146"/>
    <x v="4"/>
    <x v="4"/>
    <x v="2"/>
    <x v="0"/>
    <x v="2"/>
    <s v="Economy Binders"/>
    <s v="Small Box"/>
    <n v="0.36"/>
    <d v="2009-08-29T00:00:00"/>
  </r>
  <r>
    <n v="4581"/>
    <n v="32611"/>
    <x v="91"/>
    <x v="3"/>
    <n v="19"/>
    <n v="3537.39"/>
    <n v="0"/>
    <x v="1"/>
    <n v="232.78"/>
    <n v="180.98"/>
    <n v="30"/>
    <x v="146"/>
    <x v="4"/>
    <x v="4"/>
    <x v="2"/>
    <x v="2"/>
    <x v="14"/>
    <s v="Office Star - Ergonomic Mid Back Chair with 2-Way Adjustable Arms"/>
    <s v="Jumbo Drum"/>
    <n v="0.69"/>
    <d v="2009-08-28T00:00:00"/>
  </r>
  <r>
    <n v="4582"/>
    <n v="32611"/>
    <x v="91"/>
    <x v="3"/>
    <n v="18"/>
    <n v="986.24"/>
    <n v="0.02"/>
    <x v="2"/>
    <n v="68.900000000000006"/>
    <n v="53.98"/>
    <n v="5.5"/>
    <x v="146"/>
    <x v="4"/>
    <x v="4"/>
    <x v="2"/>
    <x v="1"/>
    <x v="7"/>
    <s v="Nu-Form 106-Key Ergonomic Keyboard w/ Touchpad"/>
    <s v="Small Box"/>
    <n v="0.62"/>
    <d v="2009-08-28T00:00:00"/>
  </r>
  <r>
    <n v="4583"/>
    <n v="32611"/>
    <x v="91"/>
    <x v="3"/>
    <n v="15"/>
    <n v="81.66"/>
    <n v="0.05"/>
    <x v="0"/>
    <n v="-31.99"/>
    <n v="4.9800000000000004"/>
    <n v="5.0199999999999996"/>
    <x v="146"/>
    <x v="4"/>
    <x v="4"/>
    <x v="2"/>
    <x v="0"/>
    <x v="5"/>
    <s v="Xerox 1989"/>
    <s v="Small Box"/>
    <n v="0.38"/>
    <d v="2009-08-27T00:00:00"/>
  </r>
  <r>
    <n v="4620"/>
    <n v="32901"/>
    <x v="209"/>
    <x v="4"/>
    <n v="13"/>
    <n v="49.74"/>
    <n v="0"/>
    <x v="0"/>
    <n v="17.7"/>
    <n v="3.75"/>
    <n v="0.5"/>
    <x v="146"/>
    <x v="4"/>
    <x v="4"/>
    <x v="2"/>
    <x v="0"/>
    <x v="11"/>
    <s v="Avery 496"/>
    <s v="Small Box"/>
    <n v="0.37"/>
    <d v="2011-01-11T00:00:00"/>
  </r>
  <r>
    <n v="4678"/>
    <n v="33284"/>
    <x v="616"/>
    <x v="0"/>
    <n v="21"/>
    <n v="480.39"/>
    <n v="0.01"/>
    <x v="0"/>
    <n v="144.66"/>
    <n v="22.23"/>
    <n v="8.99"/>
    <x v="121"/>
    <x v="4"/>
    <x v="4"/>
    <x v="2"/>
    <x v="2"/>
    <x v="4"/>
    <s v="Executive Impressions 14&quot; Contract Wall Clock with Quartz Movement"/>
    <s v="Small Pack"/>
    <n v="0.41"/>
    <d v="2012-04-02T00:00:00"/>
  </r>
  <r>
    <n v="4680"/>
    <n v="33287"/>
    <x v="617"/>
    <x v="4"/>
    <n v="44"/>
    <n v="11904.55"/>
    <n v="0"/>
    <x v="1"/>
    <n v="3909.33"/>
    <n v="270.97000000000003"/>
    <n v="28.06"/>
    <x v="120"/>
    <x v="4"/>
    <x v="4"/>
    <x v="0"/>
    <x v="1"/>
    <x v="16"/>
    <s v="Epson LQ-570e Dot Matrix Printer"/>
    <s v="Jumbo Drum"/>
    <n v="0.56000000000000005"/>
    <d v="2011-04-25T00:00:00"/>
  </r>
  <r>
    <n v="4745"/>
    <n v="33732"/>
    <x v="531"/>
    <x v="2"/>
    <n v="33"/>
    <n v="332.95"/>
    <n v="0.05"/>
    <x v="0"/>
    <n v="-28.16"/>
    <n v="9.65"/>
    <n v="6.22"/>
    <x v="144"/>
    <x v="4"/>
    <x v="4"/>
    <x v="2"/>
    <x v="2"/>
    <x v="4"/>
    <s v="Eldon Expressions™ Desk Accessory, Wood Pencil Holder, Oak"/>
    <s v="Small Box"/>
    <n v="0.55000000000000004"/>
    <d v="2009-08-29T00:00:00"/>
  </r>
  <r>
    <n v="4843"/>
    <n v="34435"/>
    <x v="118"/>
    <x v="0"/>
    <n v="42"/>
    <n v="447.36"/>
    <n v="0.01"/>
    <x v="0"/>
    <n v="40.92"/>
    <n v="10.48"/>
    <n v="2.89"/>
    <x v="143"/>
    <x v="4"/>
    <x v="4"/>
    <x v="1"/>
    <x v="0"/>
    <x v="12"/>
    <s v="Staples Battery-Operated Desktop Pencil Sharpener"/>
    <s v="Small Pack"/>
    <n v="0.6"/>
    <d v="2009-08-07T00:00:00"/>
  </r>
  <r>
    <n v="4899"/>
    <n v="34852"/>
    <x v="406"/>
    <x v="0"/>
    <n v="26"/>
    <n v="53.93"/>
    <n v="0.04"/>
    <x v="0"/>
    <n v="-10.948"/>
    <n v="2.08"/>
    <n v="1.49"/>
    <x v="128"/>
    <x v="4"/>
    <x v="4"/>
    <x v="2"/>
    <x v="0"/>
    <x v="2"/>
    <s v="Round Ring Binders"/>
    <s v="Small Box"/>
    <n v="0.38"/>
    <d v="2012-09-09T00:00:00"/>
  </r>
  <r>
    <n v="5001"/>
    <n v="35649"/>
    <x v="87"/>
    <x v="3"/>
    <n v="9"/>
    <n v="43.26"/>
    <n v="0.1"/>
    <x v="0"/>
    <n v="3.9015"/>
    <n v="4.82"/>
    <n v="1.49"/>
    <x v="143"/>
    <x v="4"/>
    <x v="4"/>
    <x v="1"/>
    <x v="0"/>
    <x v="2"/>
    <s v="Tuff Stuff™ Recycled Round Ring Binders"/>
    <s v="Small Box"/>
    <n v="0.36"/>
    <d v="2011-10-11T00:00:00"/>
  </r>
  <r>
    <n v="5002"/>
    <n v="35649"/>
    <x v="87"/>
    <x v="3"/>
    <n v="25"/>
    <n v="174.03"/>
    <n v="0.02"/>
    <x v="0"/>
    <n v="-42.37"/>
    <n v="6.48"/>
    <n v="5.74"/>
    <x v="143"/>
    <x v="4"/>
    <x v="4"/>
    <x v="1"/>
    <x v="0"/>
    <x v="5"/>
    <s v="Xerox 1994"/>
    <s v="Small Box"/>
    <n v="0.37"/>
    <d v="2011-10-11T00:00:00"/>
  </r>
  <r>
    <n v="5121"/>
    <n v="36480"/>
    <x v="618"/>
    <x v="3"/>
    <n v="44"/>
    <n v="1190.8"/>
    <n v="7.0000000000000007E-2"/>
    <x v="0"/>
    <n v="502.48599999999999"/>
    <n v="28.53"/>
    <n v="1.49"/>
    <x v="121"/>
    <x v="4"/>
    <x v="4"/>
    <x v="2"/>
    <x v="0"/>
    <x v="2"/>
    <s v="Lock-Up Easel 'Spel-Binder'"/>
    <s v="Small Box"/>
    <n v="0.38"/>
    <d v="2010-08-23T00:00:00"/>
  </r>
  <r>
    <n v="5171"/>
    <n v="36803"/>
    <x v="9"/>
    <x v="2"/>
    <n v="42"/>
    <n v="121.65"/>
    <n v="0.05"/>
    <x v="0"/>
    <n v="30.76"/>
    <n v="2.88"/>
    <n v="0.99"/>
    <x v="127"/>
    <x v="4"/>
    <x v="4"/>
    <x v="2"/>
    <x v="0"/>
    <x v="11"/>
    <s v="Avery 514"/>
    <s v="Small Box"/>
    <n v="0.36"/>
    <d v="2012-08-06T00:00:00"/>
  </r>
  <r>
    <n v="5172"/>
    <n v="36803"/>
    <x v="9"/>
    <x v="2"/>
    <n v="2"/>
    <n v="19.02"/>
    <n v="0.05"/>
    <x v="2"/>
    <n v="10.73"/>
    <n v="2.08"/>
    <n v="5.33"/>
    <x v="127"/>
    <x v="4"/>
    <x v="4"/>
    <x v="2"/>
    <x v="2"/>
    <x v="4"/>
    <s v="Eldon® Wave Desk Accessories"/>
    <s v="Small Box"/>
    <n v="0.43"/>
    <d v="2012-08-06T00:00:00"/>
  </r>
  <r>
    <n v="5173"/>
    <n v="36803"/>
    <x v="9"/>
    <x v="2"/>
    <n v="2"/>
    <n v="103.105"/>
    <n v="0.09"/>
    <x v="0"/>
    <n v="-316.31600000000003"/>
    <n v="65.989999999999995"/>
    <n v="2.5"/>
    <x v="127"/>
    <x v="4"/>
    <x v="4"/>
    <x v="2"/>
    <x v="1"/>
    <x v="3"/>
    <s v="V8160"/>
    <s v="Small Box"/>
    <n v="0.56000000000000005"/>
    <d v="2012-08-06T00:00:00"/>
  </r>
  <r>
    <n v="5174"/>
    <n v="36805"/>
    <x v="309"/>
    <x v="3"/>
    <n v="7"/>
    <n v="263.8"/>
    <n v="0"/>
    <x v="0"/>
    <n v="165.33"/>
    <n v="34.229999999999997"/>
    <n v="5.0199999999999996"/>
    <x v="122"/>
    <x v="4"/>
    <x v="4"/>
    <x v="2"/>
    <x v="2"/>
    <x v="4"/>
    <s v="Hand-Finished Solid Wood Document Frame"/>
    <s v="Small Box"/>
    <n v="0.55000000000000004"/>
    <d v="2010-12-16T00:00:00"/>
  </r>
  <r>
    <n v="5175"/>
    <n v="36805"/>
    <x v="309"/>
    <x v="3"/>
    <n v="28"/>
    <n v="1546.3964999999998"/>
    <n v="7.0000000000000007E-2"/>
    <x v="2"/>
    <n v="226.71899999999999"/>
    <n v="65.989999999999995"/>
    <n v="5.26"/>
    <x v="122"/>
    <x v="4"/>
    <x v="4"/>
    <x v="2"/>
    <x v="1"/>
    <x v="3"/>
    <s v="g520"/>
    <s v="Small Box"/>
    <n v="0.59"/>
    <d v="2010-12-16T00:00:00"/>
  </r>
  <r>
    <n v="5180"/>
    <n v="36834"/>
    <x v="619"/>
    <x v="0"/>
    <n v="11"/>
    <n v="1935.1"/>
    <n v="0.01"/>
    <x v="1"/>
    <n v="-42.96"/>
    <n v="170.98"/>
    <n v="35.89"/>
    <x v="128"/>
    <x v="4"/>
    <x v="4"/>
    <x v="2"/>
    <x v="2"/>
    <x v="9"/>
    <s v="Rush Hierlooms Collection 1&quot; Thick Stackable Bookcases"/>
    <s v="Jumbo Box"/>
    <n v="0.66"/>
    <d v="2009-12-26T00:00:00"/>
  </r>
  <r>
    <n v="5255"/>
    <n v="37410"/>
    <x v="620"/>
    <x v="3"/>
    <n v="45"/>
    <n v="18775.759999999998"/>
    <n v="0.03"/>
    <x v="1"/>
    <n v="8504.4699999999993"/>
    <n v="400.97"/>
    <n v="48.26"/>
    <x v="148"/>
    <x v="4"/>
    <x v="4"/>
    <x v="2"/>
    <x v="1"/>
    <x v="16"/>
    <s v="Hewlett-Packard Deskjet 1220Cse Color Inkjet Printer"/>
    <s v="Jumbo Box"/>
    <n v="0.36"/>
    <d v="2010-10-14T00:00:00"/>
  </r>
  <r>
    <n v="5297"/>
    <n v="37729"/>
    <x v="44"/>
    <x v="2"/>
    <n v="48"/>
    <n v="447.89"/>
    <n v="0"/>
    <x v="0"/>
    <n v="-26.7835"/>
    <n v="8.6"/>
    <n v="6.19"/>
    <x v="119"/>
    <x v="4"/>
    <x v="4"/>
    <x v="2"/>
    <x v="0"/>
    <x v="2"/>
    <s v="Avery Printable Repositionable Plastic Tabs"/>
    <s v="Small Box"/>
    <n v="0.38"/>
    <d v="2009-01-15T00:00:00"/>
  </r>
  <r>
    <n v="5346"/>
    <n v="37988"/>
    <x v="621"/>
    <x v="2"/>
    <n v="12"/>
    <n v="189.19"/>
    <n v="0.08"/>
    <x v="0"/>
    <n v="-56.71"/>
    <n v="16.059999999999999"/>
    <n v="8.34"/>
    <x v="129"/>
    <x v="4"/>
    <x v="4"/>
    <x v="3"/>
    <x v="0"/>
    <x v="0"/>
    <s v="Letter/Legal File Tote with Clear Snap-On Lid, Black Granite"/>
    <s v="Small Box"/>
    <n v="0.59"/>
    <d v="2011-04-05T00:00:00"/>
  </r>
  <r>
    <n v="5449"/>
    <n v="38690"/>
    <x v="40"/>
    <x v="0"/>
    <n v="28"/>
    <n v="697.5"/>
    <n v="0.02"/>
    <x v="0"/>
    <n v="169.89"/>
    <n v="23.99"/>
    <n v="6.3"/>
    <x v="122"/>
    <x v="4"/>
    <x v="4"/>
    <x v="2"/>
    <x v="1"/>
    <x v="16"/>
    <s v="TI 36X Solar Scientific Calculator"/>
    <s v="Medium Box"/>
    <n v="0.38"/>
    <d v="2012-01-24T00:00:00"/>
  </r>
  <r>
    <n v="5457"/>
    <n v="38758"/>
    <x v="448"/>
    <x v="2"/>
    <n v="7"/>
    <n v="497.2"/>
    <n v="0"/>
    <x v="0"/>
    <n v="-219.61"/>
    <n v="60.98"/>
    <n v="49"/>
    <x v="143"/>
    <x v="4"/>
    <x v="4"/>
    <x v="1"/>
    <x v="0"/>
    <x v="1"/>
    <s v="Euro Pro Shark Stick Mini Vacuum"/>
    <s v="Large Box"/>
    <n v="0.59"/>
    <d v="2011-09-26T00:00:00"/>
  </r>
  <r>
    <n v="5554"/>
    <n v="39332"/>
    <x v="87"/>
    <x v="4"/>
    <n v="4"/>
    <n v="198.72"/>
    <n v="0.01"/>
    <x v="2"/>
    <n v="-34.43"/>
    <n v="40.97"/>
    <n v="14.45"/>
    <x v="129"/>
    <x v="4"/>
    <x v="4"/>
    <x v="1"/>
    <x v="2"/>
    <x v="4"/>
    <s v="Dana Halogen Swing-Arm Architect Lamp"/>
    <s v="Large Box"/>
    <n v="0.56999999999999995"/>
    <d v="2011-10-10T00:00:00"/>
  </r>
  <r>
    <n v="5608"/>
    <n v="39745"/>
    <x v="622"/>
    <x v="2"/>
    <n v="8"/>
    <n v="955.29"/>
    <n v="0.05"/>
    <x v="1"/>
    <n v="-286.1952"/>
    <n v="115.99"/>
    <n v="56.14"/>
    <x v="127"/>
    <x v="4"/>
    <x v="4"/>
    <x v="2"/>
    <x v="1"/>
    <x v="16"/>
    <s v="Hewlett-Packard Deskjet 5550 Color Inkjet Printer"/>
    <s v="Jumbo Drum"/>
    <n v="0.4"/>
    <d v="2011-05-05T00:00:00"/>
  </r>
  <r>
    <n v="5678"/>
    <n v="40134"/>
    <x v="87"/>
    <x v="0"/>
    <n v="10"/>
    <n v="109.37"/>
    <n v="0.1"/>
    <x v="0"/>
    <n v="-21.66"/>
    <n v="10.89"/>
    <n v="4.5"/>
    <x v="130"/>
    <x v="4"/>
    <x v="4"/>
    <x v="0"/>
    <x v="0"/>
    <x v="1"/>
    <s v="Belkin 6 Outlet Metallic Surge Strip"/>
    <s v="Small Box"/>
    <n v="0.59"/>
    <d v="2011-10-16T00:00:00"/>
  </r>
  <r>
    <n v="5679"/>
    <n v="40134"/>
    <x v="87"/>
    <x v="0"/>
    <n v="43"/>
    <n v="1461.1"/>
    <n v="0.01"/>
    <x v="0"/>
    <n v="674.46"/>
    <n v="31.78"/>
    <n v="1.99"/>
    <x v="130"/>
    <x v="4"/>
    <x v="4"/>
    <x v="0"/>
    <x v="1"/>
    <x v="7"/>
    <s v="Memorex 4.7GB DVD-RAM, 3/Pack"/>
    <s v="Small Pack"/>
    <n v="0.42"/>
    <d v="2011-10-13T00:00:00"/>
  </r>
  <r>
    <n v="5680"/>
    <n v="40134"/>
    <x v="87"/>
    <x v="0"/>
    <n v="1"/>
    <n v="9.75"/>
    <n v="0"/>
    <x v="0"/>
    <n v="-6.72"/>
    <n v="4.9800000000000004"/>
    <n v="4.72"/>
    <x v="130"/>
    <x v="4"/>
    <x v="4"/>
    <x v="0"/>
    <x v="0"/>
    <x v="5"/>
    <s v="Xerox 1949"/>
    <s v="Small Box"/>
    <n v="0.36"/>
    <d v="2011-10-14T00:00:00"/>
  </r>
  <r>
    <n v="5683"/>
    <n v="40164"/>
    <x v="623"/>
    <x v="2"/>
    <n v="8"/>
    <n v="184.07"/>
    <n v="0.04"/>
    <x v="0"/>
    <n v="75.63"/>
    <n v="22.98"/>
    <n v="7.58"/>
    <x v="148"/>
    <x v="4"/>
    <x v="4"/>
    <x v="2"/>
    <x v="2"/>
    <x v="4"/>
    <s v="Seth Thomas 12&quot; Clock w/ Goldtone Case"/>
    <s v="Small Box"/>
    <n v="0.51"/>
    <d v="2010-04-12T00:00:00"/>
  </r>
  <r>
    <n v="5723"/>
    <n v="40608"/>
    <x v="624"/>
    <x v="2"/>
    <n v="29"/>
    <n v="573.97"/>
    <n v="0.05"/>
    <x v="0"/>
    <n v="55.82"/>
    <n v="18.97"/>
    <n v="9.5399999999999991"/>
    <x v="149"/>
    <x v="4"/>
    <x v="4"/>
    <x v="2"/>
    <x v="0"/>
    <x v="5"/>
    <s v="Xerox 1939"/>
    <s v="Small Box"/>
    <n v="0.37"/>
    <d v="2012-08-21T00:00:00"/>
  </r>
  <r>
    <n v="5724"/>
    <n v="40608"/>
    <x v="624"/>
    <x v="2"/>
    <n v="39"/>
    <n v="223.79"/>
    <n v="0.01"/>
    <x v="0"/>
    <n v="-89.88"/>
    <n v="5.28"/>
    <n v="5.66"/>
    <x v="149"/>
    <x v="4"/>
    <x v="4"/>
    <x v="2"/>
    <x v="0"/>
    <x v="5"/>
    <s v="Xerox 4200 Series MultiUse Premium Copy Paper (20Lb. and 84 Bright)"/>
    <s v="Small Box"/>
    <n v="0.4"/>
    <d v="2012-08-20T00:00:00"/>
  </r>
  <r>
    <n v="5742"/>
    <n v="40801"/>
    <x v="625"/>
    <x v="2"/>
    <n v="20"/>
    <n v="129.16"/>
    <n v="7.0000000000000007E-2"/>
    <x v="0"/>
    <n v="-56.15"/>
    <n v="6.48"/>
    <n v="6.22"/>
    <x v="137"/>
    <x v="4"/>
    <x v="4"/>
    <x v="2"/>
    <x v="0"/>
    <x v="5"/>
    <s v="Xerox 1894"/>
    <s v="Small Box"/>
    <n v="0.37"/>
    <d v="2012-07-01T00:00:00"/>
  </r>
  <r>
    <n v="5775"/>
    <n v="40965"/>
    <x v="626"/>
    <x v="3"/>
    <n v="29"/>
    <n v="843.55"/>
    <n v="0.08"/>
    <x v="0"/>
    <n v="168.76"/>
    <n v="30.98"/>
    <n v="8.74"/>
    <x v="138"/>
    <x v="4"/>
    <x v="4"/>
    <x v="2"/>
    <x v="0"/>
    <x v="5"/>
    <s v="Xerox 1979"/>
    <s v="Small Box"/>
    <n v="0.4"/>
    <d v="2009-11-21T00:00:00"/>
  </r>
  <r>
    <n v="5820"/>
    <n v="41286"/>
    <x v="190"/>
    <x v="3"/>
    <n v="40"/>
    <n v="260.95999999999998"/>
    <n v="0.09"/>
    <x v="0"/>
    <n v="-96.7"/>
    <n v="6.48"/>
    <n v="6.22"/>
    <x v="141"/>
    <x v="4"/>
    <x v="4"/>
    <x v="3"/>
    <x v="0"/>
    <x v="5"/>
    <s v="Xerox 1894"/>
    <s v="Small Box"/>
    <n v="0.37"/>
    <d v="2012-09-17T00:00:00"/>
  </r>
  <r>
    <n v="5836"/>
    <n v="41412"/>
    <x v="627"/>
    <x v="2"/>
    <n v="47"/>
    <n v="263.81"/>
    <n v="0.03"/>
    <x v="0"/>
    <n v="-237.54400000000001"/>
    <n v="5.4"/>
    <n v="7.78"/>
    <x v="122"/>
    <x v="4"/>
    <x v="4"/>
    <x v="1"/>
    <x v="0"/>
    <x v="2"/>
    <s v="3M Organizer Strips"/>
    <s v="Small Box"/>
    <n v="0.37"/>
    <d v="2009-09-19T00:00:00"/>
  </r>
  <r>
    <n v="5856"/>
    <n v="41569"/>
    <x v="569"/>
    <x v="4"/>
    <n v="16"/>
    <n v="60.76"/>
    <n v="0.03"/>
    <x v="0"/>
    <n v="5.25"/>
    <n v="3.7"/>
    <n v="1.61"/>
    <x v="129"/>
    <x v="4"/>
    <x v="4"/>
    <x v="2"/>
    <x v="2"/>
    <x v="4"/>
    <s v="3M Hangers With Command Adhesive"/>
    <s v="Wrap Bag"/>
    <n v="0.44"/>
    <d v="2010-07-23T00:00:00"/>
  </r>
  <r>
    <n v="5866"/>
    <n v="41633"/>
    <x v="628"/>
    <x v="0"/>
    <n v="29"/>
    <n v="3636.91"/>
    <n v="0"/>
    <x v="1"/>
    <n v="-1284.24"/>
    <n v="122.99"/>
    <n v="70.2"/>
    <x v="149"/>
    <x v="4"/>
    <x v="4"/>
    <x v="2"/>
    <x v="2"/>
    <x v="14"/>
    <s v="Global High-Back Leather Tilter, Burgundy"/>
    <s v="Jumbo Drum"/>
    <n v="0.74"/>
    <d v="2010-11-09T00:00:00"/>
  </r>
  <r>
    <n v="5910"/>
    <n v="41895"/>
    <x v="209"/>
    <x v="4"/>
    <n v="8"/>
    <n v="27663.919999999998"/>
    <n v="0.05"/>
    <x v="0"/>
    <n v="-391.92"/>
    <n v="3499.99"/>
    <n v="24.49"/>
    <x v="136"/>
    <x v="4"/>
    <x v="4"/>
    <x v="1"/>
    <x v="1"/>
    <x v="13"/>
    <s v="Canon imageCLASS 2200 Advanced Copier"/>
    <s v="Large Box"/>
    <n v="0.37"/>
    <d v="2011-01-12T00:00:00"/>
  </r>
  <r>
    <n v="5936"/>
    <n v="42112"/>
    <x v="267"/>
    <x v="2"/>
    <n v="16"/>
    <n v="2744.3609999999999"/>
    <n v="0.01"/>
    <x v="0"/>
    <n v="201.03300000000002"/>
    <n v="195.99"/>
    <n v="8.99"/>
    <x v="149"/>
    <x v="4"/>
    <x v="4"/>
    <x v="2"/>
    <x v="1"/>
    <x v="3"/>
    <s v="T28 WORLD"/>
    <s v="Small Box"/>
    <n v="0.6"/>
    <d v="2010-12-26T00:00:00"/>
  </r>
  <r>
    <n v="5942"/>
    <n v="42177"/>
    <x v="629"/>
    <x v="2"/>
    <n v="49"/>
    <n v="1201.934"/>
    <n v="0.03"/>
    <x v="0"/>
    <n v="47.420999999999999"/>
    <n v="28.99"/>
    <n v="8.59"/>
    <x v="130"/>
    <x v="4"/>
    <x v="4"/>
    <x v="0"/>
    <x v="1"/>
    <x v="3"/>
    <s v="SouthWestern Bell FA970 Digital Answering Machine with Time/Day Stamp"/>
    <s v="Medium Box"/>
    <n v="0.56000000000000005"/>
    <d v="2012-05-31T00:00:00"/>
  </r>
  <r>
    <n v="5943"/>
    <n v="42177"/>
    <x v="629"/>
    <x v="2"/>
    <n v="38"/>
    <n v="395.84"/>
    <n v="0"/>
    <x v="0"/>
    <n v="8.42"/>
    <n v="9.77"/>
    <n v="6.02"/>
    <x v="130"/>
    <x v="4"/>
    <x v="4"/>
    <x v="0"/>
    <x v="2"/>
    <x v="4"/>
    <s v="DAX Solid Wood Frames"/>
    <s v="Medium Box"/>
    <n v="0.48"/>
    <d v="2012-06-02T00:00:00"/>
  </r>
  <r>
    <n v="5969"/>
    <n v="42339"/>
    <x v="630"/>
    <x v="4"/>
    <n v="31"/>
    <n v="206.54"/>
    <n v="0.02"/>
    <x v="0"/>
    <n v="-178.82"/>
    <n v="6.48"/>
    <n v="9.68"/>
    <x v="147"/>
    <x v="4"/>
    <x v="4"/>
    <x v="1"/>
    <x v="0"/>
    <x v="5"/>
    <s v="Xerox 1993"/>
    <s v="Small Box"/>
    <n v="0.36"/>
    <d v="2009-02-12T00:00:00"/>
  </r>
  <r>
    <n v="5971"/>
    <n v="42342"/>
    <x v="154"/>
    <x v="2"/>
    <n v="25"/>
    <n v="318.14"/>
    <n v="0.01"/>
    <x v="0"/>
    <n v="49.67"/>
    <n v="12.28"/>
    <n v="5.09"/>
    <x v="149"/>
    <x v="4"/>
    <x v="4"/>
    <x v="2"/>
    <x v="0"/>
    <x v="5"/>
    <s v="Xerox 1907"/>
    <s v="Small Box"/>
    <n v="0.38"/>
    <d v="2009-09-05T00:00:00"/>
  </r>
  <r>
    <n v="6061"/>
    <n v="42947"/>
    <x v="134"/>
    <x v="0"/>
    <n v="5"/>
    <n v="177.05"/>
    <n v="0"/>
    <x v="0"/>
    <n v="-50.67"/>
    <n v="35.409999999999997"/>
    <n v="1.99"/>
    <x v="133"/>
    <x v="4"/>
    <x v="4"/>
    <x v="3"/>
    <x v="1"/>
    <x v="7"/>
    <s v="Imation DVD-RAM discs"/>
    <s v="Small Pack"/>
    <n v="0.43"/>
    <d v="2010-08-28T00:00:00"/>
  </r>
  <r>
    <n v="6080"/>
    <n v="43079"/>
    <x v="631"/>
    <x v="3"/>
    <n v="40"/>
    <n v="1184.03"/>
    <n v="0.04"/>
    <x v="0"/>
    <n v="-20.79"/>
    <n v="30.73"/>
    <n v="4"/>
    <x v="119"/>
    <x v="4"/>
    <x v="4"/>
    <x v="3"/>
    <x v="1"/>
    <x v="7"/>
    <s v="Fellowes 17-key keypad for PS/2 interface"/>
    <s v="Small Box"/>
    <n v="0.75"/>
    <d v="2009-07-22T00:00:00"/>
  </r>
  <r>
    <n v="6087"/>
    <n v="43111"/>
    <x v="256"/>
    <x v="1"/>
    <n v="27"/>
    <n v="4722.83"/>
    <n v="0.01"/>
    <x v="0"/>
    <n v="1749.7759999999998"/>
    <n v="165.98"/>
    <n v="19.989999999999998"/>
    <x v="96"/>
    <x v="4"/>
    <x v="4"/>
    <x v="1"/>
    <x v="0"/>
    <x v="2"/>
    <s v="GBC DocuBind P100 Manual Binding Machine"/>
    <s v="Small Box"/>
    <n v="0.4"/>
    <d v="2011-09-13T00:00:00"/>
  </r>
  <r>
    <n v="6091"/>
    <n v="43140"/>
    <x v="466"/>
    <x v="4"/>
    <n v="23"/>
    <n v="130.16"/>
    <n v="0.1"/>
    <x v="0"/>
    <n v="-49.53"/>
    <n v="5.98"/>
    <n v="5.14"/>
    <x v="125"/>
    <x v="4"/>
    <x v="4"/>
    <x v="3"/>
    <x v="0"/>
    <x v="5"/>
    <s v="Xerox 1974"/>
    <s v="Small Box"/>
    <n v="0.36"/>
    <d v="2009-03-20T00:00:00"/>
  </r>
  <r>
    <n v="6228"/>
    <n v="44098"/>
    <x v="632"/>
    <x v="0"/>
    <n v="1"/>
    <n v="5.0599999999999996"/>
    <n v="0.01"/>
    <x v="0"/>
    <n v="-2.64"/>
    <n v="3.14"/>
    <n v="1.92"/>
    <x v="150"/>
    <x v="4"/>
    <x v="4"/>
    <x v="2"/>
    <x v="0"/>
    <x v="15"/>
    <s v="Serrated Blade or Curved Handle Hand Letter Openers"/>
    <s v="Wrap Bag"/>
    <n v="0.84"/>
    <d v="2010-01-31T00:00:00"/>
  </r>
  <r>
    <n v="6282"/>
    <n v="44451"/>
    <x v="633"/>
    <x v="4"/>
    <n v="4"/>
    <n v="103.9"/>
    <n v="7.0000000000000007E-2"/>
    <x v="2"/>
    <n v="-19.260000000000002"/>
    <n v="22.98"/>
    <n v="7.58"/>
    <x v="129"/>
    <x v="5"/>
    <x v="2"/>
    <x v="3"/>
    <x v="2"/>
    <x v="4"/>
    <s v="Seth Thomas 12&quot; Clock w/ Goldtone Case"/>
    <s v="Small Box"/>
    <n v="0.51"/>
    <d v="2011-09-13T00:00:00"/>
  </r>
  <r>
    <n v="6354"/>
    <n v="45059"/>
    <x v="634"/>
    <x v="2"/>
    <n v="35"/>
    <n v="1327.59"/>
    <n v="0.05"/>
    <x v="2"/>
    <n v="371.28"/>
    <n v="37.74"/>
    <n v="2.9"/>
    <x v="136"/>
    <x v="5"/>
    <x v="2"/>
    <x v="1"/>
    <x v="0"/>
    <x v="12"/>
    <s v="Panasonic KP-150 Electric Pencil Sharpener"/>
    <s v="Small Pack"/>
    <n v="0.59"/>
    <d v="2011-02-04T00:00:00"/>
  </r>
  <r>
    <n v="6355"/>
    <n v="45059"/>
    <x v="634"/>
    <x v="2"/>
    <n v="39"/>
    <n v="3401.8"/>
    <n v="0.09"/>
    <x v="2"/>
    <n v="-508.87"/>
    <n v="95.43"/>
    <n v="19.989999999999998"/>
    <x v="136"/>
    <x v="5"/>
    <x v="2"/>
    <x v="1"/>
    <x v="0"/>
    <x v="0"/>
    <s v="Fellowes Stor/Drawer® Steel Plus™ Storage Drawers"/>
    <s v="Small Box"/>
    <n v="0.79"/>
    <d v="2011-02-05T00:00:00"/>
  </r>
  <r>
    <n v="6362"/>
    <n v="45155"/>
    <x v="635"/>
    <x v="0"/>
    <n v="44"/>
    <n v="181.61"/>
    <n v="0.03"/>
    <x v="0"/>
    <n v="-150.25899999999999"/>
    <n v="4.13"/>
    <n v="5.34"/>
    <x v="127"/>
    <x v="5"/>
    <x v="2"/>
    <x v="2"/>
    <x v="0"/>
    <x v="2"/>
    <s v="ACCOHIDE® Binder by Acco"/>
    <s v="Small Box"/>
    <n v="0.38"/>
    <d v="2011-02-22T00:00:00"/>
  </r>
  <r>
    <n v="6363"/>
    <n v="45155"/>
    <x v="635"/>
    <x v="0"/>
    <n v="35"/>
    <n v="111.55"/>
    <n v="0.05"/>
    <x v="0"/>
    <n v="-54.25"/>
    <n v="3.14"/>
    <n v="1.92"/>
    <x v="127"/>
    <x v="5"/>
    <x v="2"/>
    <x v="2"/>
    <x v="0"/>
    <x v="15"/>
    <s v="Serrated Blade or Curved Handle Hand Letter Openers"/>
    <s v="Wrap Bag"/>
    <n v="0.84"/>
    <d v="2011-02-15T00:00:00"/>
  </r>
  <r>
    <n v="6380"/>
    <n v="45317"/>
    <x v="636"/>
    <x v="0"/>
    <n v="36"/>
    <n v="1435.95"/>
    <n v="0.05"/>
    <x v="0"/>
    <n v="486.9"/>
    <n v="39.24"/>
    <n v="1.99"/>
    <x v="123"/>
    <x v="5"/>
    <x v="2"/>
    <x v="0"/>
    <x v="1"/>
    <x v="7"/>
    <s v="Verbatim DVD-R 4.7GB authoring disc"/>
    <s v="Small Pack"/>
    <n v="0.51"/>
    <d v="2012-03-08T00:00:00"/>
  </r>
  <r>
    <n v="6381"/>
    <n v="45317"/>
    <x v="636"/>
    <x v="0"/>
    <n v="28"/>
    <n v="961.06"/>
    <n v="0.05"/>
    <x v="0"/>
    <n v="361.82"/>
    <n v="34.229999999999997"/>
    <n v="5.0199999999999996"/>
    <x v="123"/>
    <x v="5"/>
    <x v="2"/>
    <x v="0"/>
    <x v="2"/>
    <x v="4"/>
    <s v="Hand-Finished Solid Wood Document Frame"/>
    <s v="Small Box"/>
    <n v="0.55000000000000004"/>
    <d v="2012-03-08T00:00:00"/>
  </r>
  <r>
    <n v="6432"/>
    <n v="45731"/>
    <x v="124"/>
    <x v="4"/>
    <n v="19"/>
    <n v="146.63"/>
    <n v="0.01"/>
    <x v="2"/>
    <n v="-30.06"/>
    <n v="6.48"/>
    <n v="6.22"/>
    <x v="95"/>
    <x v="5"/>
    <x v="2"/>
    <x v="1"/>
    <x v="0"/>
    <x v="5"/>
    <s v="Xerox 1894"/>
    <s v="Small Box"/>
    <n v="0.37"/>
    <d v="2009-08-11T00:00:00"/>
  </r>
  <r>
    <n v="6433"/>
    <n v="45731"/>
    <x v="124"/>
    <x v="4"/>
    <n v="35"/>
    <n v="2506.2674999999999"/>
    <n v="0.03"/>
    <x v="0"/>
    <n v="1160.577"/>
    <n v="85.99"/>
    <n v="3.3"/>
    <x v="95"/>
    <x v="5"/>
    <x v="2"/>
    <x v="1"/>
    <x v="1"/>
    <x v="3"/>
    <s v="Accessory20"/>
    <s v="Small Pack"/>
    <n v="0.37"/>
    <d v="2009-08-12T00:00:00"/>
  </r>
  <r>
    <n v="6578"/>
    <n v="46849"/>
    <x v="416"/>
    <x v="2"/>
    <n v="23"/>
    <n v="188.54"/>
    <n v="0.09"/>
    <x v="0"/>
    <n v="9.8200000000000056"/>
    <n v="8.33"/>
    <n v="1.99"/>
    <x v="137"/>
    <x v="5"/>
    <x v="2"/>
    <x v="2"/>
    <x v="1"/>
    <x v="7"/>
    <s v="80 Minute Slim Jewel Case CD-R , 10/Pack - Staples"/>
    <s v="Small Pack"/>
    <n v="0.52"/>
    <d v="2010-12-14T00:00:00"/>
  </r>
  <r>
    <n v="6621"/>
    <n v="47108"/>
    <x v="225"/>
    <x v="2"/>
    <n v="19"/>
    <n v="359.68"/>
    <n v="7.0000000000000007E-2"/>
    <x v="0"/>
    <n v="187.15"/>
    <n v="18.649999999999999"/>
    <n v="3.77"/>
    <x v="143"/>
    <x v="5"/>
    <x v="2"/>
    <x v="1"/>
    <x v="2"/>
    <x v="4"/>
    <s v="3M Polarizing Light Filter Sleeves"/>
    <s v="Small Pack"/>
    <n v="0.39"/>
    <d v="2009-10-16T00:00:00"/>
  </r>
  <r>
    <n v="6622"/>
    <n v="47108"/>
    <x v="225"/>
    <x v="2"/>
    <n v="7"/>
    <n v="131.55000000000001"/>
    <n v="0.06"/>
    <x v="0"/>
    <n v="-43.743600000000001"/>
    <n v="17.98"/>
    <n v="8.51"/>
    <x v="143"/>
    <x v="5"/>
    <x v="2"/>
    <x v="1"/>
    <x v="1"/>
    <x v="16"/>
    <s v="Canon P1-DHIII Palm Printing Calculator"/>
    <s v="Medium Box"/>
    <n v="0.4"/>
    <d v="2009-10-17T00:00:00"/>
  </r>
  <r>
    <n v="6623"/>
    <n v="47108"/>
    <x v="225"/>
    <x v="2"/>
    <n v="26"/>
    <n v="258.11"/>
    <n v="0.1"/>
    <x v="2"/>
    <n v="9.9499999999999993"/>
    <n v="9.99"/>
    <n v="4.78"/>
    <x v="143"/>
    <x v="5"/>
    <x v="2"/>
    <x v="1"/>
    <x v="0"/>
    <x v="5"/>
    <s v="Xerox 1896"/>
    <s v="Small Box"/>
    <n v="0.4"/>
    <d v="2009-10-18T00:00:00"/>
  </r>
  <r>
    <n v="6624"/>
    <n v="47108"/>
    <x v="225"/>
    <x v="2"/>
    <n v="9"/>
    <n v="1288.5150000000001"/>
    <n v="0.08"/>
    <x v="2"/>
    <n v="-382.56900000000002"/>
    <n v="175.99"/>
    <n v="8.99"/>
    <x v="143"/>
    <x v="5"/>
    <x v="2"/>
    <x v="1"/>
    <x v="1"/>
    <x v="3"/>
    <s v="2180"/>
    <s v="Small Box"/>
    <n v="0.56999999999999995"/>
    <d v="2009-10-16T00:00:00"/>
  </r>
  <r>
    <n v="6676"/>
    <n v="47520"/>
    <x v="637"/>
    <x v="2"/>
    <n v="36"/>
    <n v="277.88"/>
    <n v="0.09"/>
    <x v="0"/>
    <n v="-64.41149999999999"/>
    <n v="7.68"/>
    <n v="6.16"/>
    <x v="126"/>
    <x v="5"/>
    <x v="2"/>
    <x v="1"/>
    <x v="0"/>
    <x v="2"/>
    <s v="GBC VeloBinder Strips"/>
    <s v="Small Box"/>
    <n v="0.35"/>
    <d v="2009-10-09T00:00:00"/>
  </r>
  <r>
    <n v="6677"/>
    <n v="47520"/>
    <x v="637"/>
    <x v="2"/>
    <n v="13"/>
    <n v="3939.89"/>
    <n v="0.05"/>
    <x v="1"/>
    <n v="598.24"/>
    <n v="291.73"/>
    <n v="48.8"/>
    <x v="126"/>
    <x v="5"/>
    <x v="2"/>
    <x v="1"/>
    <x v="2"/>
    <x v="14"/>
    <s v="Hon 4070 Series Pagoda™ Armless Upholstered Stacking Chairs"/>
    <s v="Jumbo Drum"/>
    <n v="0.56000000000000005"/>
    <d v="2009-10-09T00:00:00"/>
  </r>
  <r>
    <n v="6678"/>
    <n v="47520"/>
    <x v="637"/>
    <x v="2"/>
    <n v="47"/>
    <n v="925.3"/>
    <n v="0.04"/>
    <x v="0"/>
    <n v="257.31"/>
    <n v="19.98"/>
    <n v="5.77"/>
    <x v="126"/>
    <x v="5"/>
    <x v="2"/>
    <x v="1"/>
    <x v="0"/>
    <x v="5"/>
    <s v="Xerox Blank Computer Paper"/>
    <s v="Small Box"/>
    <n v="0.38"/>
    <d v="2009-10-09T00:00:00"/>
  </r>
  <r>
    <n v="6683"/>
    <n v="47527"/>
    <x v="638"/>
    <x v="3"/>
    <n v="48"/>
    <n v="12072.9"/>
    <n v="0.04"/>
    <x v="1"/>
    <n v="3064.51"/>
    <n v="243.98"/>
    <n v="43.32"/>
    <x v="142"/>
    <x v="5"/>
    <x v="2"/>
    <x v="3"/>
    <x v="2"/>
    <x v="14"/>
    <s v="Hon Deluxe Fabric Upholstered Stacking Chairs, Rounded Back"/>
    <s v="Jumbo Drum"/>
    <n v="0.55000000000000004"/>
    <d v="2010-09-18T00:00:00"/>
  </r>
  <r>
    <n v="6699"/>
    <n v="47713"/>
    <x v="346"/>
    <x v="1"/>
    <n v="34"/>
    <n v="3419.1505000000002"/>
    <n v="0"/>
    <x v="0"/>
    <n v="858.58199999999999"/>
    <n v="115.99"/>
    <n v="5.92"/>
    <x v="125"/>
    <x v="5"/>
    <x v="2"/>
    <x v="3"/>
    <x v="1"/>
    <x v="3"/>
    <s v="8890"/>
    <s v="Small Box"/>
    <n v="0.57999999999999996"/>
    <d v="2009-07-03T00:00:00"/>
  </r>
  <r>
    <n v="6707"/>
    <n v="47750"/>
    <x v="481"/>
    <x v="0"/>
    <n v="1"/>
    <n v="195.04"/>
    <n v="0.08"/>
    <x v="0"/>
    <n v="-149.41"/>
    <n v="167.27"/>
    <n v="35"/>
    <x v="96"/>
    <x v="5"/>
    <x v="2"/>
    <x v="2"/>
    <x v="0"/>
    <x v="0"/>
    <s v="Office Impressions Heavy Duty Welded Shelving &amp; Multimedia Storage Drawers"/>
    <s v="Large Box"/>
    <n v="0.85"/>
    <d v="2010-06-15T00:00:00"/>
  </r>
  <r>
    <n v="6797"/>
    <n v="48452"/>
    <x v="639"/>
    <x v="1"/>
    <n v="32"/>
    <n v="1859.01"/>
    <n v="0.09"/>
    <x v="1"/>
    <n v="-588.9"/>
    <n v="60.98"/>
    <n v="30"/>
    <x v="119"/>
    <x v="5"/>
    <x v="2"/>
    <x v="2"/>
    <x v="2"/>
    <x v="14"/>
    <s v="Novimex Fabric Task Chair"/>
    <s v="Jumbo Drum"/>
    <n v="0.7"/>
    <d v="2010-10-11T00:00:00"/>
  </r>
  <r>
    <n v="6798"/>
    <n v="48452"/>
    <x v="639"/>
    <x v="1"/>
    <n v="19"/>
    <n v="1781.11"/>
    <n v="0.1"/>
    <x v="0"/>
    <n v="51.44"/>
    <n v="99.99"/>
    <n v="19.989999999999998"/>
    <x v="119"/>
    <x v="5"/>
    <x v="2"/>
    <x v="2"/>
    <x v="1"/>
    <x v="7"/>
    <s v="U.S. Robotics 56K Internet Call Modem"/>
    <s v="Small Box"/>
    <n v="0.5"/>
    <d v="2010-10-09T00:00:00"/>
  </r>
  <r>
    <n v="6799"/>
    <n v="48452"/>
    <x v="639"/>
    <x v="1"/>
    <n v="44"/>
    <n v="185.32"/>
    <n v="0.03"/>
    <x v="0"/>
    <n v="-192.56"/>
    <n v="4.18"/>
    <n v="6.92"/>
    <x v="119"/>
    <x v="5"/>
    <x v="2"/>
    <x v="2"/>
    <x v="2"/>
    <x v="4"/>
    <s v="Eldon® Image Series Desk Accessories, Burgundy"/>
    <s v="Small Box"/>
    <n v="0.49"/>
    <d v="2010-10-10T00:00:00"/>
  </r>
  <r>
    <n v="6800"/>
    <n v="48452"/>
    <x v="639"/>
    <x v="1"/>
    <n v="15"/>
    <n v="73.41"/>
    <n v="0.08"/>
    <x v="0"/>
    <n v="-44.792499999999997"/>
    <n v="4.91"/>
    <n v="4.97"/>
    <x v="119"/>
    <x v="5"/>
    <x v="2"/>
    <x v="2"/>
    <x v="0"/>
    <x v="2"/>
    <s v="Pressboard Covers with Storage Hooks, 9 1/2&quot; x 11&quot;, Light Blue"/>
    <s v="Small Box"/>
    <n v="0.38"/>
    <d v="2010-10-11T00:00:00"/>
  </r>
  <r>
    <n v="6801"/>
    <n v="48452"/>
    <x v="639"/>
    <x v="1"/>
    <n v="28"/>
    <n v="43.66"/>
    <n v="0.04"/>
    <x v="0"/>
    <n v="5.77"/>
    <n v="1.48"/>
    <n v="0.7"/>
    <x v="119"/>
    <x v="5"/>
    <x v="2"/>
    <x v="2"/>
    <x v="0"/>
    <x v="6"/>
    <s v="Binder Clips by OIC"/>
    <s v="Wrap Bag"/>
    <n v="0.37"/>
    <d v="2010-10-11T00:00:00"/>
  </r>
  <r>
    <n v="6885"/>
    <n v="49088"/>
    <x v="640"/>
    <x v="4"/>
    <n v="16"/>
    <n v="130.11000000000001"/>
    <n v="0.03"/>
    <x v="0"/>
    <n v="-47.69"/>
    <n v="8.1199999999999992"/>
    <n v="2.83"/>
    <x v="131"/>
    <x v="5"/>
    <x v="2"/>
    <x v="1"/>
    <x v="1"/>
    <x v="7"/>
    <s v="Imation Neon Mac Format Diskettes, 10/Pack"/>
    <s v="Small Pack"/>
    <n v="0.77"/>
    <d v="2009-09-24T00:00:00"/>
  </r>
  <r>
    <n v="6886"/>
    <n v="49088"/>
    <x v="640"/>
    <x v="4"/>
    <n v="15"/>
    <n v="4012.58"/>
    <n v="0.05"/>
    <x v="2"/>
    <n v="-425.14"/>
    <n v="279.48"/>
    <n v="35"/>
    <x v="131"/>
    <x v="5"/>
    <x v="2"/>
    <x v="1"/>
    <x v="0"/>
    <x v="0"/>
    <s v="Tennsco Snap-Together Open Shelving Units, Starter Sets and Add-On Units"/>
    <s v="Large Box"/>
    <n v="0.8"/>
    <d v="2009-09-24T00:00:00"/>
  </r>
  <r>
    <n v="6887"/>
    <n v="49088"/>
    <x v="640"/>
    <x v="4"/>
    <n v="31"/>
    <n v="1295.54"/>
    <n v="0.06"/>
    <x v="0"/>
    <n v="214.23"/>
    <n v="40.99"/>
    <n v="17.48"/>
    <x v="131"/>
    <x v="5"/>
    <x v="2"/>
    <x v="1"/>
    <x v="0"/>
    <x v="5"/>
    <s v="Xerox 1893"/>
    <s v="Small Box"/>
    <n v="0.36"/>
    <d v="2009-09-25T00:00:00"/>
  </r>
  <r>
    <n v="6906"/>
    <n v="49223"/>
    <x v="641"/>
    <x v="3"/>
    <n v="24"/>
    <n v="238.25"/>
    <n v="0.05"/>
    <x v="0"/>
    <n v="-83.55"/>
    <n v="9.3800000000000008"/>
    <n v="7.28"/>
    <x v="148"/>
    <x v="5"/>
    <x v="2"/>
    <x v="2"/>
    <x v="0"/>
    <x v="0"/>
    <s v="Staples File Caddy"/>
    <s v="Small Box"/>
    <n v="0.56999999999999995"/>
    <d v="2011-10-02T00:00:00"/>
  </r>
  <r>
    <n v="6947"/>
    <n v="49634"/>
    <x v="75"/>
    <x v="2"/>
    <n v="39"/>
    <n v="403.73"/>
    <n v="0.06"/>
    <x v="0"/>
    <n v="-44.13"/>
    <n v="10.89"/>
    <n v="4.5"/>
    <x v="96"/>
    <x v="5"/>
    <x v="2"/>
    <x v="1"/>
    <x v="0"/>
    <x v="1"/>
    <s v="Belkin 6 Outlet Metallic Surge Strip"/>
    <s v="Small Box"/>
    <n v="0.59"/>
    <d v="2012-03-24T00:00:00"/>
  </r>
  <r>
    <n v="6948"/>
    <n v="49634"/>
    <x v="75"/>
    <x v="2"/>
    <n v="3"/>
    <n v="86.85"/>
    <n v="0.05"/>
    <x v="0"/>
    <n v="-67.22"/>
    <n v="28.48"/>
    <n v="1.99"/>
    <x v="96"/>
    <x v="5"/>
    <x v="2"/>
    <x v="1"/>
    <x v="1"/>
    <x v="7"/>
    <s v="Memorex 4.7GB DVD+RW, 3/Pack"/>
    <s v="Small Pack"/>
    <n v="0.4"/>
    <d v="2012-03-25T00:00:00"/>
  </r>
  <r>
    <n v="6999"/>
    <n v="49987"/>
    <x v="642"/>
    <x v="1"/>
    <n v="15"/>
    <n v="1795.49"/>
    <n v="0.05"/>
    <x v="1"/>
    <n v="-626.04"/>
    <n v="114.98"/>
    <n v="58.72"/>
    <x v="151"/>
    <x v="5"/>
    <x v="2"/>
    <x v="1"/>
    <x v="2"/>
    <x v="9"/>
    <s v="Sauder Camden County Collection Libraries, Planked Cherry Finish"/>
    <s v="Jumbo Box"/>
    <n v="0.76"/>
    <d v="2011-01-22T00:00:00"/>
  </r>
  <r>
    <n v="7000"/>
    <n v="49987"/>
    <x v="642"/>
    <x v="1"/>
    <n v="4"/>
    <n v="926.58"/>
    <n v="0.03"/>
    <x v="1"/>
    <n v="-226.512"/>
    <n v="212.6"/>
    <n v="52.2"/>
    <x v="151"/>
    <x v="5"/>
    <x v="2"/>
    <x v="1"/>
    <x v="2"/>
    <x v="10"/>
    <s v="Bush Advantage Collection® Round Conference Table"/>
    <s v="Jumbo Box"/>
    <n v="0.64"/>
    <d v="2011-01-22T00:00:00"/>
  </r>
  <r>
    <n v="7032"/>
    <n v="50208"/>
    <x v="432"/>
    <x v="3"/>
    <n v="4"/>
    <n v="38.76"/>
    <n v="0.1"/>
    <x v="2"/>
    <n v="-12.1325"/>
    <n v="6.23"/>
    <n v="6.97"/>
    <x v="137"/>
    <x v="5"/>
    <x v="2"/>
    <x v="2"/>
    <x v="0"/>
    <x v="2"/>
    <s v="Avery Hole Reinforcements"/>
    <s v="Small Box"/>
    <n v="0.36"/>
    <d v="2011-01-23T00:00:00"/>
  </r>
  <r>
    <n v="7057"/>
    <n v="50338"/>
    <x v="643"/>
    <x v="2"/>
    <n v="36"/>
    <n v="551.44000000000005"/>
    <n v="0"/>
    <x v="0"/>
    <n v="28.7"/>
    <n v="13.99"/>
    <n v="7.51"/>
    <x v="126"/>
    <x v="5"/>
    <x v="2"/>
    <x v="2"/>
    <x v="1"/>
    <x v="16"/>
    <s v="Sharp EL500L Fraction Calculator"/>
    <s v="Medium Box"/>
    <n v="0.39"/>
    <d v="2009-03-25T00:00:00"/>
  </r>
  <r>
    <n v="7138"/>
    <n v="50945"/>
    <x v="644"/>
    <x v="4"/>
    <n v="27"/>
    <n v="834.0625"/>
    <n v="0.01"/>
    <x v="0"/>
    <n v="192.29399999999998"/>
    <n v="35.99"/>
    <n v="1.25"/>
    <x v="135"/>
    <x v="5"/>
    <x v="2"/>
    <x v="3"/>
    <x v="1"/>
    <x v="3"/>
    <s v="Accessory13"/>
    <s v="Small Pack"/>
    <n v="0.56999999999999995"/>
    <d v="2011-01-09T00:00:00"/>
  </r>
  <r>
    <n v="7210"/>
    <n v="51462"/>
    <x v="645"/>
    <x v="3"/>
    <n v="15"/>
    <n v="417.88"/>
    <n v="0.08"/>
    <x v="2"/>
    <n v="-13.95"/>
    <n v="28.15"/>
    <n v="8.99"/>
    <x v="145"/>
    <x v="5"/>
    <x v="2"/>
    <x v="0"/>
    <x v="0"/>
    <x v="12"/>
    <s v="Boston Electric Pencil Sharpener, Model 1818, Charcoal Black"/>
    <s v="Small Pack"/>
    <n v="0.56999999999999995"/>
    <d v="2011-06-24T00:00:00"/>
  </r>
  <r>
    <n v="7218"/>
    <n v="51494"/>
    <x v="646"/>
    <x v="4"/>
    <n v="42"/>
    <n v="493.56"/>
    <n v="0.06"/>
    <x v="0"/>
    <n v="12.73"/>
    <n v="11.99"/>
    <n v="5.99"/>
    <x v="143"/>
    <x v="5"/>
    <x v="2"/>
    <x v="1"/>
    <x v="1"/>
    <x v="16"/>
    <s v="TI 30X Scientific Calculator"/>
    <s v="Medium Box"/>
    <n v="0.36"/>
    <d v="2011-08-05T00:00:00"/>
  </r>
  <r>
    <n v="7221"/>
    <n v="51525"/>
    <x v="647"/>
    <x v="4"/>
    <n v="18"/>
    <n v="360.24"/>
    <n v="0.04"/>
    <x v="2"/>
    <n v="-36.24"/>
    <n v="19.98"/>
    <n v="4"/>
    <x v="133"/>
    <x v="5"/>
    <x v="2"/>
    <x v="3"/>
    <x v="1"/>
    <x v="7"/>
    <s v="Belkin 105-Key Black Keyboard"/>
    <s v="Small Box"/>
    <n v="0.68"/>
    <d v="2011-11-09T00:00:00"/>
  </r>
  <r>
    <n v="7222"/>
    <n v="51525"/>
    <x v="647"/>
    <x v="4"/>
    <n v="46"/>
    <n v="1463.27"/>
    <n v="0.09"/>
    <x v="0"/>
    <n v="104.22"/>
    <n v="34.76"/>
    <n v="8.2200000000000006"/>
    <x v="133"/>
    <x v="5"/>
    <x v="2"/>
    <x v="3"/>
    <x v="0"/>
    <x v="0"/>
    <s v="Multi-Use Personal File Cart and Caster Set, Three Stacking Bins"/>
    <s v="Small Box"/>
    <n v="0.56999999999999995"/>
    <d v="2011-11-09T00:00:00"/>
  </r>
  <r>
    <n v="7428"/>
    <n v="52933"/>
    <x v="134"/>
    <x v="0"/>
    <n v="44"/>
    <n v="210.46"/>
    <n v="0.03"/>
    <x v="2"/>
    <n v="50.039499999999997"/>
    <n v="4.49"/>
    <n v="1.49"/>
    <x v="126"/>
    <x v="5"/>
    <x v="2"/>
    <x v="1"/>
    <x v="0"/>
    <x v="2"/>
    <s v="Avery Non-Stick Binders"/>
    <s v="Small Box"/>
    <n v="0.39"/>
    <d v="2010-09-02T00:00:00"/>
  </r>
  <r>
    <n v="7437"/>
    <n v="53025"/>
    <x v="648"/>
    <x v="4"/>
    <n v="32"/>
    <n v="195.57"/>
    <n v="0.09"/>
    <x v="0"/>
    <n v="-132.93"/>
    <n v="5.98"/>
    <n v="7.5"/>
    <x v="143"/>
    <x v="5"/>
    <x v="2"/>
    <x v="1"/>
    <x v="0"/>
    <x v="5"/>
    <s v="Xerox 1920"/>
    <s v="Small Box"/>
    <n v="0.4"/>
    <d v="2010-03-18T00:00:00"/>
  </r>
  <r>
    <n v="7539"/>
    <n v="53894"/>
    <x v="227"/>
    <x v="4"/>
    <n v="47"/>
    <n v="691.52"/>
    <n v="0.03"/>
    <x v="0"/>
    <n v="107.02"/>
    <n v="14.2"/>
    <n v="5.3"/>
    <x v="147"/>
    <x v="5"/>
    <x v="2"/>
    <x v="1"/>
    <x v="2"/>
    <x v="4"/>
    <s v="Coloredge Poster Frame"/>
    <s v="Wrap Bag"/>
    <n v="0.46"/>
    <d v="2009-07-08T00:00:00"/>
  </r>
  <r>
    <n v="7540"/>
    <n v="53894"/>
    <x v="227"/>
    <x v="4"/>
    <n v="37"/>
    <n v="2756.17"/>
    <n v="0.04"/>
    <x v="0"/>
    <n v="-1561.7160000000001"/>
    <n v="71.37"/>
    <n v="69"/>
    <x v="147"/>
    <x v="5"/>
    <x v="2"/>
    <x v="1"/>
    <x v="2"/>
    <x v="10"/>
    <s v="Lesro Sheffield Collection Coffee Table, End Table, Center Table, Corner Table"/>
    <s v="Large Box"/>
    <n v="0.68"/>
    <d v="2009-07-08T00:00:00"/>
  </r>
  <r>
    <n v="7541"/>
    <n v="53894"/>
    <x v="227"/>
    <x v="4"/>
    <n v="29"/>
    <n v="5159.3725000000004"/>
    <n v="0.02"/>
    <x v="2"/>
    <n v="1252.4760000000001"/>
    <n v="200.99"/>
    <n v="8.08"/>
    <x v="147"/>
    <x v="5"/>
    <x v="2"/>
    <x v="1"/>
    <x v="1"/>
    <x v="3"/>
    <s v="5125"/>
    <s v="Small Box"/>
    <n v="0.59"/>
    <d v="2009-07-07T00:00:00"/>
  </r>
  <r>
    <n v="7544"/>
    <n v="53953"/>
    <x v="369"/>
    <x v="2"/>
    <n v="36"/>
    <n v="307.64999999999998"/>
    <n v="7.0000000000000007E-2"/>
    <x v="0"/>
    <n v="91.73"/>
    <n v="8.9499999999999993"/>
    <n v="2.0099999999999998"/>
    <x v="144"/>
    <x v="5"/>
    <x v="2"/>
    <x v="2"/>
    <x v="0"/>
    <x v="5"/>
    <s v="Recycled Desk Saver Line &quot;While You Were Out&quot; Book, 5 1/2&quot; X 4&quot;"/>
    <s v="Wrap Bag"/>
    <n v="0.39"/>
    <d v="2009-03-28T00:00:00"/>
  </r>
  <r>
    <n v="7587"/>
    <n v="54304"/>
    <x v="649"/>
    <x v="1"/>
    <n v="11"/>
    <n v="558.62"/>
    <n v="0.03"/>
    <x v="0"/>
    <n v="118.32"/>
    <n v="48.58"/>
    <n v="3.99"/>
    <x v="143"/>
    <x v="5"/>
    <x v="2"/>
    <x v="1"/>
    <x v="0"/>
    <x v="1"/>
    <s v="Belkin Premiere Surge Master II 8-outlet surge protector"/>
    <s v="Small Box"/>
    <n v="0.56000000000000005"/>
    <d v="2010-02-19T00:00:00"/>
  </r>
  <r>
    <n v="7685"/>
    <n v="55075"/>
    <x v="650"/>
    <x v="4"/>
    <n v="21"/>
    <n v="556.45000000000005"/>
    <n v="0.08"/>
    <x v="1"/>
    <n v="-124.42"/>
    <n v="25.98"/>
    <n v="14.36"/>
    <x v="141"/>
    <x v="5"/>
    <x v="2"/>
    <x v="3"/>
    <x v="2"/>
    <x v="14"/>
    <s v="Global Stack Chair without Arms, Black"/>
    <s v="Jumbo Drum"/>
    <n v="0.6"/>
    <d v="2011-02-04T00:00:00"/>
  </r>
  <r>
    <n v="7710"/>
    <n v="55268"/>
    <x v="67"/>
    <x v="1"/>
    <n v="11"/>
    <n v="61.46"/>
    <n v="0.08"/>
    <x v="2"/>
    <n v="-47.83"/>
    <n v="4.8899999999999997"/>
    <n v="4.93"/>
    <x v="133"/>
    <x v="5"/>
    <x v="2"/>
    <x v="3"/>
    <x v="1"/>
    <x v="7"/>
    <s v="Maxell 3.5&quot; DS/HD IBM-Formatted Diskettes, 10/Pack"/>
    <s v="Small Pack"/>
    <n v="0.66"/>
    <d v="2012-03-18T00:00:00"/>
  </r>
  <r>
    <n v="7731"/>
    <n v="55367"/>
    <x v="651"/>
    <x v="4"/>
    <n v="31"/>
    <n v="2137.1"/>
    <n v="0.05"/>
    <x v="1"/>
    <n v="-686.01"/>
    <n v="70.98"/>
    <n v="46.74"/>
    <x v="131"/>
    <x v="5"/>
    <x v="2"/>
    <x v="1"/>
    <x v="2"/>
    <x v="9"/>
    <s v="Hon Metal Bookcases, Putty"/>
    <s v="Jumbo Box"/>
    <n v="0.56000000000000005"/>
    <d v="2009-01-11T00:00:00"/>
  </r>
  <r>
    <n v="7732"/>
    <n v="55367"/>
    <x v="651"/>
    <x v="4"/>
    <n v="48"/>
    <n v="571.16999999999996"/>
    <n v="0.05"/>
    <x v="0"/>
    <n v="129.87"/>
    <n v="11.55"/>
    <n v="2.36"/>
    <x v="131"/>
    <x v="5"/>
    <x v="2"/>
    <x v="1"/>
    <x v="0"/>
    <x v="12"/>
    <s v="Newell 309"/>
    <s v="Wrap Bag"/>
    <n v="0.55000000000000004"/>
    <d v="2009-01-12T00:00:00"/>
  </r>
  <r>
    <n v="7875"/>
    <n v="56321"/>
    <x v="652"/>
    <x v="4"/>
    <n v="24"/>
    <n v="135.88"/>
    <n v="0.1"/>
    <x v="0"/>
    <n v="-75.394000000000005"/>
    <n v="5.8"/>
    <n v="5.59"/>
    <x v="122"/>
    <x v="5"/>
    <x v="2"/>
    <x v="1"/>
    <x v="0"/>
    <x v="2"/>
    <s v="Wilson Jones “Snap” Scratch Pad Binder Tool for Ring Binders"/>
    <s v="Small Box"/>
    <n v="0.4"/>
    <d v="2010-04-18T00:00:00"/>
  </r>
  <r>
    <n v="7919"/>
    <n v="56610"/>
    <x v="239"/>
    <x v="3"/>
    <n v="20"/>
    <n v="857.95"/>
    <n v="0.08"/>
    <x v="2"/>
    <n v="51.85"/>
    <n v="43.22"/>
    <n v="4"/>
    <x v="143"/>
    <x v="5"/>
    <x v="2"/>
    <x v="1"/>
    <x v="1"/>
    <x v="7"/>
    <s v="Fellowes Mobile Numeric Keypad, Graphite"/>
    <s v="Small Box"/>
    <n v="0.64"/>
    <d v="2010-03-07T00:00:00"/>
  </r>
  <r>
    <n v="7943"/>
    <n v="56740"/>
    <x v="653"/>
    <x v="4"/>
    <n v="33"/>
    <n v="662.21"/>
    <n v="0.01"/>
    <x v="0"/>
    <n v="256.57"/>
    <n v="18.84"/>
    <n v="3.62"/>
    <x v="129"/>
    <x v="5"/>
    <x v="2"/>
    <x v="1"/>
    <x v="2"/>
    <x v="4"/>
    <s v="Flat Face Poster Frame"/>
    <s v="Wrap Bag"/>
    <n v="0.43"/>
    <d v="2012-10-23T00:00:00"/>
  </r>
  <r>
    <n v="7962"/>
    <n v="56901"/>
    <x v="82"/>
    <x v="4"/>
    <n v="36"/>
    <n v="100.68"/>
    <n v="0"/>
    <x v="0"/>
    <n v="-45.21"/>
    <n v="2.6"/>
    <n v="2.4"/>
    <x v="152"/>
    <x v="5"/>
    <x v="2"/>
    <x v="2"/>
    <x v="0"/>
    <x v="12"/>
    <s v="12 Colored Short Pencils"/>
    <s v="Wrap Bag"/>
    <n v="0.57999999999999996"/>
    <d v="2009-09-13T00:00:00"/>
  </r>
  <r>
    <n v="8020"/>
    <n v="57314"/>
    <x v="620"/>
    <x v="0"/>
    <n v="22"/>
    <n v="846.35"/>
    <n v="0.04"/>
    <x v="2"/>
    <n v="341.53"/>
    <n v="37.94"/>
    <n v="5.08"/>
    <x v="133"/>
    <x v="5"/>
    <x v="2"/>
    <x v="3"/>
    <x v="0"/>
    <x v="5"/>
    <s v="Snap-A-Way® Black Print Carbonless Ruled Speed Letter, Triplicate"/>
    <s v="Wrap Bag"/>
    <n v="0.38"/>
    <d v="2010-10-16T00:00:00"/>
  </r>
  <r>
    <n v="8021"/>
    <n v="57314"/>
    <x v="620"/>
    <x v="0"/>
    <n v="26"/>
    <n v="1976.3945000000001"/>
    <n v="0"/>
    <x v="0"/>
    <n v="473.35500000000002"/>
    <n v="85.99"/>
    <n v="2.79"/>
    <x v="133"/>
    <x v="5"/>
    <x v="2"/>
    <x v="3"/>
    <x v="1"/>
    <x v="3"/>
    <s v="6340"/>
    <s v="Small Box"/>
    <n v="0.57999999999999996"/>
    <d v="2010-10-19T00:00:00"/>
  </r>
  <r>
    <n v="8027"/>
    <n v="57376"/>
    <x v="654"/>
    <x v="4"/>
    <n v="44"/>
    <n v="442.72"/>
    <n v="7.0000000000000007E-2"/>
    <x v="0"/>
    <n v="-168.38"/>
    <n v="10.52"/>
    <n v="7.94"/>
    <x v="120"/>
    <x v="5"/>
    <x v="2"/>
    <x v="0"/>
    <x v="2"/>
    <x v="4"/>
    <s v="Ultra Door Pull Handle"/>
    <s v="Small Pack"/>
    <n v="0.52"/>
    <d v="2011-06-21T00:00:00"/>
  </r>
  <r>
    <n v="8028"/>
    <n v="57376"/>
    <x v="654"/>
    <x v="4"/>
    <n v="6"/>
    <n v="326.89299999999997"/>
    <n v="7.0000000000000007E-2"/>
    <x v="0"/>
    <n v="-223.21199999999999"/>
    <n v="65.989999999999995"/>
    <n v="5.31"/>
    <x v="120"/>
    <x v="5"/>
    <x v="2"/>
    <x v="0"/>
    <x v="1"/>
    <x v="3"/>
    <s v="3390"/>
    <s v="Small Box"/>
    <n v="0.56999999999999995"/>
    <d v="2011-06-19T00:00:00"/>
  </r>
  <r>
    <n v="8086"/>
    <n v="57671"/>
    <x v="655"/>
    <x v="2"/>
    <n v="6"/>
    <n v="22.78"/>
    <n v="0.01"/>
    <x v="0"/>
    <n v="3.96"/>
    <n v="3.75"/>
    <n v="0.5"/>
    <x v="126"/>
    <x v="5"/>
    <x v="2"/>
    <x v="1"/>
    <x v="0"/>
    <x v="11"/>
    <s v="Avery 510"/>
    <s v="Small Box"/>
    <n v="0.37"/>
    <d v="2012-11-08T00:00:00"/>
  </r>
  <r>
    <n v="8092"/>
    <n v="57700"/>
    <x v="39"/>
    <x v="3"/>
    <n v="38"/>
    <n v="1806.43"/>
    <n v="0.04"/>
    <x v="0"/>
    <n v="134.85"/>
    <n v="47.98"/>
    <n v="3.61"/>
    <x v="152"/>
    <x v="5"/>
    <x v="2"/>
    <x v="2"/>
    <x v="1"/>
    <x v="7"/>
    <s v="DS/HD IBM Formatted Diskettes, 200/Pack - Staples"/>
    <s v="Small Pack"/>
    <n v="0.71"/>
    <d v="2011-11-12T00:00:00"/>
  </r>
  <r>
    <n v="8172"/>
    <n v="58407"/>
    <x v="16"/>
    <x v="1"/>
    <n v="29"/>
    <n v="1669.88"/>
    <n v="0.02"/>
    <x v="0"/>
    <n v="548.91999999999996"/>
    <n v="55.48"/>
    <n v="14.3"/>
    <x v="150"/>
    <x v="5"/>
    <x v="2"/>
    <x v="2"/>
    <x v="0"/>
    <x v="5"/>
    <s v="Xerox 194"/>
    <s v="Small Box"/>
    <n v="0.37"/>
    <d v="2011-05-09T00:00:00"/>
  </r>
  <r>
    <n v="8191"/>
    <n v="58593"/>
    <x v="656"/>
    <x v="4"/>
    <n v="29"/>
    <n v="2018.45"/>
    <n v="0.08"/>
    <x v="0"/>
    <n v="-812.25"/>
    <n v="70.709999999999994"/>
    <n v="37.58"/>
    <x v="132"/>
    <x v="5"/>
    <x v="2"/>
    <x v="2"/>
    <x v="2"/>
    <x v="4"/>
    <s v="Tenex Carpeted, Granite-Look or Clear Contemporary Contour Shape Chair Mats"/>
    <s v="Wrap Bag"/>
    <n v="0.78"/>
    <d v="2011-09-09T00:00:00"/>
  </r>
  <r>
    <n v="8238"/>
    <n v="58884"/>
    <x v="657"/>
    <x v="0"/>
    <n v="29"/>
    <n v="87.68"/>
    <n v="0.03"/>
    <x v="0"/>
    <n v="23.14"/>
    <n v="2.88"/>
    <n v="0.99"/>
    <x v="148"/>
    <x v="5"/>
    <x v="2"/>
    <x v="2"/>
    <x v="0"/>
    <x v="11"/>
    <s v="Avery 474"/>
    <s v="Small Box"/>
    <n v="0.36"/>
    <d v="2011-03-26T00:00:00"/>
  </r>
  <r>
    <n v="8239"/>
    <n v="58884"/>
    <x v="657"/>
    <x v="0"/>
    <n v="46"/>
    <n v="3732.25"/>
    <n v="0.1"/>
    <x v="1"/>
    <n v="-1255.8600000000001"/>
    <n v="85.29"/>
    <n v="60"/>
    <x v="148"/>
    <x v="5"/>
    <x v="2"/>
    <x v="2"/>
    <x v="2"/>
    <x v="10"/>
    <s v="Barricks Non-Folding Utility Table with Steel Legs, Laminate Tops"/>
    <s v="Jumbo Drum"/>
    <n v="0.56000000000000005"/>
    <d v="2011-03-26T00:00:00"/>
  </r>
  <r>
    <n v="8240"/>
    <n v="58913"/>
    <x v="658"/>
    <x v="3"/>
    <n v="23"/>
    <n v="144.55000000000001"/>
    <n v="7.0000000000000007E-2"/>
    <x v="0"/>
    <n v="-60.17"/>
    <n v="6.48"/>
    <n v="5.94"/>
    <x v="137"/>
    <x v="5"/>
    <x v="2"/>
    <x v="2"/>
    <x v="0"/>
    <x v="5"/>
    <s v="Eureka Recycled Copy Paper 8 1/2&quot; x 11&quot;, Ream"/>
    <s v="Small Box"/>
    <n v="0.37"/>
    <d v="2010-05-13T00:00:00"/>
  </r>
  <r>
    <n v="8248"/>
    <n v="58978"/>
    <x v="659"/>
    <x v="0"/>
    <n v="13"/>
    <n v="75.89"/>
    <n v="0.09"/>
    <x v="0"/>
    <n v="-31.01"/>
    <n v="5.98"/>
    <n v="5.15"/>
    <x v="131"/>
    <x v="5"/>
    <x v="2"/>
    <x v="1"/>
    <x v="0"/>
    <x v="5"/>
    <s v="Xerox 193"/>
    <s v="Small Box"/>
    <n v="0.36"/>
    <d v="2012-02-13T00:00:00"/>
  </r>
  <r>
    <n v="37"/>
    <n v="229"/>
    <x v="282"/>
    <x v="4"/>
    <n v="43"/>
    <n v="586.11"/>
    <n v="0.11"/>
    <x v="0"/>
    <n v="98.44"/>
    <n v="12.64"/>
    <n v="4.9800000000000004"/>
    <x v="153"/>
    <x v="5"/>
    <x v="2"/>
    <x v="1"/>
    <x v="2"/>
    <x v="4"/>
    <s v="Nu-Dell Executive Frame"/>
    <s v="Small Pack"/>
    <n v="0.48"/>
    <d v="2010-12-30T00:00:00"/>
  </r>
  <r>
    <n v="108"/>
    <n v="706"/>
    <x v="656"/>
    <x v="4"/>
    <n v="42"/>
    <n v="75.14"/>
    <n v="0.05"/>
    <x v="0"/>
    <n v="0.82"/>
    <n v="1.76"/>
    <n v="0.7"/>
    <x v="154"/>
    <x v="5"/>
    <x v="2"/>
    <x v="1"/>
    <x v="0"/>
    <x v="12"/>
    <s v="Newell 326"/>
    <s v="Wrap Bag"/>
    <n v="0.56000000000000005"/>
    <d v="2011-09-10T00:00:00"/>
  </r>
  <r>
    <n v="193"/>
    <n v="1285"/>
    <x v="660"/>
    <x v="4"/>
    <n v="27"/>
    <n v="3874.12"/>
    <n v="0"/>
    <x v="1"/>
    <n v="-305.98"/>
    <n v="130.97999999999999"/>
    <n v="54.74"/>
    <x v="155"/>
    <x v="5"/>
    <x v="2"/>
    <x v="2"/>
    <x v="2"/>
    <x v="9"/>
    <s v="O'Sullivan Elevations Bookcase, Cherry Finish"/>
    <s v="Jumbo Box"/>
    <n v="0.69"/>
    <d v="2012-05-31T00:00:00"/>
  </r>
  <r>
    <n v="194"/>
    <n v="1285"/>
    <x v="660"/>
    <x v="4"/>
    <n v="8"/>
    <n v="1452.2160000000001"/>
    <n v="0.05"/>
    <x v="1"/>
    <n v="-277.29000000000002"/>
    <n v="218.75"/>
    <n v="69.64"/>
    <x v="155"/>
    <x v="5"/>
    <x v="2"/>
    <x v="2"/>
    <x v="2"/>
    <x v="10"/>
    <s v="BoxOffice By Design Rectangular and Half-Moon Meeting Room Tables"/>
    <s v="Jumbo Box"/>
    <n v="0.77"/>
    <d v="2012-06-01T00:00:00"/>
  </r>
  <r>
    <n v="198"/>
    <n v="1313"/>
    <x v="661"/>
    <x v="4"/>
    <n v="34"/>
    <n v="840.07"/>
    <n v="0"/>
    <x v="0"/>
    <n v="-83.75"/>
    <n v="22.84"/>
    <n v="16.920000000000002"/>
    <x v="155"/>
    <x v="5"/>
    <x v="2"/>
    <x v="3"/>
    <x v="0"/>
    <x v="5"/>
    <s v="Xerox 1973"/>
    <s v="Small Box"/>
    <n v="0.39"/>
    <d v="2009-09-14T00:00:00"/>
  </r>
  <r>
    <n v="206"/>
    <n v="1346"/>
    <x v="610"/>
    <x v="1"/>
    <n v="48"/>
    <n v="4789.8900000000003"/>
    <n v="0.09"/>
    <x v="1"/>
    <n v="421.15"/>
    <n v="100.98"/>
    <n v="26.22"/>
    <x v="156"/>
    <x v="5"/>
    <x v="2"/>
    <x v="2"/>
    <x v="2"/>
    <x v="9"/>
    <s v="Hon 4-Shelf Metal Bookcases"/>
    <s v="Jumbo Box"/>
    <n v="0.6"/>
    <d v="2012-06-19T00:00:00"/>
  </r>
  <r>
    <n v="246"/>
    <n v="1699"/>
    <x v="662"/>
    <x v="4"/>
    <n v="40"/>
    <n v="430.88"/>
    <n v="0.05"/>
    <x v="0"/>
    <n v="39"/>
    <n v="11.09"/>
    <n v="5.25"/>
    <x v="157"/>
    <x v="5"/>
    <x v="2"/>
    <x v="2"/>
    <x v="0"/>
    <x v="8"/>
    <s v="#10 Self-Seal White Envelopes"/>
    <s v="Small Box"/>
    <n v="0.36"/>
    <d v="2011-03-23T00:00:00"/>
  </r>
  <r>
    <n v="314"/>
    <n v="2208"/>
    <x v="663"/>
    <x v="2"/>
    <n v="7"/>
    <n v="82.06"/>
    <n v="7.0000000000000007E-2"/>
    <x v="0"/>
    <n v="-26.990499999999997"/>
    <n v="11.5"/>
    <n v="7.19"/>
    <x v="158"/>
    <x v="5"/>
    <x v="2"/>
    <x v="3"/>
    <x v="0"/>
    <x v="2"/>
    <s v="Ibico Covers for Plastic or Wire Binding Elements"/>
    <s v="Small Box"/>
    <n v="0.4"/>
    <d v="2011-05-02T00:00:00"/>
  </r>
  <r>
    <n v="315"/>
    <n v="2208"/>
    <x v="663"/>
    <x v="2"/>
    <n v="41"/>
    <n v="23281.05"/>
    <n v="0.09"/>
    <x v="0"/>
    <n v="9097.6450000000004"/>
    <n v="599.99"/>
    <n v="24.49"/>
    <x v="158"/>
    <x v="5"/>
    <x v="2"/>
    <x v="3"/>
    <x v="1"/>
    <x v="13"/>
    <s v="Hewlett Packard LaserJet 3310 Copier"/>
    <s v="Large Box"/>
    <n v="0.37"/>
    <d v="2011-05-01T00:00:00"/>
  </r>
  <r>
    <n v="382"/>
    <n v="2656"/>
    <x v="314"/>
    <x v="4"/>
    <n v="3"/>
    <n v="523.11"/>
    <n v="0.05"/>
    <x v="1"/>
    <n v="-214.53300000000002"/>
    <n v="159.31"/>
    <n v="60"/>
    <x v="159"/>
    <x v="5"/>
    <x v="2"/>
    <x v="1"/>
    <x v="2"/>
    <x v="10"/>
    <s v="Hon Non-Folding Utility Tables"/>
    <s v="Jumbo Drum"/>
    <n v="0.55000000000000004"/>
    <d v="2010-05-04T00:00:00"/>
  </r>
  <r>
    <n v="383"/>
    <n v="2656"/>
    <x v="314"/>
    <x v="4"/>
    <n v="29"/>
    <n v="913.41"/>
    <n v="0.01"/>
    <x v="0"/>
    <n v="237.14100000000002"/>
    <n v="35.99"/>
    <n v="1.25"/>
    <x v="159"/>
    <x v="5"/>
    <x v="2"/>
    <x v="1"/>
    <x v="1"/>
    <x v="3"/>
    <s v="Accessory13"/>
    <s v="Small Pack"/>
    <n v="0.56999999999999995"/>
    <d v="2010-05-05T00:00:00"/>
  </r>
  <r>
    <n v="483"/>
    <n v="3361"/>
    <x v="348"/>
    <x v="2"/>
    <n v="49"/>
    <n v="213.71"/>
    <n v="0.06"/>
    <x v="0"/>
    <n v="-208.02"/>
    <n v="4.28"/>
    <n v="6.72"/>
    <x v="160"/>
    <x v="5"/>
    <x v="2"/>
    <x v="2"/>
    <x v="0"/>
    <x v="5"/>
    <s v="Xerox 1927"/>
    <s v="Small Box"/>
    <n v="0.4"/>
    <d v="2012-08-22T00:00:00"/>
  </r>
  <r>
    <n v="484"/>
    <n v="3361"/>
    <x v="348"/>
    <x v="2"/>
    <n v="23"/>
    <n v="133.66"/>
    <n v="7.0000000000000007E-2"/>
    <x v="0"/>
    <n v="-5.6"/>
    <n v="5.85"/>
    <n v="2.27"/>
    <x v="160"/>
    <x v="5"/>
    <x v="2"/>
    <x v="2"/>
    <x v="0"/>
    <x v="12"/>
    <s v="Dixon My First Ticonderoga Pencil, #2"/>
    <s v="Wrap Bag"/>
    <n v="0.56000000000000005"/>
    <d v="2012-08-23T00:00:00"/>
  </r>
  <r>
    <n v="488"/>
    <n v="3393"/>
    <x v="609"/>
    <x v="1"/>
    <n v="7"/>
    <n v="127.74"/>
    <n v="0.04"/>
    <x v="2"/>
    <n v="-5.57"/>
    <n v="15.98"/>
    <n v="4"/>
    <x v="161"/>
    <x v="5"/>
    <x v="2"/>
    <x v="1"/>
    <x v="1"/>
    <x v="7"/>
    <s v="Logitech Access Keyboard"/>
    <s v="Small Box"/>
    <n v="0.37"/>
    <d v="2011-07-04T00:00:00"/>
  </r>
  <r>
    <n v="489"/>
    <n v="3393"/>
    <x v="609"/>
    <x v="1"/>
    <n v="33"/>
    <n v="325.92"/>
    <n v="0.03"/>
    <x v="0"/>
    <n v="-36.47"/>
    <n v="9.48"/>
    <n v="7.29"/>
    <x v="161"/>
    <x v="5"/>
    <x v="2"/>
    <x v="1"/>
    <x v="2"/>
    <x v="4"/>
    <s v="DAX Two-Tone Rosewood/Black Document Frame, Desktop, 5 x 7"/>
    <s v="Small Pack"/>
    <n v="0.45"/>
    <d v="2011-07-03T00:00:00"/>
  </r>
  <r>
    <n v="638"/>
    <n v="4487"/>
    <x v="430"/>
    <x v="3"/>
    <n v="50"/>
    <n v="325.24"/>
    <n v="0.05"/>
    <x v="0"/>
    <n v="-79.418999999999997"/>
    <n v="6.54"/>
    <n v="5.27"/>
    <x v="162"/>
    <x v="5"/>
    <x v="2"/>
    <x v="0"/>
    <x v="0"/>
    <x v="2"/>
    <s v="Wilson Jones® Four-Pocket Poly Binders"/>
    <s v="Small Box"/>
    <n v="0.36"/>
    <d v="2010-02-23T00:00:00"/>
  </r>
  <r>
    <n v="649"/>
    <n v="4579"/>
    <x v="664"/>
    <x v="1"/>
    <n v="40"/>
    <n v="1765.05"/>
    <n v="0.05"/>
    <x v="0"/>
    <n v="749.21550000000002"/>
    <n v="43.41"/>
    <n v="2.99"/>
    <x v="112"/>
    <x v="5"/>
    <x v="2"/>
    <x v="0"/>
    <x v="0"/>
    <x v="2"/>
    <s v="Satellite Sectional Post Binders"/>
    <s v="Small Box"/>
    <n v="0.39"/>
    <d v="2011-12-01T00:00:00"/>
  </r>
  <r>
    <n v="713"/>
    <n v="5061"/>
    <x v="665"/>
    <x v="4"/>
    <n v="4"/>
    <n v="12.8"/>
    <n v="0"/>
    <x v="0"/>
    <n v="-2.21"/>
    <n v="2.88"/>
    <n v="0.7"/>
    <x v="163"/>
    <x v="5"/>
    <x v="2"/>
    <x v="2"/>
    <x v="0"/>
    <x v="12"/>
    <s v="Newell 346"/>
    <s v="Wrap Bag"/>
    <n v="0.56000000000000005"/>
    <d v="2010-08-15T00:00:00"/>
  </r>
  <r>
    <n v="714"/>
    <n v="5092"/>
    <x v="595"/>
    <x v="0"/>
    <n v="3"/>
    <n v="709.04"/>
    <n v="0.1"/>
    <x v="1"/>
    <n v="-337.92"/>
    <n v="220.98"/>
    <n v="64.66"/>
    <x v="164"/>
    <x v="5"/>
    <x v="2"/>
    <x v="1"/>
    <x v="2"/>
    <x v="9"/>
    <s v="Bush Cubix Collection Bookcases, Fully Assembled"/>
    <s v="Jumbo Box"/>
    <n v="0.62"/>
    <d v="2011-10-29T00:00:00"/>
  </r>
  <r>
    <n v="715"/>
    <n v="5092"/>
    <x v="595"/>
    <x v="0"/>
    <n v="25"/>
    <n v="978.77"/>
    <n v="0.06"/>
    <x v="0"/>
    <n v="220.91"/>
    <n v="38.76"/>
    <n v="13.26"/>
    <x v="164"/>
    <x v="5"/>
    <x v="2"/>
    <x v="1"/>
    <x v="0"/>
    <x v="5"/>
    <s v="Xerox 1892"/>
    <s v="Small Box"/>
    <n v="0.36"/>
    <d v="2011-11-03T00:00:00"/>
  </r>
  <r>
    <n v="773"/>
    <n v="5511"/>
    <x v="666"/>
    <x v="4"/>
    <n v="46"/>
    <n v="129.44"/>
    <n v="0.02"/>
    <x v="2"/>
    <n v="-5.54"/>
    <n v="2.58"/>
    <n v="1.3"/>
    <x v="157"/>
    <x v="5"/>
    <x v="2"/>
    <x v="2"/>
    <x v="0"/>
    <x v="12"/>
    <s v="DIXON Oriole® Pencils"/>
    <s v="Wrap Bag"/>
    <n v="0.59"/>
    <d v="2009-11-29T00:00:00"/>
  </r>
  <r>
    <n v="774"/>
    <n v="5511"/>
    <x v="666"/>
    <x v="4"/>
    <n v="32"/>
    <n v="1829.3869999999997"/>
    <n v="0.02"/>
    <x v="0"/>
    <n v="482.44499999999999"/>
    <n v="65.989999999999995"/>
    <n v="3.9"/>
    <x v="157"/>
    <x v="5"/>
    <x v="2"/>
    <x v="2"/>
    <x v="1"/>
    <x v="3"/>
    <s v="StarTAC Series"/>
    <s v="Small Box"/>
    <n v="0.55000000000000004"/>
    <d v="2009-11-29T00:00:00"/>
  </r>
  <r>
    <n v="807"/>
    <n v="5799"/>
    <x v="453"/>
    <x v="4"/>
    <n v="34"/>
    <n v="9626.86"/>
    <n v="0.08"/>
    <x v="1"/>
    <n v="1882.2"/>
    <n v="294.62"/>
    <n v="42.52"/>
    <x v="158"/>
    <x v="5"/>
    <x v="2"/>
    <x v="0"/>
    <x v="0"/>
    <x v="1"/>
    <s v="3.6 Cubic Foot Counter Height Office Refrigerator"/>
    <s v="Jumbo Drum"/>
    <n v="0.56999999999999995"/>
    <d v="2011-08-04T00:00:00"/>
  </r>
  <r>
    <n v="815"/>
    <n v="5890"/>
    <x v="667"/>
    <x v="1"/>
    <n v="42"/>
    <n v="813.53499999999997"/>
    <n v="0"/>
    <x v="2"/>
    <n v="435.95099999999996"/>
    <n v="20.99"/>
    <n v="0.99"/>
    <x v="165"/>
    <x v="5"/>
    <x v="2"/>
    <x v="1"/>
    <x v="1"/>
    <x v="3"/>
    <s v="Accessory21"/>
    <s v="Wrap Bag"/>
    <n v="0.37"/>
    <d v="2012-11-04T00:00:00"/>
  </r>
  <r>
    <n v="919"/>
    <n v="6596"/>
    <x v="231"/>
    <x v="0"/>
    <n v="36"/>
    <n v="18028.07"/>
    <n v="0.02"/>
    <x v="1"/>
    <n v="8157.7"/>
    <n v="500.98"/>
    <n v="28.14"/>
    <x v="166"/>
    <x v="5"/>
    <x v="2"/>
    <x v="2"/>
    <x v="1"/>
    <x v="16"/>
    <s v="Hewlett-Packard cp1700 [D, PS] Series Color Inkjet Printers"/>
    <s v="Jumbo Drum"/>
    <n v="0.38"/>
    <d v="2011-07-26T00:00:00"/>
  </r>
  <r>
    <n v="967"/>
    <n v="7015"/>
    <x v="620"/>
    <x v="2"/>
    <n v="47"/>
    <n v="1880.8"/>
    <n v="7.0000000000000007E-2"/>
    <x v="0"/>
    <n v="775.88"/>
    <n v="40.98"/>
    <n v="1.99"/>
    <x v="153"/>
    <x v="5"/>
    <x v="2"/>
    <x v="3"/>
    <x v="1"/>
    <x v="7"/>
    <s v="Imation Printable White 80 Minute CD-R Spindle, 50/Pack"/>
    <s v="Small Pack"/>
    <n v="0.44"/>
    <d v="2010-10-14T00:00:00"/>
  </r>
  <r>
    <n v="968"/>
    <n v="7015"/>
    <x v="620"/>
    <x v="2"/>
    <n v="42"/>
    <n v="7143.9270000000006"/>
    <n v="0.02"/>
    <x v="2"/>
    <n v="2374.7310000000002"/>
    <n v="195.99"/>
    <n v="4.2"/>
    <x v="153"/>
    <x v="5"/>
    <x v="2"/>
    <x v="3"/>
    <x v="1"/>
    <x v="3"/>
    <s v="T65"/>
    <s v="Small Box"/>
    <n v="0.56000000000000005"/>
    <d v="2010-10-13T00:00:00"/>
  </r>
  <r>
    <n v="982"/>
    <n v="7106"/>
    <x v="559"/>
    <x v="0"/>
    <n v="8"/>
    <n v="118.98"/>
    <n v="0.05"/>
    <x v="0"/>
    <n v="-12.765000000000001"/>
    <n v="14.27"/>
    <n v="7.27"/>
    <x v="167"/>
    <x v="5"/>
    <x v="2"/>
    <x v="3"/>
    <x v="0"/>
    <x v="2"/>
    <s v="GBC Laser Imprintable Binding System Covers, Desert Sand"/>
    <s v="Small Box"/>
    <n v="0.38"/>
    <d v="2012-05-12T00:00:00"/>
  </r>
  <r>
    <n v="983"/>
    <n v="7106"/>
    <x v="559"/>
    <x v="0"/>
    <n v="31"/>
    <n v="4910.09"/>
    <n v="0.01"/>
    <x v="0"/>
    <n v="1669.38"/>
    <n v="159.99"/>
    <n v="5.5"/>
    <x v="167"/>
    <x v="5"/>
    <x v="2"/>
    <x v="3"/>
    <x v="1"/>
    <x v="7"/>
    <s v="Gyration RF Keyboard"/>
    <s v="Small Box"/>
    <n v="0.49"/>
    <d v="2012-05-12T00:00:00"/>
  </r>
  <r>
    <n v="984"/>
    <n v="7106"/>
    <x v="559"/>
    <x v="0"/>
    <n v="36"/>
    <n v="1058.45"/>
    <n v="0.01"/>
    <x v="0"/>
    <n v="-386.02"/>
    <n v="27.75"/>
    <n v="19.989999999999998"/>
    <x v="167"/>
    <x v="5"/>
    <x v="2"/>
    <x v="3"/>
    <x v="0"/>
    <x v="0"/>
    <s v="Fellowes Super Stor/Drawer®"/>
    <s v="Small Box"/>
    <n v="0.67"/>
    <d v="2012-05-12T00:00:00"/>
  </r>
  <r>
    <n v="1090"/>
    <n v="8007"/>
    <x v="668"/>
    <x v="0"/>
    <n v="5"/>
    <n v="820.56449999999995"/>
    <n v="0.09"/>
    <x v="0"/>
    <n v="-800.25"/>
    <n v="205.99"/>
    <n v="8.99"/>
    <x v="168"/>
    <x v="5"/>
    <x v="2"/>
    <x v="2"/>
    <x v="1"/>
    <x v="3"/>
    <s v="StarTAC 8000"/>
    <s v="Small Box"/>
    <n v="0.6"/>
    <d v="2012-02-11T00:00:00"/>
  </r>
  <r>
    <n v="1127"/>
    <n v="8257"/>
    <x v="436"/>
    <x v="0"/>
    <n v="5"/>
    <n v="7486.09"/>
    <n v="0.05"/>
    <x v="1"/>
    <n v="-2561.3235"/>
    <n v="1500.97"/>
    <n v="29.7"/>
    <x v="165"/>
    <x v="5"/>
    <x v="2"/>
    <x v="1"/>
    <x v="1"/>
    <x v="16"/>
    <s v="Epson DFX5000+ Dot Matrix Printer"/>
    <s v="Jumbo Drum"/>
    <n v="0.56999999999999995"/>
    <d v="2009-03-22T00:00:00"/>
  </r>
  <r>
    <n v="1128"/>
    <n v="8257"/>
    <x v="436"/>
    <x v="0"/>
    <n v="18"/>
    <n v="881.32"/>
    <n v="0.02"/>
    <x v="0"/>
    <n v="373.67"/>
    <n v="48.04"/>
    <n v="5.09"/>
    <x v="165"/>
    <x v="5"/>
    <x v="2"/>
    <x v="1"/>
    <x v="0"/>
    <x v="5"/>
    <s v="Xerox 1910"/>
    <s v="Small Box"/>
    <n v="0.37"/>
    <d v="2009-03-26T00:00:00"/>
  </r>
  <r>
    <n v="1129"/>
    <n v="8257"/>
    <x v="436"/>
    <x v="0"/>
    <n v="5"/>
    <n v="22.77"/>
    <n v="0.03"/>
    <x v="0"/>
    <n v="-6.2"/>
    <n v="4.28"/>
    <n v="1.6"/>
    <x v="165"/>
    <x v="5"/>
    <x v="2"/>
    <x v="1"/>
    <x v="0"/>
    <x v="12"/>
    <s v="Newell 320"/>
    <s v="Wrap Bag"/>
    <n v="0.57999999999999996"/>
    <d v="2009-03-29T00:00:00"/>
  </r>
  <r>
    <n v="1196"/>
    <n v="8773"/>
    <x v="120"/>
    <x v="4"/>
    <n v="5"/>
    <n v="220.78749999999999"/>
    <n v="0.09"/>
    <x v="0"/>
    <n v="-305.31600000000003"/>
    <n v="55.99"/>
    <n v="5"/>
    <x v="155"/>
    <x v="5"/>
    <x v="2"/>
    <x v="3"/>
    <x v="1"/>
    <x v="3"/>
    <s v="Accessory36"/>
    <s v="Small Pack"/>
    <n v="0.83"/>
    <d v="2011-10-22T00:00:00"/>
  </r>
  <r>
    <n v="1243"/>
    <n v="9057"/>
    <x v="669"/>
    <x v="4"/>
    <n v="20"/>
    <n v="160.29"/>
    <n v="0.01"/>
    <x v="0"/>
    <n v="1.35"/>
    <n v="7.59"/>
    <n v="4"/>
    <x v="160"/>
    <x v="5"/>
    <x v="2"/>
    <x v="3"/>
    <x v="2"/>
    <x v="4"/>
    <s v="Master Giant Foot® Doorstop, Safety Yellow"/>
    <s v="Wrap Bag"/>
    <n v="0.42"/>
    <d v="2009-11-04T00:00:00"/>
  </r>
  <r>
    <n v="1279"/>
    <n v="9285"/>
    <x v="670"/>
    <x v="4"/>
    <n v="3"/>
    <n v="124.81"/>
    <n v="0.06"/>
    <x v="0"/>
    <n v="-11.937000000000001"/>
    <n v="40.98"/>
    <n v="2.99"/>
    <x v="165"/>
    <x v="5"/>
    <x v="2"/>
    <x v="1"/>
    <x v="0"/>
    <x v="2"/>
    <s v="Avery Trapezoid Ring Binder, 3&quot; Capacity, Black, 1040 sheets"/>
    <s v="Small Box"/>
    <n v="0.36"/>
    <d v="2009-01-04T00:00:00"/>
  </r>
  <r>
    <n v="1353"/>
    <n v="9861"/>
    <x v="671"/>
    <x v="0"/>
    <n v="47"/>
    <n v="706.68"/>
    <n v="0.1"/>
    <x v="0"/>
    <n v="6.6"/>
    <n v="15.94"/>
    <n v="5.45"/>
    <x v="166"/>
    <x v="5"/>
    <x v="2"/>
    <x v="2"/>
    <x v="0"/>
    <x v="12"/>
    <s v="Boston 16701 Slimline Battery Pencil Sharpener"/>
    <s v="Small Pack"/>
    <n v="0.55000000000000004"/>
    <d v="2012-11-01T00:00:00"/>
  </r>
  <r>
    <n v="1363"/>
    <n v="9922"/>
    <x v="479"/>
    <x v="2"/>
    <n v="24"/>
    <n v="6408.3"/>
    <n v="0.1"/>
    <x v="1"/>
    <n v="539.54"/>
    <n v="280.98"/>
    <n v="35.67"/>
    <x v="158"/>
    <x v="5"/>
    <x v="2"/>
    <x v="1"/>
    <x v="2"/>
    <x v="10"/>
    <s v="Global Adaptabilities™ Conference Tables"/>
    <s v="Jumbo Box"/>
    <n v="0.66"/>
    <d v="2011-04-04T00:00:00"/>
  </r>
  <r>
    <n v="1364"/>
    <n v="9923"/>
    <x v="672"/>
    <x v="1"/>
    <n v="27"/>
    <n v="63.71"/>
    <n v="0.01"/>
    <x v="0"/>
    <n v="-96.03"/>
    <n v="2.08"/>
    <n v="5.33"/>
    <x v="166"/>
    <x v="5"/>
    <x v="2"/>
    <x v="2"/>
    <x v="2"/>
    <x v="4"/>
    <s v="Eldon® Wave Desk Accessories"/>
    <s v="Small Box"/>
    <n v="0.43"/>
    <d v="2009-10-05T00:00:00"/>
  </r>
  <r>
    <n v="1365"/>
    <n v="9923"/>
    <x v="672"/>
    <x v="1"/>
    <n v="14"/>
    <n v="5388.8"/>
    <n v="0.03"/>
    <x v="1"/>
    <n v="-115.08"/>
    <n v="370.98"/>
    <n v="99"/>
    <x v="166"/>
    <x v="5"/>
    <x v="2"/>
    <x v="2"/>
    <x v="0"/>
    <x v="0"/>
    <s v="Sauder Facets Collection Locker/File Cabinet, Sky Alder Finish"/>
    <s v="Jumbo Drum"/>
    <n v="0.65"/>
    <d v="2009-10-06T00:00:00"/>
  </r>
  <r>
    <n v="1366"/>
    <n v="9925"/>
    <x v="673"/>
    <x v="4"/>
    <n v="43"/>
    <n v="1751.68"/>
    <n v="0.1"/>
    <x v="2"/>
    <n v="771.82549999999992"/>
    <n v="41.94"/>
    <n v="2.99"/>
    <x v="166"/>
    <x v="5"/>
    <x v="2"/>
    <x v="2"/>
    <x v="0"/>
    <x v="2"/>
    <s v="Avery Trapezoid Extra Heavy Duty 4&quot; Binders"/>
    <s v="Small Box"/>
    <n v="0.35"/>
    <d v="2012-02-02T00:00:00"/>
  </r>
  <r>
    <n v="1367"/>
    <n v="9925"/>
    <x v="673"/>
    <x v="4"/>
    <n v="17"/>
    <n v="86.47"/>
    <n v="7.0000000000000007E-2"/>
    <x v="0"/>
    <n v="-9.3495000000000008"/>
    <n v="5.28"/>
    <n v="2.99"/>
    <x v="166"/>
    <x v="5"/>
    <x v="2"/>
    <x v="2"/>
    <x v="0"/>
    <x v="2"/>
    <s v="Wilson Jones 1&quot; Hanging DublLock® Ring Binders"/>
    <s v="Small Box"/>
    <n v="0.37"/>
    <d v="2012-02-01T00:00:00"/>
  </r>
  <r>
    <n v="1368"/>
    <n v="9925"/>
    <x v="673"/>
    <x v="4"/>
    <n v="31"/>
    <n v="684.5"/>
    <n v="0.02"/>
    <x v="0"/>
    <n v="-27.99"/>
    <n v="21.38"/>
    <n v="8.99"/>
    <x v="166"/>
    <x v="5"/>
    <x v="2"/>
    <x v="2"/>
    <x v="0"/>
    <x v="12"/>
    <s v="Boston 1730 StandUp Electric Pencil Sharpener"/>
    <s v="Small Pack"/>
    <n v="0.59"/>
    <d v="2012-02-01T00:00:00"/>
  </r>
  <r>
    <n v="1468"/>
    <n v="10593"/>
    <x v="674"/>
    <x v="1"/>
    <n v="27"/>
    <n v="435.27"/>
    <n v="0.05"/>
    <x v="0"/>
    <n v="-147.51"/>
    <n v="15.98"/>
    <n v="8.99"/>
    <x v="155"/>
    <x v="5"/>
    <x v="2"/>
    <x v="3"/>
    <x v="1"/>
    <x v="7"/>
    <s v="Imation 3.5&quot; DS/HD IBM Formatted Diskettes, 50/Pack"/>
    <s v="Small Pack"/>
    <n v="0.64"/>
    <d v="2012-02-13T00:00:00"/>
  </r>
  <r>
    <n v="1469"/>
    <n v="10593"/>
    <x v="674"/>
    <x v="1"/>
    <n v="26"/>
    <n v="723.82"/>
    <n v="0.05"/>
    <x v="0"/>
    <n v="-40.98"/>
    <n v="27.42"/>
    <n v="19.46"/>
    <x v="155"/>
    <x v="5"/>
    <x v="2"/>
    <x v="3"/>
    <x v="2"/>
    <x v="4"/>
    <s v="Howard Miller Distant Time Traveler Alarm Clock"/>
    <s v="Small Box"/>
    <n v="0.44"/>
    <d v="2012-02-14T00:00:00"/>
  </r>
  <r>
    <n v="1660"/>
    <n v="11969"/>
    <x v="675"/>
    <x v="2"/>
    <n v="16"/>
    <n v="1684.96"/>
    <n v="0.08"/>
    <x v="0"/>
    <n v="-553.05999999999995"/>
    <n v="110.98"/>
    <n v="35"/>
    <x v="169"/>
    <x v="5"/>
    <x v="2"/>
    <x v="1"/>
    <x v="0"/>
    <x v="0"/>
    <s v="Carina Mini System Audio Rack, Model AR050B"/>
    <s v="Large Box"/>
    <n v="0.82"/>
    <d v="2012-01-20T00:00:00"/>
  </r>
  <r>
    <n v="1661"/>
    <n v="11969"/>
    <x v="675"/>
    <x v="2"/>
    <n v="9"/>
    <n v="1662.048"/>
    <n v="0.03"/>
    <x v="1"/>
    <n v="-471.25800000000004"/>
    <n v="212.6"/>
    <n v="110.2"/>
    <x v="169"/>
    <x v="5"/>
    <x v="2"/>
    <x v="1"/>
    <x v="2"/>
    <x v="10"/>
    <s v="Bush Advantage Collection® Round Conference Table"/>
    <s v="Jumbo Box"/>
    <n v="0.73"/>
    <d v="2012-01-21T00:00:00"/>
  </r>
  <r>
    <n v="1662"/>
    <n v="11969"/>
    <x v="675"/>
    <x v="2"/>
    <n v="42"/>
    <n v="11460.76"/>
    <n v="0.1"/>
    <x v="1"/>
    <n v="4264.82"/>
    <n v="349.45"/>
    <n v="60"/>
    <x v="169"/>
    <x v="5"/>
    <x v="2"/>
    <x v="1"/>
    <x v="2"/>
    <x v="10"/>
    <s v="SAFCO PlanMaster Heigh-Adjustable Drafting Table Base, 43w x 30d x 30-37h, Black"/>
    <s v="Jumbo Drum"/>
    <m/>
    <d v="2012-01-21T00:00:00"/>
  </r>
  <r>
    <n v="1694"/>
    <n v="12228"/>
    <x v="615"/>
    <x v="2"/>
    <n v="1"/>
    <n v="159.51"/>
    <n v="0.04"/>
    <x v="1"/>
    <n v="-103.63"/>
    <n v="130.97999999999999"/>
    <n v="30"/>
    <x v="170"/>
    <x v="5"/>
    <x v="2"/>
    <x v="2"/>
    <x v="2"/>
    <x v="14"/>
    <s v="Office Star - Contemporary Task Swivel chair with 2-way adjustable arms, Plum"/>
    <s v="Jumbo Drum"/>
    <n v="0.78"/>
    <d v="2009-06-28T00:00:00"/>
  </r>
  <r>
    <n v="1695"/>
    <n v="12228"/>
    <x v="615"/>
    <x v="2"/>
    <n v="30"/>
    <n v="5015.0510000000004"/>
    <n v="0.05"/>
    <x v="0"/>
    <n v="1090.431"/>
    <n v="200.99"/>
    <n v="4.2"/>
    <x v="170"/>
    <x v="5"/>
    <x v="2"/>
    <x v="2"/>
    <x v="1"/>
    <x v="3"/>
    <s v="2160i"/>
    <s v="Small Box"/>
    <n v="0.59"/>
    <d v="2009-06-25T00:00:00"/>
  </r>
  <r>
    <n v="1721"/>
    <n v="12355"/>
    <x v="29"/>
    <x v="2"/>
    <n v="45"/>
    <n v="168.66"/>
    <n v="0.08"/>
    <x v="0"/>
    <n v="-167.06"/>
    <n v="3.95"/>
    <n v="5.13"/>
    <x v="171"/>
    <x v="5"/>
    <x v="2"/>
    <x v="2"/>
    <x v="0"/>
    <x v="1"/>
    <s v="Hoover Replacement Belts For Soft Guard™ &amp; Commercial Ltweight Upright Vacs, 2/Pk"/>
    <s v="Small Box"/>
    <n v="0.59"/>
    <d v="2011-05-30T00:00:00"/>
  </r>
  <r>
    <n v="1723"/>
    <n v="12389"/>
    <x v="334"/>
    <x v="3"/>
    <n v="34"/>
    <n v="2560.59"/>
    <n v="7.0000000000000007E-2"/>
    <x v="0"/>
    <n v="670.96"/>
    <n v="80.98"/>
    <n v="7.18"/>
    <x v="160"/>
    <x v="5"/>
    <x v="2"/>
    <x v="2"/>
    <x v="1"/>
    <x v="7"/>
    <s v="Logitech Cordless Navigator Duo"/>
    <s v="Small Box"/>
    <n v="0.48"/>
    <d v="2009-08-06T00:00:00"/>
  </r>
  <r>
    <n v="1724"/>
    <n v="12389"/>
    <x v="334"/>
    <x v="3"/>
    <n v="16"/>
    <n v="189.04"/>
    <n v="0.08"/>
    <x v="0"/>
    <n v="-74.77"/>
    <n v="11.35"/>
    <n v="8.6"/>
    <x v="160"/>
    <x v="5"/>
    <x v="2"/>
    <x v="2"/>
    <x v="0"/>
    <x v="0"/>
    <s v="SimpliFile™ Personal File, Black Granite, 15w x 6-15/16d x 11-1/4h"/>
    <s v="Small Box"/>
    <n v="0.56999999999999995"/>
    <d v="2009-08-05T00:00:00"/>
  </r>
  <r>
    <n v="1775"/>
    <n v="12710"/>
    <x v="107"/>
    <x v="4"/>
    <n v="37"/>
    <n v="2116.62"/>
    <n v="0.06"/>
    <x v="0"/>
    <n v="745.45"/>
    <n v="55.98"/>
    <n v="13.88"/>
    <x v="164"/>
    <x v="5"/>
    <x v="2"/>
    <x v="0"/>
    <x v="0"/>
    <x v="5"/>
    <s v="Xerox 1882"/>
    <s v="Small Box"/>
    <n v="0.36"/>
    <d v="2010-08-17T00:00:00"/>
  </r>
  <r>
    <n v="1909"/>
    <n v="13636"/>
    <x v="605"/>
    <x v="0"/>
    <n v="32"/>
    <n v="28180.080000000002"/>
    <n v="0.02"/>
    <x v="1"/>
    <n v="7513.88"/>
    <n v="880.98"/>
    <n v="44.55"/>
    <x v="155"/>
    <x v="5"/>
    <x v="2"/>
    <x v="3"/>
    <x v="2"/>
    <x v="9"/>
    <s v="Riverside Palais Royal Lawyers Bookcase, Royale Cherry Finish"/>
    <s v="Jumbo Box"/>
    <n v="0.62"/>
    <d v="2009-01-26T00:00:00"/>
  </r>
  <r>
    <n v="1961"/>
    <n v="14021"/>
    <x v="332"/>
    <x v="1"/>
    <n v="12"/>
    <n v="27.05"/>
    <n v="0"/>
    <x v="2"/>
    <n v="0.99999999999999933"/>
    <n v="1.82"/>
    <n v="0.83"/>
    <x v="171"/>
    <x v="5"/>
    <x v="2"/>
    <x v="2"/>
    <x v="0"/>
    <x v="12"/>
    <s v="Newell 307"/>
    <s v="Wrap Bag"/>
    <n v="0.56999999999999995"/>
    <d v="2011-03-08T00:00:00"/>
  </r>
  <r>
    <n v="2009"/>
    <n v="14338"/>
    <x v="509"/>
    <x v="0"/>
    <n v="34"/>
    <n v="6580.16"/>
    <n v="0.1"/>
    <x v="1"/>
    <n v="2786.35"/>
    <n v="200.97"/>
    <n v="15.59"/>
    <x v="172"/>
    <x v="5"/>
    <x v="2"/>
    <x v="0"/>
    <x v="1"/>
    <x v="16"/>
    <s v="Hewlett-Packard Deskjet 6122 Color Inkjet Printer"/>
    <s v="Jumbo Drum"/>
    <n v="0.36"/>
    <d v="2010-02-07T00:00:00"/>
  </r>
  <r>
    <n v="2021"/>
    <n v="14406"/>
    <x v="28"/>
    <x v="3"/>
    <n v="37"/>
    <n v="5610.84"/>
    <n v="7.0000000000000007E-2"/>
    <x v="0"/>
    <n v="2366.5100000000002"/>
    <n v="150.97999999999999"/>
    <n v="13.99"/>
    <x v="173"/>
    <x v="5"/>
    <x v="2"/>
    <x v="2"/>
    <x v="1"/>
    <x v="16"/>
    <s v="Canon MP41DH Printing Calculator"/>
    <s v="Medium Box"/>
    <n v="0.38"/>
    <d v="2010-03-10T00:00:00"/>
  </r>
  <r>
    <n v="2022"/>
    <n v="14406"/>
    <x v="28"/>
    <x v="3"/>
    <n v="20"/>
    <n v="455.34"/>
    <n v="0.06"/>
    <x v="1"/>
    <n v="-932.55"/>
    <n v="20.98"/>
    <n v="53.03"/>
    <x v="173"/>
    <x v="5"/>
    <x v="2"/>
    <x v="2"/>
    <x v="0"/>
    <x v="0"/>
    <s v="Tennsco Lockers, Gray"/>
    <s v="Jumbo Drum"/>
    <n v="0.78"/>
    <d v="2010-03-10T00:00:00"/>
  </r>
  <r>
    <n v="2023"/>
    <n v="14406"/>
    <x v="28"/>
    <x v="3"/>
    <n v="35"/>
    <n v="2329.6460000000002"/>
    <n v="0.1"/>
    <x v="2"/>
    <n v="-310.24400000000003"/>
    <n v="85.99"/>
    <n v="0.99"/>
    <x v="173"/>
    <x v="5"/>
    <x v="2"/>
    <x v="2"/>
    <x v="1"/>
    <x v="3"/>
    <s v="Accessory4"/>
    <s v="Wrap Bag"/>
    <n v="0.85"/>
    <d v="2010-03-10T00:00:00"/>
  </r>
  <r>
    <n v="2202"/>
    <n v="15878"/>
    <x v="463"/>
    <x v="1"/>
    <n v="36"/>
    <n v="275.06"/>
    <n v="0.05"/>
    <x v="0"/>
    <n v="-237.87"/>
    <n v="7.28"/>
    <n v="11.15"/>
    <x v="172"/>
    <x v="5"/>
    <x v="2"/>
    <x v="2"/>
    <x v="0"/>
    <x v="5"/>
    <s v="Array® Parchment Paper, Assorted Colors"/>
    <s v="Small Box"/>
    <n v="0.37"/>
    <d v="2010-11-06T00:00:00"/>
  </r>
  <r>
    <n v="2234"/>
    <n v="16133"/>
    <x v="167"/>
    <x v="4"/>
    <n v="1"/>
    <n v="27.96"/>
    <n v="0.17"/>
    <x v="0"/>
    <n v="-9.1300000000000008"/>
    <n v="14.89"/>
    <n v="13.56"/>
    <x v="153"/>
    <x v="5"/>
    <x v="2"/>
    <x v="0"/>
    <x v="2"/>
    <x v="4"/>
    <s v="Tensor Computer Mounted Lamp"/>
    <s v="Large Box"/>
    <n v="0.57999999999999996"/>
    <d v="2009-09-27T00:00:00"/>
  </r>
  <r>
    <n v="2304"/>
    <n v="16612"/>
    <x v="594"/>
    <x v="1"/>
    <n v="45"/>
    <n v="3699.22"/>
    <n v="0.05"/>
    <x v="1"/>
    <n v="565.17999999999995"/>
    <n v="80.97"/>
    <n v="30.06"/>
    <x v="155"/>
    <x v="5"/>
    <x v="2"/>
    <x v="3"/>
    <x v="1"/>
    <x v="16"/>
    <s v="Hewlett-Packard Deskjet 940 REFURBISHED Color Inkjet Printer"/>
    <s v="Jumbo Box"/>
    <n v="0.4"/>
    <d v="2009-02-14T00:00:00"/>
  </r>
  <r>
    <n v="2305"/>
    <n v="16612"/>
    <x v="594"/>
    <x v="1"/>
    <n v="6"/>
    <n v="48.93"/>
    <n v="0"/>
    <x v="0"/>
    <n v="-38.72"/>
    <n v="6.48"/>
    <n v="10.050000000000001"/>
    <x v="155"/>
    <x v="5"/>
    <x v="2"/>
    <x v="3"/>
    <x v="0"/>
    <x v="5"/>
    <s v="Xerox 1997"/>
    <s v="Small Box"/>
    <n v="0.37"/>
    <d v="2009-02-15T00:00:00"/>
  </r>
  <r>
    <n v="2352"/>
    <n v="16967"/>
    <x v="64"/>
    <x v="0"/>
    <n v="5"/>
    <n v="397.55"/>
    <n v="0.08"/>
    <x v="0"/>
    <n v="-152.47"/>
    <n v="83.1"/>
    <n v="6.13"/>
    <x v="170"/>
    <x v="5"/>
    <x v="2"/>
    <x v="2"/>
    <x v="1"/>
    <x v="7"/>
    <s v="Micro Innovations Micro Digital Wireless Keyboard and Mouse, Gray"/>
    <s v="Small Box"/>
    <n v="0.45"/>
    <d v="2011-08-21T00:00:00"/>
  </r>
  <r>
    <n v="2353"/>
    <n v="16967"/>
    <x v="64"/>
    <x v="0"/>
    <n v="34"/>
    <n v="676.26"/>
    <n v="0.06"/>
    <x v="0"/>
    <n v="181.98"/>
    <n v="19.98"/>
    <n v="5.77"/>
    <x v="170"/>
    <x v="5"/>
    <x v="2"/>
    <x v="2"/>
    <x v="0"/>
    <x v="5"/>
    <s v="Xerox Blank Computer Paper"/>
    <s v="Small Box"/>
    <n v="0.38"/>
    <d v="2011-08-19T00:00:00"/>
  </r>
  <r>
    <n v="2540"/>
    <n v="18432"/>
    <x v="676"/>
    <x v="1"/>
    <n v="42"/>
    <n v="451.32"/>
    <n v="0.04"/>
    <x v="0"/>
    <n v="1.1599999999999999"/>
    <n v="10.64"/>
    <n v="5.16"/>
    <x v="157"/>
    <x v="5"/>
    <x v="2"/>
    <x v="2"/>
    <x v="2"/>
    <x v="4"/>
    <s v="Eldon Expressions Punched Metal &amp; Wood Desk Accessories, Pewter &amp; Cherry"/>
    <s v="Small Box"/>
    <n v="0.56999999999999995"/>
    <d v="2011-03-12T00:00:00"/>
  </r>
  <r>
    <n v="2541"/>
    <n v="18432"/>
    <x v="676"/>
    <x v="1"/>
    <n v="15"/>
    <n v="217.66"/>
    <n v="0.1"/>
    <x v="2"/>
    <n v="-24.91"/>
    <n v="14.42"/>
    <n v="6.75"/>
    <x v="157"/>
    <x v="5"/>
    <x v="2"/>
    <x v="2"/>
    <x v="0"/>
    <x v="1"/>
    <s v="Holmes Odor Grabber"/>
    <s v="Medium Box"/>
    <n v="0.52"/>
    <d v="2011-03-12T00:00:00"/>
  </r>
  <r>
    <n v="2542"/>
    <n v="18432"/>
    <x v="676"/>
    <x v="1"/>
    <n v="5"/>
    <n v="1374.67"/>
    <n v="0.08"/>
    <x v="1"/>
    <n v="-126.34"/>
    <n v="279.81"/>
    <n v="23.19"/>
    <x v="157"/>
    <x v="5"/>
    <x v="2"/>
    <x v="2"/>
    <x v="0"/>
    <x v="1"/>
    <s v="Sanyo 2.5 Cubic Foot Mid-Size Office Refrigerators"/>
    <s v="Jumbo Drum"/>
    <n v="0.59"/>
    <d v="2011-03-14T00:00:00"/>
  </r>
  <r>
    <n v="2543"/>
    <n v="18432"/>
    <x v="676"/>
    <x v="1"/>
    <n v="12"/>
    <n v="76.42"/>
    <n v="0.02"/>
    <x v="2"/>
    <n v="20.440000000000001"/>
    <n v="5.84"/>
    <n v="0.83"/>
    <x v="157"/>
    <x v="5"/>
    <x v="2"/>
    <x v="2"/>
    <x v="0"/>
    <x v="12"/>
    <s v="Avery Hi-Liter® Smear-Safe Highlighters"/>
    <s v="Wrap Bag"/>
    <n v="0.49"/>
    <d v="2011-03-14T00:00:00"/>
  </r>
  <r>
    <n v="2544"/>
    <n v="18464"/>
    <x v="677"/>
    <x v="1"/>
    <n v="27"/>
    <n v="4891.8599999999997"/>
    <n v="0.02"/>
    <x v="1"/>
    <n v="253.14"/>
    <n v="180.98"/>
    <n v="55.24"/>
    <x v="174"/>
    <x v="5"/>
    <x v="2"/>
    <x v="0"/>
    <x v="0"/>
    <x v="1"/>
    <s v="Avanti 4.4 Cu. Ft. Refrigerator"/>
    <s v="Jumbo Drum"/>
    <n v="0.56999999999999995"/>
    <d v="2012-03-30T00:00:00"/>
  </r>
  <r>
    <n v="2545"/>
    <n v="18464"/>
    <x v="677"/>
    <x v="1"/>
    <n v="37"/>
    <n v="6039.1"/>
    <n v="0.01"/>
    <x v="1"/>
    <n v="-345.92"/>
    <n v="150.97999999999999"/>
    <n v="66.27"/>
    <x v="174"/>
    <x v="5"/>
    <x v="2"/>
    <x v="0"/>
    <x v="2"/>
    <x v="9"/>
    <s v="Bush Mission Pointe Library"/>
    <s v="Jumbo Box"/>
    <n v="0.65"/>
    <d v="2012-03-28T00:00:00"/>
  </r>
  <r>
    <n v="2546"/>
    <n v="18464"/>
    <x v="677"/>
    <x v="1"/>
    <n v="31"/>
    <n v="206.49"/>
    <n v="0.05"/>
    <x v="0"/>
    <n v="80.069999999999993"/>
    <n v="6.45"/>
    <n v="1.34"/>
    <x v="174"/>
    <x v="5"/>
    <x v="2"/>
    <x v="0"/>
    <x v="0"/>
    <x v="5"/>
    <s v="Wirebound Four 2-3/4 x 5 Forms per Page, 400 Sets per Book"/>
    <s v="Wrap Bag"/>
    <n v="0.36"/>
    <d v="2012-03-30T00:00:00"/>
  </r>
  <r>
    <n v="2547"/>
    <n v="18464"/>
    <x v="677"/>
    <x v="1"/>
    <n v="41"/>
    <n v="80.540000000000006"/>
    <n v="0.01"/>
    <x v="0"/>
    <n v="-18.72"/>
    <n v="1.89"/>
    <n v="0.76"/>
    <x v="174"/>
    <x v="5"/>
    <x v="2"/>
    <x v="0"/>
    <x v="0"/>
    <x v="6"/>
    <s v="Revere Boxed Rubber Bands by Revere"/>
    <s v="Wrap Bag"/>
    <n v="0.83"/>
    <d v="2012-03-30T00:00:00"/>
  </r>
  <r>
    <n v="2594"/>
    <n v="18754"/>
    <x v="167"/>
    <x v="2"/>
    <n v="8"/>
    <n v="1217.6199999999999"/>
    <n v="0.03"/>
    <x v="1"/>
    <n v="-221.5"/>
    <n v="140.97999999999999"/>
    <n v="36.090000000000003"/>
    <x v="175"/>
    <x v="5"/>
    <x v="2"/>
    <x v="0"/>
    <x v="2"/>
    <x v="9"/>
    <s v="Sauder Forest Hills Library, Woodland Oak Finish"/>
    <s v="Jumbo Box"/>
    <n v="0.77"/>
    <d v="2009-09-27T00:00:00"/>
  </r>
  <r>
    <n v="2595"/>
    <n v="18754"/>
    <x v="167"/>
    <x v="2"/>
    <n v="32"/>
    <n v="1725.0325"/>
    <n v="0.08"/>
    <x v="0"/>
    <n v="206.352"/>
    <n v="65.989999999999995"/>
    <n v="8.99"/>
    <x v="175"/>
    <x v="5"/>
    <x v="2"/>
    <x v="0"/>
    <x v="1"/>
    <x v="3"/>
    <s v="Talkabout T8367"/>
    <s v="Small Box"/>
    <n v="0.56000000000000005"/>
    <d v="2009-09-26T00:00:00"/>
  </r>
  <r>
    <n v="2753"/>
    <n v="19905"/>
    <x v="678"/>
    <x v="4"/>
    <n v="20"/>
    <n v="82.97"/>
    <n v="0.04"/>
    <x v="0"/>
    <n v="32.5"/>
    <n v="4.13"/>
    <n v="0.5"/>
    <x v="153"/>
    <x v="5"/>
    <x v="2"/>
    <x v="3"/>
    <x v="0"/>
    <x v="11"/>
    <s v="Avery 506"/>
    <s v="Small Box"/>
    <n v="0.39"/>
    <d v="2012-08-14T00:00:00"/>
  </r>
  <r>
    <n v="2754"/>
    <n v="19905"/>
    <x v="678"/>
    <x v="4"/>
    <n v="25"/>
    <n v="13701.35"/>
    <n v="0.01"/>
    <x v="1"/>
    <n v="-3687.6510000000003"/>
    <n v="550.98"/>
    <n v="64.59"/>
    <x v="153"/>
    <x v="5"/>
    <x v="2"/>
    <x v="3"/>
    <x v="2"/>
    <x v="10"/>
    <s v="Chromcraft Bull-Nose Wood 48&quot; x 96&quot; Rectangular Conference Tables"/>
    <s v="Jumbo Box"/>
    <n v="0.66"/>
    <d v="2012-08-14T00:00:00"/>
  </r>
  <r>
    <n v="2805"/>
    <n v="20256"/>
    <x v="679"/>
    <x v="0"/>
    <n v="24"/>
    <n v="512.83000000000004"/>
    <n v="0.01"/>
    <x v="0"/>
    <n v="-221.56"/>
    <n v="20.89"/>
    <n v="11.52"/>
    <x v="175"/>
    <x v="5"/>
    <x v="2"/>
    <x v="0"/>
    <x v="0"/>
    <x v="0"/>
    <s v="Iris® 3-Drawer Stacking Bin, Black"/>
    <s v="Small Box"/>
    <n v="0.83"/>
    <d v="2012-02-05T00:00:00"/>
  </r>
  <r>
    <n v="2823"/>
    <n v="20386"/>
    <x v="203"/>
    <x v="4"/>
    <n v="35"/>
    <n v="41.23"/>
    <n v="0.09"/>
    <x v="0"/>
    <n v="-21.51"/>
    <n v="1.26"/>
    <n v="0.7"/>
    <x v="172"/>
    <x v="5"/>
    <x v="2"/>
    <x v="2"/>
    <x v="0"/>
    <x v="6"/>
    <s v="Bagged Rubber Bands"/>
    <s v="Wrap Bag"/>
    <n v="0.81"/>
    <d v="2010-02-27T00:00:00"/>
  </r>
  <r>
    <n v="2839"/>
    <n v="20455"/>
    <x v="494"/>
    <x v="4"/>
    <n v="7"/>
    <n v="381.1995"/>
    <n v="0.08"/>
    <x v="2"/>
    <n v="-233.56300000000002"/>
    <n v="65.989999999999995"/>
    <n v="8.99"/>
    <x v="176"/>
    <x v="5"/>
    <x v="2"/>
    <x v="2"/>
    <x v="1"/>
    <x v="3"/>
    <s v="V 3600 Series"/>
    <s v="Small Box"/>
    <n v="0.57999999999999996"/>
    <d v="2010-06-29T00:00:00"/>
  </r>
  <r>
    <n v="2860"/>
    <n v="20642"/>
    <x v="680"/>
    <x v="1"/>
    <n v="32"/>
    <n v="135.19999999999999"/>
    <n v="0.02"/>
    <x v="0"/>
    <n v="59.4"/>
    <n v="4.13"/>
    <n v="0.5"/>
    <x v="177"/>
    <x v="5"/>
    <x v="2"/>
    <x v="1"/>
    <x v="0"/>
    <x v="11"/>
    <s v="Avery 506"/>
    <s v="Small Box"/>
    <n v="0.39"/>
    <d v="2012-05-20T00:00:00"/>
  </r>
  <r>
    <n v="2952"/>
    <n v="21379"/>
    <x v="681"/>
    <x v="1"/>
    <n v="35"/>
    <n v="5428.49"/>
    <n v="0.05"/>
    <x v="1"/>
    <n v="-1046.78"/>
    <n v="150.88999999999999"/>
    <n v="60.2"/>
    <x v="173"/>
    <x v="5"/>
    <x v="2"/>
    <x v="2"/>
    <x v="2"/>
    <x v="14"/>
    <s v="Global Leather &amp; Oak Executive Chair, Burgundy"/>
    <s v="Jumbo Drum"/>
    <n v="0.77"/>
    <d v="2011-01-16T00:00:00"/>
  </r>
  <r>
    <n v="3027"/>
    <n v="21766"/>
    <x v="682"/>
    <x v="1"/>
    <n v="41"/>
    <n v="5178.17"/>
    <n v="0.03"/>
    <x v="1"/>
    <n v="531.69000000000005"/>
    <n v="120.98"/>
    <n v="30"/>
    <x v="161"/>
    <x v="5"/>
    <x v="2"/>
    <x v="1"/>
    <x v="2"/>
    <x v="14"/>
    <s v="Hon Every-Day® Chair Series Swivel Task Chairs"/>
    <s v="Jumbo Drum"/>
    <n v="0.64"/>
    <d v="2009-06-03T00:00:00"/>
  </r>
  <r>
    <n v="3028"/>
    <n v="21766"/>
    <x v="682"/>
    <x v="1"/>
    <n v="32"/>
    <n v="535.24"/>
    <n v="0.01"/>
    <x v="0"/>
    <n v="216.43"/>
    <n v="15.68"/>
    <n v="3.73"/>
    <x v="161"/>
    <x v="5"/>
    <x v="2"/>
    <x v="1"/>
    <x v="2"/>
    <x v="4"/>
    <s v="Artistic Insta-Plaque"/>
    <s v="Small Pack"/>
    <n v="0.46"/>
    <d v="2009-06-03T00:00:00"/>
  </r>
  <r>
    <n v="3074"/>
    <n v="22053"/>
    <x v="522"/>
    <x v="4"/>
    <n v="32"/>
    <n v="563.08000000000004"/>
    <n v="0.1"/>
    <x v="0"/>
    <n v="112.965"/>
    <n v="18.989999999999998"/>
    <n v="5.23"/>
    <x v="163"/>
    <x v="5"/>
    <x v="2"/>
    <x v="2"/>
    <x v="0"/>
    <x v="2"/>
    <s v="Poly Designer Cover &amp; Back"/>
    <s v="Small Box"/>
    <n v="0.37"/>
    <d v="2010-08-23T00:00:00"/>
  </r>
  <r>
    <n v="3111"/>
    <n v="22368"/>
    <x v="683"/>
    <x v="3"/>
    <n v="5"/>
    <n v="192.12"/>
    <n v="0.04"/>
    <x v="0"/>
    <n v="-74.849999999999994"/>
    <n v="39.24"/>
    <n v="1.99"/>
    <x v="154"/>
    <x v="5"/>
    <x v="2"/>
    <x v="1"/>
    <x v="1"/>
    <x v="7"/>
    <s v="Verbatim DVD-R 4.7GB authoring disc"/>
    <s v="Small Pack"/>
    <n v="0.51"/>
    <d v="2010-02-20T00:00:00"/>
  </r>
  <r>
    <n v="3112"/>
    <n v="22368"/>
    <x v="683"/>
    <x v="3"/>
    <n v="33"/>
    <n v="3917.61"/>
    <n v="0.08"/>
    <x v="1"/>
    <n v="40.76"/>
    <n v="119.99"/>
    <n v="56.14"/>
    <x v="154"/>
    <x v="5"/>
    <x v="2"/>
    <x v="1"/>
    <x v="1"/>
    <x v="16"/>
    <s v="Hewlett-Packard 2600DN Business Color Inkjet Printer"/>
    <s v="Jumbo Box"/>
    <n v="0.39"/>
    <d v="2010-02-21T00:00:00"/>
  </r>
  <r>
    <n v="3113"/>
    <n v="22368"/>
    <x v="683"/>
    <x v="3"/>
    <n v="34"/>
    <n v="2788.04"/>
    <n v="0.01"/>
    <x v="0"/>
    <n v="-849.18"/>
    <n v="80.98"/>
    <n v="35"/>
    <x v="154"/>
    <x v="5"/>
    <x v="2"/>
    <x v="1"/>
    <x v="0"/>
    <x v="0"/>
    <s v="Carina 42&quot;Hx23 3/4&quot;W Media Storage Unit"/>
    <s v="Large Box"/>
    <n v="0.83"/>
    <d v="2010-02-20T00:00:00"/>
  </r>
  <r>
    <n v="3190"/>
    <n v="22885"/>
    <x v="257"/>
    <x v="3"/>
    <n v="4"/>
    <n v="56.47"/>
    <n v="0.05"/>
    <x v="0"/>
    <n v="-29.9"/>
    <n v="12.88"/>
    <n v="4.59"/>
    <x v="178"/>
    <x v="5"/>
    <x v="2"/>
    <x v="3"/>
    <x v="0"/>
    <x v="15"/>
    <s v="Martin-Yale Premier Letter Opener"/>
    <s v="Wrap Bag"/>
    <n v="0.82"/>
    <d v="2009-11-25T00:00:00"/>
  </r>
  <r>
    <n v="3200"/>
    <n v="22947"/>
    <x v="684"/>
    <x v="0"/>
    <n v="19"/>
    <n v="216.25"/>
    <n v="0.09"/>
    <x v="0"/>
    <n v="58.84"/>
    <n v="12.22"/>
    <n v="2.85"/>
    <x v="154"/>
    <x v="5"/>
    <x v="2"/>
    <x v="1"/>
    <x v="2"/>
    <x v="4"/>
    <s v="Aluminum Document Frame"/>
    <s v="Small Pack"/>
    <n v="0.55000000000000004"/>
    <d v="2009-12-25T00:00:00"/>
  </r>
  <r>
    <n v="3334"/>
    <n v="23844"/>
    <x v="457"/>
    <x v="2"/>
    <n v="40"/>
    <n v="1861.36"/>
    <n v="0"/>
    <x v="0"/>
    <n v="627.85"/>
    <n v="42.98"/>
    <n v="4.62"/>
    <x v="160"/>
    <x v="5"/>
    <x v="2"/>
    <x v="3"/>
    <x v="0"/>
    <x v="1"/>
    <s v="Belkin F9M820V08 8 Outlet Surge"/>
    <s v="Small Box"/>
    <n v="0.56000000000000005"/>
    <d v="2009-07-08T00:00:00"/>
  </r>
  <r>
    <n v="3335"/>
    <n v="23844"/>
    <x v="457"/>
    <x v="2"/>
    <n v="42"/>
    <n v="937.62"/>
    <n v="0.03"/>
    <x v="0"/>
    <n v="187.2"/>
    <n v="21.78"/>
    <n v="5.94"/>
    <x v="160"/>
    <x v="5"/>
    <x v="2"/>
    <x v="3"/>
    <x v="0"/>
    <x v="1"/>
    <s v="Holmes HEPA Air Purifier"/>
    <s v="Medium Box"/>
    <n v="0.5"/>
    <d v="2009-07-08T00:00:00"/>
  </r>
  <r>
    <n v="3336"/>
    <n v="23844"/>
    <x v="457"/>
    <x v="2"/>
    <n v="11"/>
    <n v="33.020000000000003"/>
    <n v="0.08"/>
    <x v="0"/>
    <n v="8.4"/>
    <n v="3.15"/>
    <n v="0.5"/>
    <x v="160"/>
    <x v="5"/>
    <x v="2"/>
    <x v="3"/>
    <x v="0"/>
    <x v="11"/>
    <s v="Avery 520"/>
    <s v="Small Box"/>
    <n v="0.37"/>
    <d v="2009-07-07T00:00:00"/>
  </r>
  <r>
    <n v="3361"/>
    <n v="24039"/>
    <x v="685"/>
    <x v="2"/>
    <n v="5"/>
    <n v="199.16"/>
    <n v="0.1"/>
    <x v="0"/>
    <n v="-64.87"/>
    <n v="40.98"/>
    <n v="1.99"/>
    <x v="163"/>
    <x v="5"/>
    <x v="2"/>
    <x v="2"/>
    <x v="1"/>
    <x v="7"/>
    <s v="Imation Printable White 80 Minute CD-R Spindle, 50/Pack"/>
    <s v="Small Pack"/>
    <n v="0.44"/>
    <d v="2012-07-19T00:00:00"/>
  </r>
  <r>
    <n v="3554"/>
    <n v="25347"/>
    <x v="686"/>
    <x v="0"/>
    <n v="28"/>
    <n v="967.27"/>
    <n v="7.0000000000000007E-2"/>
    <x v="0"/>
    <n v="309.31"/>
    <n v="35.44"/>
    <n v="7.5"/>
    <x v="156"/>
    <x v="5"/>
    <x v="2"/>
    <x v="2"/>
    <x v="0"/>
    <x v="5"/>
    <s v="Xerox 1906"/>
    <s v="Small Box"/>
    <n v="0.38"/>
    <d v="2009-06-19T00:00:00"/>
  </r>
  <r>
    <n v="3613"/>
    <n v="25825"/>
    <x v="572"/>
    <x v="2"/>
    <n v="45"/>
    <n v="483.74"/>
    <n v="0.02"/>
    <x v="0"/>
    <n v="206.27"/>
    <n v="10.31"/>
    <n v="1.79"/>
    <x v="160"/>
    <x v="5"/>
    <x v="2"/>
    <x v="2"/>
    <x v="0"/>
    <x v="5"/>
    <s v="Speediset Carbonless Redi-Letter® 7&quot; x 8 1/2&quot;"/>
    <s v="Wrap Bag"/>
    <n v="0.38"/>
    <d v="2012-07-22T00:00:00"/>
  </r>
  <r>
    <n v="3614"/>
    <n v="25825"/>
    <x v="572"/>
    <x v="2"/>
    <n v="27"/>
    <n v="159.65"/>
    <n v="0.06"/>
    <x v="0"/>
    <n v="-1.79"/>
    <n v="5.85"/>
    <n v="2.27"/>
    <x v="160"/>
    <x v="5"/>
    <x v="2"/>
    <x v="2"/>
    <x v="0"/>
    <x v="12"/>
    <s v="Dixon My First Ticonderoga Pencil, #2"/>
    <s v="Wrap Bag"/>
    <n v="0.56000000000000005"/>
    <d v="2012-07-19T00:00:00"/>
  </r>
  <r>
    <n v="3672"/>
    <n v="26304"/>
    <x v="165"/>
    <x v="3"/>
    <n v="43"/>
    <n v="7452.1369999999988"/>
    <n v="0.02"/>
    <x v="0"/>
    <n v="2028.357"/>
    <n v="205.99"/>
    <n v="5.99"/>
    <x v="157"/>
    <x v="5"/>
    <x v="2"/>
    <x v="2"/>
    <x v="1"/>
    <x v="3"/>
    <s v="3285"/>
    <s v="Small Box"/>
    <n v="0.59"/>
    <d v="2011-03-20T00:00:00"/>
  </r>
  <r>
    <n v="3740"/>
    <n v="26726"/>
    <x v="687"/>
    <x v="1"/>
    <n v="37"/>
    <n v="173.11"/>
    <n v="0.02"/>
    <x v="0"/>
    <n v="-121.58"/>
    <n v="4.37"/>
    <n v="5.15"/>
    <x v="175"/>
    <x v="5"/>
    <x v="2"/>
    <x v="0"/>
    <x v="0"/>
    <x v="1"/>
    <s v="Eureka Sanitaire ® Multi-Pro Heavy-Duty Upright, Disposable Bags"/>
    <s v="Small Box"/>
    <n v="0.59"/>
    <d v="2012-12-27T00:00:00"/>
  </r>
  <r>
    <n v="3741"/>
    <n v="26726"/>
    <x v="687"/>
    <x v="1"/>
    <n v="11"/>
    <n v="86.68"/>
    <n v="0.08"/>
    <x v="0"/>
    <n v="-474.91"/>
    <n v="3.48"/>
    <n v="49"/>
    <x v="175"/>
    <x v="5"/>
    <x v="2"/>
    <x v="0"/>
    <x v="0"/>
    <x v="1"/>
    <s v="Hoover® Commercial Lightweight Upright Vacuum"/>
    <s v="Large Box"/>
    <n v="0.59"/>
    <d v="2012-12-29T00:00:00"/>
  </r>
  <r>
    <n v="3742"/>
    <n v="26726"/>
    <x v="687"/>
    <x v="1"/>
    <n v="41"/>
    <n v="833.51"/>
    <n v="0.05"/>
    <x v="0"/>
    <n v="364.99"/>
    <n v="20.98"/>
    <n v="1.49"/>
    <x v="175"/>
    <x v="5"/>
    <x v="2"/>
    <x v="0"/>
    <x v="0"/>
    <x v="2"/>
    <s v="Avery Legal 4-Ring Binder"/>
    <s v="Small Box"/>
    <n v="0.35"/>
    <d v="2012-12-28T00:00:00"/>
  </r>
  <r>
    <n v="3825"/>
    <n v="27266"/>
    <x v="656"/>
    <x v="4"/>
    <n v="9"/>
    <n v="1031.06"/>
    <n v="0.03"/>
    <x v="0"/>
    <n v="39.359999999999914"/>
    <n v="115.79"/>
    <n v="1.99"/>
    <x v="157"/>
    <x v="5"/>
    <x v="2"/>
    <x v="2"/>
    <x v="1"/>
    <x v="7"/>
    <s v="Verbatim DVD-R, 4.7GB, Spindle, WE, Blank, Ink Jet/Thermal, 20/Spindle"/>
    <s v="Small Pack"/>
    <n v="0.49"/>
    <d v="2011-09-11T00:00:00"/>
  </r>
  <r>
    <n v="3842"/>
    <n v="27396"/>
    <x v="688"/>
    <x v="4"/>
    <n v="14"/>
    <n v="138.31"/>
    <n v="7.0000000000000007E-2"/>
    <x v="0"/>
    <n v="-31.16"/>
    <n v="9.77"/>
    <n v="6.02"/>
    <x v="163"/>
    <x v="4"/>
    <x v="4"/>
    <x v="2"/>
    <x v="2"/>
    <x v="4"/>
    <s v="DAX Solid Wood Frames"/>
    <s v="Medium Box"/>
    <n v="0.48"/>
    <d v="2010-12-10T00:00:00"/>
  </r>
  <r>
    <n v="3988"/>
    <n v="28480"/>
    <x v="689"/>
    <x v="3"/>
    <n v="17"/>
    <n v="30.62"/>
    <n v="0.01"/>
    <x v="0"/>
    <n v="-1.56"/>
    <n v="1.76"/>
    <n v="0.7"/>
    <x v="172"/>
    <x v="4"/>
    <x v="4"/>
    <x v="2"/>
    <x v="0"/>
    <x v="12"/>
    <s v="Newell 310"/>
    <s v="Wrap Bag"/>
    <n v="0.56000000000000005"/>
    <d v="2009-03-16T00:00:00"/>
  </r>
  <r>
    <n v="4090"/>
    <n v="29158"/>
    <x v="333"/>
    <x v="1"/>
    <n v="12"/>
    <n v="2266.6999999999998"/>
    <n v="7.0000000000000007E-2"/>
    <x v="1"/>
    <n v="180.8"/>
    <n v="200.98"/>
    <n v="23.76"/>
    <x v="153"/>
    <x v="4"/>
    <x v="4"/>
    <x v="3"/>
    <x v="2"/>
    <x v="14"/>
    <s v="Global Leather Highback Executive Chair with Pneumatic Height Adjustment, Black"/>
    <s v="Jumbo Drum"/>
    <n v="0.57999999999999996"/>
    <d v="2011-10-21T00:00:00"/>
  </r>
  <r>
    <n v="4144"/>
    <n v="29409"/>
    <x v="690"/>
    <x v="1"/>
    <n v="23"/>
    <n v="38.99"/>
    <n v="0.09"/>
    <x v="0"/>
    <n v="-33.520000000000003"/>
    <n v="1.7"/>
    <n v="1.99"/>
    <x v="155"/>
    <x v="4"/>
    <x v="4"/>
    <x v="3"/>
    <x v="1"/>
    <x v="7"/>
    <s v="BASF Silver 74 Minute CD-R"/>
    <s v="Small Pack"/>
    <n v="0.51"/>
    <d v="2011-01-15T00:00:00"/>
  </r>
  <r>
    <n v="4213"/>
    <n v="29956"/>
    <x v="691"/>
    <x v="4"/>
    <n v="48"/>
    <n v="80.33"/>
    <n v="0.09"/>
    <x v="0"/>
    <n v="-12.95"/>
    <n v="1.82"/>
    <n v="0.83"/>
    <x v="161"/>
    <x v="4"/>
    <x v="4"/>
    <x v="1"/>
    <x v="0"/>
    <x v="12"/>
    <s v="Newell 307"/>
    <s v="Wrap Bag"/>
    <n v="0.56999999999999995"/>
    <d v="2009-08-15T00:00:00"/>
  </r>
  <r>
    <n v="4259"/>
    <n v="30341"/>
    <x v="692"/>
    <x v="0"/>
    <n v="42"/>
    <n v="6244.18"/>
    <n v="0.09"/>
    <x v="1"/>
    <n v="470.3"/>
    <n v="160.97999999999999"/>
    <n v="30"/>
    <x v="153"/>
    <x v="4"/>
    <x v="4"/>
    <x v="3"/>
    <x v="2"/>
    <x v="14"/>
    <s v="Office Star - Mid Back Dual function Ergonomic High Back Chair with 2-Way Adjustable Arms"/>
    <s v="Jumbo Drum"/>
    <n v="0.62"/>
    <d v="2009-01-31T00:00:00"/>
  </r>
  <r>
    <n v="4260"/>
    <n v="30341"/>
    <x v="692"/>
    <x v="0"/>
    <n v="41"/>
    <n v="239.75"/>
    <n v="0.09"/>
    <x v="0"/>
    <n v="105.91"/>
    <n v="6.3"/>
    <n v="0.5"/>
    <x v="153"/>
    <x v="4"/>
    <x v="4"/>
    <x v="3"/>
    <x v="0"/>
    <x v="11"/>
    <s v="Avery 51"/>
    <s v="Small Box"/>
    <n v="0.39"/>
    <d v="2009-01-31T00:00:00"/>
  </r>
  <r>
    <n v="4261"/>
    <n v="30341"/>
    <x v="692"/>
    <x v="0"/>
    <n v="30"/>
    <n v="150.19999999999999"/>
    <n v="0"/>
    <x v="0"/>
    <n v="62.46"/>
    <n v="4.9800000000000004"/>
    <n v="0.8"/>
    <x v="153"/>
    <x v="4"/>
    <x v="4"/>
    <x v="3"/>
    <x v="0"/>
    <x v="5"/>
    <s v="Rediform S.O.S. Phone Message Books"/>
    <s v="Wrap Bag"/>
    <n v="0.36"/>
    <d v="2009-02-07T00:00:00"/>
  </r>
  <r>
    <n v="4278"/>
    <n v="30467"/>
    <x v="204"/>
    <x v="4"/>
    <n v="5"/>
    <n v="2019.65"/>
    <n v="0.05"/>
    <x v="0"/>
    <n v="289.87549999999999"/>
    <n v="420.98"/>
    <n v="19.989999999999998"/>
    <x v="164"/>
    <x v="4"/>
    <x v="4"/>
    <x v="1"/>
    <x v="0"/>
    <x v="2"/>
    <s v="GBC DocuBind 200 Manual Binding Machine"/>
    <s v="Small Box"/>
    <n v="0.35"/>
    <d v="2009-08-16T00:00:00"/>
  </r>
  <r>
    <n v="4321"/>
    <n v="30785"/>
    <x v="346"/>
    <x v="1"/>
    <n v="7"/>
    <n v="55.81"/>
    <n v="0.03"/>
    <x v="0"/>
    <n v="-35.04"/>
    <n v="6.48"/>
    <n v="8.73"/>
    <x v="178"/>
    <x v="4"/>
    <x v="4"/>
    <x v="3"/>
    <x v="0"/>
    <x v="5"/>
    <s v="Xerox 227"/>
    <s v="Small Box"/>
    <n v="0.37"/>
    <d v="2009-07-05T00:00:00"/>
  </r>
  <r>
    <n v="4322"/>
    <n v="30785"/>
    <x v="346"/>
    <x v="1"/>
    <n v="38"/>
    <n v="373.07"/>
    <n v="7.0000000000000007E-2"/>
    <x v="0"/>
    <n v="149.53"/>
    <n v="9.93"/>
    <n v="1.0900000000000001"/>
    <x v="178"/>
    <x v="4"/>
    <x v="4"/>
    <x v="3"/>
    <x v="0"/>
    <x v="12"/>
    <s v="Peel-Off® China Markers"/>
    <s v="Wrap Bag"/>
    <n v="0.43"/>
    <d v="2009-07-06T00:00:00"/>
  </r>
  <r>
    <n v="4374"/>
    <n v="31171"/>
    <x v="693"/>
    <x v="2"/>
    <n v="37"/>
    <n v="161.02000000000001"/>
    <n v="0.08"/>
    <x v="0"/>
    <n v="32.189499999999995"/>
    <n v="4.55"/>
    <n v="1.49"/>
    <x v="179"/>
    <x v="4"/>
    <x v="4"/>
    <x v="3"/>
    <x v="0"/>
    <x v="2"/>
    <s v="Presstex Flexible Ring Binders"/>
    <s v="Small Box"/>
    <n v="0.35"/>
    <d v="2009-04-09T00:00:00"/>
  </r>
  <r>
    <n v="4394"/>
    <n v="31297"/>
    <x v="554"/>
    <x v="0"/>
    <n v="39"/>
    <n v="679.95"/>
    <n v="0.08"/>
    <x v="0"/>
    <n v="-93.3"/>
    <n v="17.989999999999998"/>
    <n v="8.65"/>
    <x v="172"/>
    <x v="4"/>
    <x v="4"/>
    <x v="2"/>
    <x v="0"/>
    <x v="12"/>
    <s v="Model L Table or Wall-Mount Pencil Sharpener"/>
    <s v="Small Box"/>
    <n v="0.56999999999999995"/>
    <d v="2012-08-25T00:00:00"/>
  </r>
  <r>
    <n v="4395"/>
    <n v="31297"/>
    <x v="554"/>
    <x v="0"/>
    <n v="44"/>
    <n v="1579.56"/>
    <n v="0.01"/>
    <x v="0"/>
    <n v="699.64"/>
    <n v="35.44"/>
    <n v="4.92"/>
    <x v="172"/>
    <x v="4"/>
    <x v="4"/>
    <x v="2"/>
    <x v="0"/>
    <x v="5"/>
    <s v="Staples Colored Bar Computer Paper"/>
    <s v="Small Box"/>
    <n v="0.38"/>
    <d v="2012-08-27T00:00:00"/>
  </r>
  <r>
    <n v="4425"/>
    <n v="31553"/>
    <x v="651"/>
    <x v="4"/>
    <n v="32"/>
    <n v="4906.8500000000004"/>
    <n v="0.09"/>
    <x v="0"/>
    <n v="1907.94"/>
    <n v="162.93"/>
    <n v="19.989999999999998"/>
    <x v="163"/>
    <x v="4"/>
    <x v="4"/>
    <x v="2"/>
    <x v="0"/>
    <x v="8"/>
    <s v="Multimedia Mailers"/>
    <s v="Small Box"/>
    <n v="0.39"/>
    <d v="2009-01-12T00:00:00"/>
  </r>
  <r>
    <n v="4595"/>
    <n v="32706"/>
    <x v="694"/>
    <x v="4"/>
    <n v="5"/>
    <n v="2017.5"/>
    <n v="0.03"/>
    <x v="1"/>
    <n v="-663.51419999999996"/>
    <n v="399.98"/>
    <n v="12.06"/>
    <x v="153"/>
    <x v="4"/>
    <x v="4"/>
    <x v="3"/>
    <x v="1"/>
    <x v="16"/>
    <s v="Okidata ML320 Series Turbo Dot Matrix Printers"/>
    <s v="Jumbo Box"/>
    <n v="0.56000000000000005"/>
    <d v="2009-07-06T00:00:00"/>
  </r>
  <r>
    <n v="4650"/>
    <n v="33122"/>
    <x v="695"/>
    <x v="0"/>
    <n v="21"/>
    <n v="8468.6299999999992"/>
    <n v="0"/>
    <x v="1"/>
    <n v="2819.96"/>
    <n v="400.97"/>
    <n v="48.26"/>
    <x v="175"/>
    <x v="4"/>
    <x v="4"/>
    <x v="0"/>
    <x v="1"/>
    <x v="16"/>
    <s v="Hewlett-Packard Deskjet 1220Cse Color Inkjet Printer"/>
    <s v="Jumbo Box"/>
    <n v="0.36"/>
    <d v="2010-06-26T00:00:00"/>
  </r>
  <r>
    <n v="4713"/>
    <n v="33570"/>
    <x v="696"/>
    <x v="2"/>
    <n v="46"/>
    <n v="265.88"/>
    <n v="0.05"/>
    <x v="0"/>
    <n v="-90.896000000000001"/>
    <n v="5.74"/>
    <n v="5.01"/>
    <x v="171"/>
    <x v="4"/>
    <x v="4"/>
    <x v="2"/>
    <x v="0"/>
    <x v="2"/>
    <s v="Binder Posts"/>
    <s v="Small Box"/>
    <n v="0.39"/>
    <d v="2012-12-18T00:00:00"/>
  </r>
  <r>
    <n v="4714"/>
    <n v="33570"/>
    <x v="696"/>
    <x v="2"/>
    <n v="1"/>
    <n v="1500.82"/>
    <n v="0.01"/>
    <x v="1"/>
    <n v="-3381.9857999999999"/>
    <n v="1500.97"/>
    <n v="29.7"/>
    <x v="171"/>
    <x v="4"/>
    <x v="4"/>
    <x v="2"/>
    <x v="1"/>
    <x v="16"/>
    <s v="Epson DFX5000+ Dot Matrix Printer"/>
    <s v="Jumbo Drum"/>
    <n v="0.56999999999999995"/>
    <d v="2012-12-18T00:00:00"/>
  </r>
  <r>
    <n v="4715"/>
    <n v="33570"/>
    <x v="696"/>
    <x v="2"/>
    <n v="19"/>
    <n v="3093.864"/>
    <n v="7.0000000000000007E-2"/>
    <x v="0"/>
    <n v="286.39800000000002"/>
    <n v="205.99"/>
    <n v="5.26"/>
    <x v="171"/>
    <x v="4"/>
    <x v="4"/>
    <x v="2"/>
    <x v="1"/>
    <x v="3"/>
    <s v="i470"/>
    <s v="Small Box"/>
    <n v="0.56000000000000005"/>
    <d v="2012-12-16T00:00:00"/>
  </r>
  <r>
    <n v="4770"/>
    <n v="33893"/>
    <x v="475"/>
    <x v="2"/>
    <n v="6"/>
    <n v="232.21"/>
    <n v="0"/>
    <x v="0"/>
    <n v="-14.03"/>
    <n v="35.89"/>
    <n v="14.72"/>
    <x v="154"/>
    <x v="4"/>
    <x v="4"/>
    <x v="1"/>
    <x v="0"/>
    <x v="8"/>
    <s v="Jet-Pak Recycled Peel 'N' Seal Padded Mailers"/>
    <s v="Small Box"/>
    <n v="0.4"/>
    <d v="2012-09-22T00:00:00"/>
  </r>
  <r>
    <n v="4771"/>
    <n v="33893"/>
    <x v="475"/>
    <x v="2"/>
    <n v="16"/>
    <n v="88.3"/>
    <n v="0.09"/>
    <x v="0"/>
    <n v="-12.14"/>
    <n v="5.85"/>
    <n v="2.27"/>
    <x v="154"/>
    <x v="4"/>
    <x v="4"/>
    <x v="1"/>
    <x v="0"/>
    <x v="12"/>
    <s v="Dixon My First Ticonderoga Pencil, #2"/>
    <s v="Wrap Bag"/>
    <n v="0.56000000000000005"/>
    <d v="2012-09-21T00:00:00"/>
  </r>
  <r>
    <n v="4862"/>
    <n v="34599"/>
    <x v="697"/>
    <x v="0"/>
    <n v="26"/>
    <n v="191.55"/>
    <n v="0.08"/>
    <x v="0"/>
    <n v="7.17"/>
    <n v="7.7"/>
    <n v="3.68"/>
    <x v="164"/>
    <x v="4"/>
    <x v="4"/>
    <x v="0"/>
    <x v="2"/>
    <x v="4"/>
    <s v="Deflect-O® Glasstique™ Clear Desk Accessories"/>
    <s v="Wrap Bag"/>
    <n v="0.52"/>
    <d v="2010-03-07T00:00:00"/>
  </r>
  <r>
    <n v="4863"/>
    <n v="34599"/>
    <x v="697"/>
    <x v="0"/>
    <n v="29"/>
    <n v="938.86"/>
    <n v="0.05"/>
    <x v="0"/>
    <n v="22.21"/>
    <n v="30.98"/>
    <n v="17.079999999999998"/>
    <x v="164"/>
    <x v="4"/>
    <x v="4"/>
    <x v="0"/>
    <x v="0"/>
    <x v="5"/>
    <s v="Xerox 197"/>
    <s v="Small Box"/>
    <n v="0.4"/>
    <d v="2010-03-07T00:00:00"/>
  </r>
  <r>
    <n v="4879"/>
    <n v="34721"/>
    <x v="698"/>
    <x v="2"/>
    <n v="46"/>
    <n v="503.17"/>
    <n v="0.01"/>
    <x v="0"/>
    <n v="-10.210000000000001"/>
    <n v="10.23"/>
    <n v="4.68"/>
    <x v="180"/>
    <x v="4"/>
    <x v="4"/>
    <x v="2"/>
    <x v="0"/>
    <x v="15"/>
    <s v="Acme® Box Cutter Scissors"/>
    <s v="Small Pack"/>
    <n v="0.59"/>
    <d v="2010-11-02T00:00:00"/>
  </r>
  <r>
    <n v="4889"/>
    <n v="34787"/>
    <x v="699"/>
    <x v="0"/>
    <n v="14"/>
    <n v="453.99"/>
    <n v="0.05"/>
    <x v="0"/>
    <n v="14.61"/>
    <n v="30.98"/>
    <n v="8.99"/>
    <x v="163"/>
    <x v="4"/>
    <x v="4"/>
    <x v="2"/>
    <x v="0"/>
    <x v="12"/>
    <s v="Boston School Pro Electric Pencil Sharpener, 1670"/>
    <s v="Small Pack"/>
    <n v="0.57999999999999996"/>
    <d v="2010-03-02T00:00:00"/>
  </r>
  <r>
    <n v="4891"/>
    <n v="34791"/>
    <x v="700"/>
    <x v="3"/>
    <n v="37"/>
    <n v="284.58"/>
    <n v="0.03"/>
    <x v="0"/>
    <n v="33.81"/>
    <n v="7.59"/>
    <n v="4"/>
    <x v="181"/>
    <x v="4"/>
    <x v="4"/>
    <x v="3"/>
    <x v="2"/>
    <x v="4"/>
    <s v="Master Giant Foot® Doorstop, Safety Yellow"/>
    <s v="Wrap Bag"/>
    <n v="0.42"/>
    <d v="2011-05-09T00:00:00"/>
  </r>
  <r>
    <n v="4892"/>
    <n v="34791"/>
    <x v="700"/>
    <x v="3"/>
    <n v="9"/>
    <n v="1010.26"/>
    <n v="0.01"/>
    <x v="0"/>
    <n v="271.5"/>
    <n v="104.85"/>
    <n v="19.989999999999998"/>
    <x v="181"/>
    <x v="4"/>
    <x v="4"/>
    <x v="3"/>
    <x v="0"/>
    <x v="5"/>
    <s v="Multicolor Computer Printout Paper"/>
    <s v="Small Box"/>
    <n v="0.37"/>
    <d v="2011-05-07T00:00:00"/>
  </r>
  <r>
    <n v="4895"/>
    <n v="34822"/>
    <x v="701"/>
    <x v="2"/>
    <n v="23"/>
    <n v="990.5"/>
    <n v="0.04"/>
    <x v="0"/>
    <n v="323.73"/>
    <n v="43.98"/>
    <n v="1.99"/>
    <x v="159"/>
    <x v="4"/>
    <x v="4"/>
    <x v="1"/>
    <x v="1"/>
    <x v="7"/>
    <s v="Memorex 80 Minute CD-R Spindle, 100/Pack"/>
    <s v="Small Pack"/>
    <n v="0.44"/>
    <d v="2012-07-11T00:00:00"/>
  </r>
  <r>
    <n v="4900"/>
    <n v="34853"/>
    <x v="52"/>
    <x v="4"/>
    <n v="49"/>
    <n v="651.9"/>
    <n v="0.16"/>
    <x v="0"/>
    <n v="-74.510000000000005"/>
    <n v="13.73"/>
    <n v="6.85"/>
    <x v="153"/>
    <x v="4"/>
    <x v="4"/>
    <x v="0"/>
    <x v="2"/>
    <x v="4"/>
    <s v="DAX Wood Document Frame."/>
    <s v="Wrap Bag"/>
    <n v="0.54"/>
    <d v="2011-10-02T00:00:00"/>
  </r>
  <r>
    <n v="4991"/>
    <n v="35522"/>
    <x v="702"/>
    <x v="0"/>
    <n v="27"/>
    <n v="2575.0100000000002"/>
    <n v="0.09"/>
    <x v="0"/>
    <n v="231.46"/>
    <n v="99.99"/>
    <n v="19.989999999999998"/>
    <x v="160"/>
    <x v="4"/>
    <x v="4"/>
    <x v="3"/>
    <x v="1"/>
    <x v="7"/>
    <s v="US Robotics 56K V.92 External Faxmodem"/>
    <s v="Small Box"/>
    <n v="0.52"/>
    <d v="2010-11-01T00:00:00"/>
  </r>
  <r>
    <n v="5062"/>
    <n v="36099"/>
    <x v="638"/>
    <x v="0"/>
    <n v="32"/>
    <n v="85.49"/>
    <n v="0.08"/>
    <x v="0"/>
    <n v="5.72"/>
    <n v="2.88"/>
    <n v="0.7"/>
    <x v="178"/>
    <x v="4"/>
    <x v="4"/>
    <x v="3"/>
    <x v="0"/>
    <x v="12"/>
    <s v="Newell 340"/>
    <s v="Wrap Bag"/>
    <n v="0.56000000000000005"/>
    <d v="2010-09-22T00:00:00"/>
  </r>
  <r>
    <n v="5063"/>
    <n v="36099"/>
    <x v="638"/>
    <x v="0"/>
    <n v="15"/>
    <n v="926.3"/>
    <n v="0.09"/>
    <x v="0"/>
    <n v="-503.8"/>
    <n v="64.650000000000006"/>
    <n v="35"/>
    <x v="178"/>
    <x v="4"/>
    <x v="4"/>
    <x v="3"/>
    <x v="0"/>
    <x v="0"/>
    <s v="Space Solutions Commercial Steel Shelving"/>
    <s v="Large Box"/>
    <n v="0.8"/>
    <d v="2010-09-22T00:00:00"/>
  </r>
  <r>
    <n v="5106"/>
    <n v="36359"/>
    <x v="703"/>
    <x v="1"/>
    <n v="2"/>
    <n v="68.66"/>
    <n v="0.06"/>
    <x v="0"/>
    <n v="-29.6"/>
    <n v="30.98"/>
    <n v="5.76"/>
    <x v="171"/>
    <x v="4"/>
    <x v="4"/>
    <x v="2"/>
    <x v="0"/>
    <x v="5"/>
    <s v="IBM Multi-Purpose Copy Paper, 8 1/2 x 11&quot;, Case"/>
    <s v="Small Box"/>
    <n v="0.4"/>
    <d v="2011-11-24T00:00:00"/>
  </r>
  <r>
    <n v="5193"/>
    <n v="36901"/>
    <x v="558"/>
    <x v="4"/>
    <n v="30"/>
    <n v="201.09"/>
    <n v="0.08"/>
    <x v="0"/>
    <n v="-56.22"/>
    <n v="6.68"/>
    <n v="5.66"/>
    <x v="176"/>
    <x v="4"/>
    <x v="4"/>
    <x v="2"/>
    <x v="0"/>
    <x v="5"/>
    <s v="Xerox 1923"/>
    <s v="Small Box"/>
    <n v="0.37"/>
    <d v="2012-09-14T00:00:00"/>
  </r>
  <r>
    <n v="5256"/>
    <n v="37412"/>
    <x v="704"/>
    <x v="1"/>
    <n v="17"/>
    <n v="191.67"/>
    <n v="0.03"/>
    <x v="0"/>
    <n v="6.02"/>
    <n v="10.98"/>
    <n v="3.37"/>
    <x v="161"/>
    <x v="4"/>
    <x v="4"/>
    <x v="1"/>
    <x v="0"/>
    <x v="15"/>
    <s v="Fiskars® Softgrip Scissors"/>
    <s v="Small Pack"/>
    <n v="0.56999999999999995"/>
    <d v="2012-08-05T00:00:00"/>
  </r>
  <r>
    <n v="5437"/>
    <n v="38625"/>
    <x v="360"/>
    <x v="2"/>
    <n v="28"/>
    <n v="2752"/>
    <n v="0.06"/>
    <x v="2"/>
    <n v="336.47"/>
    <n v="99.99"/>
    <n v="19.989999999999998"/>
    <x v="166"/>
    <x v="4"/>
    <x v="4"/>
    <x v="2"/>
    <x v="1"/>
    <x v="7"/>
    <s v="US Robotics 56K V.92 External Faxmodem"/>
    <s v="Small Box"/>
    <n v="0.52"/>
    <d v="2010-11-19T00:00:00"/>
  </r>
  <r>
    <n v="5438"/>
    <n v="38625"/>
    <x v="360"/>
    <x v="2"/>
    <n v="12"/>
    <n v="72.819999999999993"/>
    <n v="0.02"/>
    <x v="0"/>
    <n v="5.03"/>
    <n v="5.98"/>
    <n v="2.5"/>
    <x v="166"/>
    <x v="4"/>
    <x v="4"/>
    <x v="2"/>
    <x v="0"/>
    <x v="8"/>
    <s v="Wausau Papers Astrobrights® Colored Envelopes"/>
    <s v="Small Box"/>
    <n v="0.36"/>
    <d v="2010-11-19T00:00:00"/>
  </r>
  <r>
    <n v="5443"/>
    <n v="38656"/>
    <x v="567"/>
    <x v="0"/>
    <n v="13"/>
    <n v="64.459999999999994"/>
    <n v="0.01"/>
    <x v="0"/>
    <n v="25.16"/>
    <n v="4.91"/>
    <n v="0.5"/>
    <x v="164"/>
    <x v="4"/>
    <x v="4"/>
    <x v="1"/>
    <x v="0"/>
    <x v="11"/>
    <s v="Avery 478"/>
    <s v="Small Box"/>
    <n v="0.36"/>
    <d v="2012-08-10T00:00:00"/>
  </r>
  <r>
    <n v="5458"/>
    <n v="38784"/>
    <x v="634"/>
    <x v="3"/>
    <n v="50"/>
    <n v="298.12"/>
    <n v="0.09"/>
    <x v="0"/>
    <n v="137.66999999999999"/>
    <n v="6.3"/>
    <n v="0.5"/>
    <x v="138"/>
    <x v="4"/>
    <x v="4"/>
    <x v="3"/>
    <x v="0"/>
    <x v="11"/>
    <s v="Avery 51"/>
    <s v="Small Box"/>
    <n v="0.39"/>
    <d v="2011-02-05T00:00:00"/>
  </r>
  <r>
    <n v="5471"/>
    <n v="38882"/>
    <x v="327"/>
    <x v="4"/>
    <n v="37"/>
    <n v="4411.5"/>
    <n v="0.1"/>
    <x v="1"/>
    <n v="-1799.35"/>
    <n v="122.99"/>
    <n v="70.2"/>
    <x v="182"/>
    <x v="4"/>
    <x v="4"/>
    <x v="1"/>
    <x v="2"/>
    <x v="14"/>
    <s v="Global High-Back Leather Tilter, Burgundy"/>
    <s v="Jumbo Drum"/>
    <n v="0.74"/>
    <d v="2009-12-15T00:00:00"/>
  </r>
  <r>
    <n v="5579"/>
    <n v="39527"/>
    <x v="705"/>
    <x v="0"/>
    <n v="29"/>
    <n v="213.35"/>
    <n v="0.01"/>
    <x v="0"/>
    <n v="63.78"/>
    <n v="6.88"/>
    <n v="2"/>
    <x v="183"/>
    <x v="4"/>
    <x v="4"/>
    <x v="2"/>
    <x v="0"/>
    <x v="5"/>
    <s v="Adams Phone Message Book, 200 Message Capacity, 8 1/16” x 11”"/>
    <s v="Wrap Bag"/>
    <n v="0.39"/>
    <d v="2011-04-26T00:00:00"/>
  </r>
  <r>
    <n v="5627"/>
    <n v="39845"/>
    <x v="706"/>
    <x v="4"/>
    <n v="44"/>
    <n v="447.42"/>
    <n v="0.05"/>
    <x v="0"/>
    <n v="41.3"/>
    <n v="9.99"/>
    <n v="4.78"/>
    <x v="167"/>
    <x v="4"/>
    <x v="4"/>
    <x v="3"/>
    <x v="0"/>
    <x v="5"/>
    <s v="Xerox 1896"/>
    <s v="Small Box"/>
    <n v="0.4"/>
    <d v="2009-09-07T00:00:00"/>
  </r>
  <r>
    <n v="5637"/>
    <n v="39877"/>
    <x v="707"/>
    <x v="4"/>
    <n v="41"/>
    <n v="90.88"/>
    <n v="0.04"/>
    <x v="0"/>
    <n v="8.06"/>
    <n v="2.1800000000000002"/>
    <n v="0.78"/>
    <x v="183"/>
    <x v="4"/>
    <x v="4"/>
    <x v="3"/>
    <x v="0"/>
    <x v="6"/>
    <s v="Stockwell Push Pins"/>
    <s v="Wrap Bag"/>
    <n v="0.52"/>
    <d v="2012-08-18T00:00:00"/>
  </r>
  <r>
    <n v="5695"/>
    <n v="40259"/>
    <x v="620"/>
    <x v="3"/>
    <n v="4"/>
    <n v="29.05"/>
    <n v="0.08"/>
    <x v="2"/>
    <n v="-20.9"/>
    <n v="4.9800000000000004"/>
    <n v="4.32"/>
    <x v="156"/>
    <x v="4"/>
    <x v="4"/>
    <x v="2"/>
    <x v="1"/>
    <x v="7"/>
    <s v="DS/HD IBM Formatted Diskettes, 10/Pack - Staples"/>
    <s v="Small Pack"/>
    <n v="0.64"/>
    <d v="2010-10-13T00:00:00"/>
  </r>
  <r>
    <n v="5814"/>
    <n v="41217"/>
    <x v="708"/>
    <x v="1"/>
    <n v="23"/>
    <n v="1314.64"/>
    <n v="0.03"/>
    <x v="2"/>
    <n v="575.38"/>
    <n v="55.48"/>
    <n v="6.79"/>
    <x v="159"/>
    <x v="4"/>
    <x v="4"/>
    <x v="1"/>
    <x v="0"/>
    <x v="5"/>
    <s v="Eaton Premium Continuous-Feed Paper, 25% Cotton, Letter Size, White, 1000 Shts/Box"/>
    <s v="Small Box"/>
    <n v="0.37"/>
    <d v="2011-07-15T00:00:00"/>
  </r>
  <r>
    <n v="5876"/>
    <n v="41671"/>
    <x v="350"/>
    <x v="4"/>
    <n v="49"/>
    <n v="638.91"/>
    <n v="0.02"/>
    <x v="0"/>
    <n v="77.48"/>
    <n v="12.98"/>
    <n v="3.14"/>
    <x v="180"/>
    <x v="4"/>
    <x v="4"/>
    <x v="2"/>
    <x v="0"/>
    <x v="15"/>
    <s v="Acme® 8&quot; Straight Scissors"/>
    <s v="Small Pack"/>
    <n v="0.6"/>
    <d v="2012-12-05T00:00:00"/>
  </r>
  <r>
    <n v="5915"/>
    <n v="41927"/>
    <x v="709"/>
    <x v="2"/>
    <n v="46"/>
    <n v="2332.23"/>
    <n v="0.02"/>
    <x v="2"/>
    <n v="1085.93"/>
    <n v="48.04"/>
    <n v="7.23"/>
    <x v="153"/>
    <x v="4"/>
    <x v="4"/>
    <x v="3"/>
    <x v="0"/>
    <x v="5"/>
    <s v="Xerox 1885"/>
    <s v="Small Box"/>
    <n v="0.37"/>
    <d v="2012-07-16T00:00:00"/>
  </r>
  <r>
    <n v="5919"/>
    <n v="41988"/>
    <x v="391"/>
    <x v="0"/>
    <n v="33"/>
    <n v="4610.3500000000004"/>
    <n v="0.08"/>
    <x v="1"/>
    <n v="751.58"/>
    <n v="145.44999999999999"/>
    <n v="17.850000000000001"/>
    <x v="153"/>
    <x v="4"/>
    <x v="4"/>
    <x v="3"/>
    <x v="1"/>
    <x v="16"/>
    <s v="Panasonic KX-P1150 Dot Matrix Printer"/>
    <s v="Jumbo Drum"/>
    <n v="0.56000000000000005"/>
    <d v="2009-02-04T00:00:00"/>
  </r>
  <r>
    <n v="5920"/>
    <n v="41988"/>
    <x v="391"/>
    <x v="0"/>
    <n v="18"/>
    <n v="610.07000000000005"/>
    <n v="7.0000000000000007E-2"/>
    <x v="1"/>
    <n v="-157.56"/>
    <n v="33.94"/>
    <n v="19.190000000000001"/>
    <x v="153"/>
    <x v="4"/>
    <x v="4"/>
    <x v="3"/>
    <x v="2"/>
    <x v="14"/>
    <s v="Metal Folding Chairs, Beige, 4/Carton"/>
    <s v="Jumbo Drum"/>
    <n v="0.57999999999999996"/>
    <d v="2009-02-08T00:00:00"/>
  </r>
  <r>
    <n v="5921"/>
    <n v="41988"/>
    <x v="391"/>
    <x v="0"/>
    <n v="14"/>
    <n v="181.49"/>
    <n v="0.1"/>
    <x v="0"/>
    <n v="-29.54"/>
    <n v="13.43"/>
    <n v="5.5"/>
    <x v="153"/>
    <x v="4"/>
    <x v="4"/>
    <x v="3"/>
    <x v="0"/>
    <x v="0"/>
    <s v="Fellowes Personal Hanging Folder Files, Navy"/>
    <s v="Small Box"/>
    <n v="0.56999999999999995"/>
    <d v="2009-02-08T00:00:00"/>
  </r>
  <r>
    <n v="6026"/>
    <n v="42692"/>
    <x v="710"/>
    <x v="3"/>
    <n v="41"/>
    <n v="248.86"/>
    <n v="0.08"/>
    <x v="0"/>
    <n v="-168.67"/>
    <n v="5.98"/>
    <n v="7.5"/>
    <x v="162"/>
    <x v="4"/>
    <x v="4"/>
    <x v="0"/>
    <x v="0"/>
    <x v="5"/>
    <s v="Xerox 1920"/>
    <s v="Small Box"/>
    <n v="0.4"/>
    <d v="2011-12-22T00:00:00"/>
  </r>
  <r>
    <n v="6027"/>
    <n v="42692"/>
    <x v="710"/>
    <x v="3"/>
    <n v="42"/>
    <n v="278.01"/>
    <n v="0.03"/>
    <x v="0"/>
    <n v="-202.31"/>
    <n v="6.48"/>
    <n v="8.73"/>
    <x v="162"/>
    <x v="4"/>
    <x v="4"/>
    <x v="0"/>
    <x v="0"/>
    <x v="5"/>
    <s v="Xerox 227"/>
    <s v="Small Box"/>
    <n v="0.37"/>
    <d v="2011-12-21T00:00:00"/>
  </r>
  <r>
    <n v="6216"/>
    <n v="44007"/>
    <x v="10"/>
    <x v="3"/>
    <n v="50"/>
    <n v="281.81"/>
    <n v="7.0000000000000007E-2"/>
    <x v="0"/>
    <n v="42.45"/>
    <n v="5.98"/>
    <n v="0.96"/>
    <x v="159"/>
    <x v="4"/>
    <x v="4"/>
    <x v="1"/>
    <x v="0"/>
    <x v="12"/>
    <s v="Newell 315"/>
    <s v="Wrap Bag"/>
    <n v="0.6"/>
    <d v="2011-05-30T00:00:00"/>
  </r>
  <r>
    <n v="6279"/>
    <n v="44450"/>
    <x v="639"/>
    <x v="4"/>
    <n v="14"/>
    <n v="243.23"/>
    <n v="7.0000000000000007E-2"/>
    <x v="0"/>
    <n v="35.33"/>
    <n v="17.48"/>
    <n v="1.99"/>
    <x v="163"/>
    <x v="4"/>
    <x v="4"/>
    <x v="2"/>
    <x v="1"/>
    <x v="7"/>
    <s v="Maxell Pro 80 Minute CD-R, 10/Pack"/>
    <s v="Small Pack"/>
    <n v="0.45"/>
    <d v="2010-10-10T00:00:00"/>
  </r>
  <r>
    <n v="6280"/>
    <n v="44450"/>
    <x v="639"/>
    <x v="4"/>
    <n v="24"/>
    <n v="1326.51"/>
    <n v="0.03"/>
    <x v="0"/>
    <n v="58.166999999999994"/>
    <n v="65.989999999999995"/>
    <n v="8.99"/>
    <x v="163"/>
    <x v="4"/>
    <x v="4"/>
    <x v="2"/>
    <x v="1"/>
    <x v="3"/>
    <s v="StarTAC Analog"/>
    <s v="Small Box"/>
    <n v="0.6"/>
    <d v="2010-10-09T00:00:00"/>
  </r>
  <r>
    <n v="6302"/>
    <n v="44610"/>
    <x v="396"/>
    <x v="1"/>
    <n v="31"/>
    <n v="127.9"/>
    <n v="7.0000000000000007E-2"/>
    <x v="0"/>
    <n v="54.21"/>
    <n v="4.13"/>
    <n v="0.5"/>
    <x v="182"/>
    <x v="4"/>
    <x v="4"/>
    <x v="1"/>
    <x v="0"/>
    <x v="11"/>
    <s v="Avery 506"/>
    <s v="Small Box"/>
    <n v="0.39"/>
    <d v="2011-03-10T00:00:00"/>
  </r>
  <r>
    <n v="6350"/>
    <n v="44999"/>
    <x v="529"/>
    <x v="3"/>
    <n v="17"/>
    <n v="110.74"/>
    <n v="0.09"/>
    <x v="0"/>
    <n v="-70.31"/>
    <n v="6.48"/>
    <n v="7.49"/>
    <x v="172"/>
    <x v="4"/>
    <x v="4"/>
    <x v="0"/>
    <x v="0"/>
    <x v="5"/>
    <s v="Xerox 220"/>
    <s v="Small Box"/>
    <n v="0.37"/>
    <d v="2010-01-23T00:00:00"/>
  </r>
  <r>
    <n v="6351"/>
    <n v="45025"/>
    <x v="94"/>
    <x v="1"/>
    <n v="26"/>
    <n v="73.819999999999993"/>
    <n v="0.08"/>
    <x v="0"/>
    <n v="2.0059999999999998"/>
    <n v="2.88"/>
    <n v="1.49"/>
    <x v="172"/>
    <x v="3"/>
    <x v="3"/>
    <x v="2"/>
    <x v="0"/>
    <x v="2"/>
    <s v="Avery Durable Binders"/>
    <s v="Small Box"/>
    <n v="0.36"/>
    <d v="2011-04-14T00:00:00"/>
  </r>
  <r>
    <n v="6374"/>
    <n v="45248"/>
    <x v="480"/>
    <x v="3"/>
    <n v="38"/>
    <n v="154.85"/>
    <n v="0.05"/>
    <x v="0"/>
    <n v="-136.55000000000001"/>
    <n v="3.95"/>
    <n v="5.13"/>
    <x v="138"/>
    <x v="3"/>
    <x v="3"/>
    <x v="2"/>
    <x v="0"/>
    <x v="1"/>
    <s v="Hoover Replacement Belts For Soft Guard™ &amp; Commercial Ltweight Upright Vacs, 2/Pk"/>
    <s v="Small Box"/>
    <n v="0.59"/>
    <d v="2011-04-18T00:00:00"/>
  </r>
  <r>
    <n v="6375"/>
    <n v="45248"/>
    <x v="480"/>
    <x v="3"/>
    <n v="32"/>
    <n v="4941.7725"/>
    <n v="0.1"/>
    <x v="0"/>
    <n v="704.88900000000001"/>
    <n v="195.99"/>
    <n v="8.99"/>
    <x v="138"/>
    <x v="3"/>
    <x v="3"/>
    <x v="2"/>
    <x v="1"/>
    <x v="3"/>
    <s v="T28 WORLD"/>
    <s v="Small Box"/>
    <n v="0.6"/>
    <d v="2011-04-18T00:00:00"/>
  </r>
  <r>
    <n v="6376"/>
    <n v="45249"/>
    <x v="711"/>
    <x v="0"/>
    <n v="24"/>
    <n v="1155.5835"/>
    <n v="0.04"/>
    <x v="0"/>
    <n v="-126.995"/>
    <n v="55.99"/>
    <n v="5"/>
    <x v="175"/>
    <x v="3"/>
    <x v="3"/>
    <x v="0"/>
    <x v="1"/>
    <x v="3"/>
    <s v="Accessory6"/>
    <s v="Small Pack"/>
    <n v="0.8"/>
    <d v="2010-12-02T00:00:00"/>
  </r>
  <r>
    <n v="6411"/>
    <n v="45570"/>
    <x v="712"/>
    <x v="4"/>
    <n v="19"/>
    <n v="77.569999999999993"/>
    <n v="0"/>
    <x v="0"/>
    <n v="-67.493499999999997"/>
    <n v="3.58"/>
    <n v="5.47"/>
    <x v="180"/>
    <x v="3"/>
    <x v="3"/>
    <x v="2"/>
    <x v="0"/>
    <x v="2"/>
    <s v="Avery Poly Binder Pockets"/>
    <s v="Small Box"/>
    <n v="0.37"/>
    <d v="2010-08-10T00:00:00"/>
  </r>
  <r>
    <n v="6434"/>
    <n v="45731"/>
    <x v="124"/>
    <x v="4"/>
    <n v="44"/>
    <n v="12689.87"/>
    <n v="0.04"/>
    <x v="1"/>
    <n v="-169.227"/>
    <n v="296.18"/>
    <n v="154.12"/>
    <x v="153"/>
    <x v="3"/>
    <x v="3"/>
    <x v="1"/>
    <x v="2"/>
    <x v="10"/>
    <s v="Hon 94000 Series Round Tables"/>
    <s v="Jumbo Box"/>
    <n v="0.76"/>
    <d v="2009-08-11T00:00:00"/>
  </r>
  <r>
    <n v="6517"/>
    <n v="46375"/>
    <x v="134"/>
    <x v="3"/>
    <n v="24"/>
    <n v="905.32"/>
    <n v="0.02"/>
    <x v="0"/>
    <n v="389.07"/>
    <n v="35.44"/>
    <n v="5.09"/>
    <x v="179"/>
    <x v="3"/>
    <x v="3"/>
    <x v="3"/>
    <x v="0"/>
    <x v="5"/>
    <s v="Xerox 1932"/>
    <s v="Small Box"/>
    <n v="0.38"/>
    <d v="2010-08-28T00:00:00"/>
  </r>
  <r>
    <n v="6518"/>
    <n v="46375"/>
    <x v="134"/>
    <x v="3"/>
    <n v="16"/>
    <n v="1702.499"/>
    <n v="0.08"/>
    <x v="0"/>
    <n v="162.108"/>
    <n v="125.99"/>
    <n v="5.26"/>
    <x v="179"/>
    <x v="3"/>
    <x v="3"/>
    <x v="3"/>
    <x v="1"/>
    <x v="3"/>
    <s v="232"/>
    <s v="Small Box"/>
    <n v="0.55000000000000004"/>
    <d v="2010-08-27T00:00:00"/>
  </r>
  <r>
    <n v="6588"/>
    <n v="46885"/>
    <x v="111"/>
    <x v="0"/>
    <n v="27"/>
    <n v="632.54999999999995"/>
    <n v="0.05"/>
    <x v="0"/>
    <n v="165.35"/>
    <n v="22.72"/>
    <n v="8.99"/>
    <x v="172"/>
    <x v="3"/>
    <x v="3"/>
    <x v="2"/>
    <x v="2"/>
    <x v="4"/>
    <s v="Executive Impressions 14&quot; Two-Color Numerals Wall Clock"/>
    <s v="Small Pack"/>
    <n v="0.44"/>
    <d v="2011-06-11T00:00:00"/>
  </r>
  <r>
    <n v="6589"/>
    <n v="46885"/>
    <x v="111"/>
    <x v="0"/>
    <n v="48"/>
    <n v="90.96"/>
    <n v="0.02"/>
    <x v="0"/>
    <n v="-30.11"/>
    <n v="1.81"/>
    <n v="1.56"/>
    <x v="172"/>
    <x v="3"/>
    <x v="3"/>
    <x v="2"/>
    <x v="0"/>
    <x v="6"/>
    <s v="Colored Push Pins"/>
    <s v="Wrap Bag"/>
    <n v="0.49"/>
    <d v="2011-06-11T00:00:00"/>
  </r>
  <r>
    <n v="6590"/>
    <n v="46885"/>
    <x v="111"/>
    <x v="0"/>
    <n v="32"/>
    <n v="1997.13"/>
    <n v="0.05"/>
    <x v="0"/>
    <n v="720.45"/>
    <n v="63.94"/>
    <n v="14.48"/>
    <x v="172"/>
    <x v="3"/>
    <x v="3"/>
    <x v="2"/>
    <x v="2"/>
    <x v="4"/>
    <s v="Howard Miller 16&quot; Diameter Gallery Wall Clock"/>
    <s v="Small Box"/>
    <n v="0.46"/>
    <d v="2011-06-12T00:00:00"/>
  </r>
  <r>
    <n v="6596"/>
    <n v="46948"/>
    <x v="304"/>
    <x v="0"/>
    <n v="10"/>
    <n v="64.13"/>
    <n v="0.1"/>
    <x v="0"/>
    <n v="-28.968500000000002"/>
    <n v="6.54"/>
    <n v="5.27"/>
    <x v="172"/>
    <x v="3"/>
    <x v="3"/>
    <x v="2"/>
    <x v="0"/>
    <x v="2"/>
    <s v="Wilson Jones® Four-Pocket Poly Binders"/>
    <s v="Small Box"/>
    <n v="0.36"/>
    <d v="2010-05-24T00:00:00"/>
  </r>
  <r>
    <n v="6644"/>
    <n v="47267"/>
    <x v="662"/>
    <x v="3"/>
    <n v="24"/>
    <n v="492.71"/>
    <n v="0.02"/>
    <x v="0"/>
    <n v="67.010000000000005"/>
    <n v="19.98"/>
    <n v="8.68"/>
    <x v="156"/>
    <x v="3"/>
    <x v="3"/>
    <x v="2"/>
    <x v="0"/>
    <x v="5"/>
    <s v="Southworth 25% Cotton Premium Laser Paper and Envelopes"/>
    <s v="Small Box"/>
    <n v="0.37"/>
    <d v="2010-12-30T00:00:00"/>
  </r>
  <r>
    <n v="6645"/>
    <n v="47267"/>
    <x v="662"/>
    <x v="3"/>
    <n v="14"/>
    <n v="1042.06"/>
    <n v="0.04"/>
    <x v="1"/>
    <n v="-931.24800000000005"/>
    <n v="70.89"/>
    <n v="89.3"/>
    <x v="156"/>
    <x v="3"/>
    <x v="3"/>
    <x v="2"/>
    <x v="2"/>
    <x v="10"/>
    <s v="KI Conference Tables"/>
    <s v="Jumbo Box"/>
    <n v="0.69"/>
    <d v="2010-12-30T00:00:00"/>
  </r>
  <r>
    <n v="6656"/>
    <n v="47333"/>
    <x v="713"/>
    <x v="4"/>
    <n v="16"/>
    <n v="760.24849999999992"/>
    <n v="0.04"/>
    <x v="0"/>
    <n v="29.798999999999999"/>
    <n v="55.99"/>
    <n v="3.3"/>
    <x v="155"/>
    <x v="3"/>
    <x v="3"/>
    <x v="3"/>
    <x v="1"/>
    <x v="3"/>
    <s v="Accessory24"/>
    <s v="Small Pack"/>
    <n v="0.59"/>
    <d v="2011-09-07T00:00:00"/>
  </r>
  <r>
    <n v="6762"/>
    <n v="48167"/>
    <x v="706"/>
    <x v="4"/>
    <n v="43"/>
    <n v="5041.46"/>
    <n v="0.06"/>
    <x v="1"/>
    <n v="-2136.66"/>
    <n v="122.99"/>
    <n v="70.2"/>
    <x v="176"/>
    <x v="3"/>
    <x v="3"/>
    <x v="2"/>
    <x v="2"/>
    <x v="14"/>
    <s v="Global High-Back Leather Tilter, Burgundy"/>
    <s v="Jumbo Drum"/>
    <n v="0.74"/>
    <d v="2009-09-09T00:00:00"/>
  </r>
  <r>
    <n v="6763"/>
    <n v="48167"/>
    <x v="706"/>
    <x v="4"/>
    <n v="45"/>
    <n v="282.98"/>
    <n v="0.06"/>
    <x v="0"/>
    <n v="-237.47"/>
    <n v="6.48"/>
    <n v="8.8800000000000008"/>
    <x v="176"/>
    <x v="3"/>
    <x v="3"/>
    <x v="2"/>
    <x v="0"/>
    <x v="5"/>
    <s v="Xerox 224"/>
    <s v="Small Box"/>
    <n v="0.37"/>
    <d v="2009-09-07T00:00:00"/>
  </r>
  <r>
    <n v="6764"/>
    <n v="48167"/>
    <x v="706"/>
    <x v="4"/>
    <n v="27"/>
    <n v="8817.7099999999991"/>
    <n v="0.09"/>
    <x v="1"/>
    <n v="-2946.0509999999999"/>
    <n v="349.45"/>
    <n v="60"/>
    <x v="176"/>
    <x v="3"/>
    <x v="3"/>
    <x v="2"/>
    <x v="2"/>
    <x v="10"/>
    <s v="SAFCO PlanMaster Heigh-Adjustable Drafting Table Base, 43w x 30d x 30-37h, Black"/>
    <s v="Jumbo Drum"/>
    <m/>
    <d v="2009-09-07T00:00:00"/>
  </r>
  <r>
    <n v="6774"/>
    <n v="48230"/>
    <x v="714"/>
    <x v="2"/>
    <n v="39"/>
    <n v="1140.26"/>
    <n v="0.04"/>
    <x v="2"/>
    <n v="387.2"/>
    <n v="29.18"/>
    <n v="8.5500000000000007"/>
    <x v="176"/>
    <x v="3"/>
    <x v="3"/>
    <x v="2"/>
    <x v="2"/>
    <x v="4"/>
    <s v="Deflect-o SuperTray™ Unbreakable Stackable Tray, Letter, Black"/>
    <s v="Small Box"/>
    <n v="0.42"/>
    <d v="2009-02-27T00:00:00"/>
  </r>
  <r>
    <n v="6775"/>
    <n v="48230"/>
    <x v="714"/>
    <x v="2"/>
    <n v="31"/>
    <n v="2645.8"/>
    <n v="0"/>
    <x v="0"/>
    <n v="-684.78"/>
    <n v="80.98"/>
    <n v="35"/>
    <x v="176"/>
    <x v="3"/>
    <x v="3"/>
    <x v="2"/>
    <x v="0"/>
    <x v="0"/>
    <s v="Carina 42&quot;Hx23 3/4&quot;W Media Storage Unit"/>
    <s v="Large Box"/>
    <n v="0.83"/>
    <d v="2009-02-27T00:00:00"/>
  </r>
  <r>
    <n v="6806"/>
    <n v="48480"/>
    <x v="715"/>
    <x v="4"/>
    <n v="32"/>
    <n v="11103.75"/>
    <n v="0.1"/>
    <x v="1"/>
    <n v="-522.59"/>
    <n v="370.98"/>
    <n v="99"/>
    <x v="163"/>
    <x v="3"/>
    <x v="3"/>
    <x v="2"/>
    <x v="0"/>
    <x v="0"/>
    <s v="Sauder Facets Collection Locker/File Cabinet, Sky Alder Finish"/>
    <s v="Jumbo Drum"/>
    <n v="0.65"/>
    <d v="2010-01-05T00:00:00"/>
  </r>
  <r>
    <n v="6825"/>
    <n v="48614"/>
    <x v="660"/>
    <x v="4"/>
    <n v="46"/>
    <n v="7965.9024999999992"/>
    <n v="0.01"/>
    <x v="0"/>
    <n v="2311.9560000000001"/>
    <n v="195.99"/>
    <n v="8.99"/>
    <x v="183"/>
    <x v="3"/>
    <x v="3"/>
    <x v="2"/>
    <x v="1"/>
    <x v="3"/>
    <s v="T28 WORLD"/>
    <s v="Small Box"/>
    <n v="0.6"/>
    <d v="2012-05-31T00:00:00"/>
  </r>
  <r>
    <n v="6844"/>
    <n v="48772"/>
    <x v="429"/>
    <x v="3"/>
    <n v="44"/>
    <n v="3202.25"/>
    <n v="0.09"/>
    <x v="0"/>
    <n v="991.26"/>
    <n v="78.69"/>
    <n v="19.989999999999998"/>
    <x v="184"/>
    <x v="3"/>
    <x v="3"/>
    <x v="0"/>
    <x v="2"/>
    <x v="4"/>
    <s v="Howard Miller 12-3/4 Diameter Accuwave DS ™ Wall Clock"/>
    <s v="Small Box"/>
    <n v="0.43"/>
    <d v="2009-05-14T00:00:00"/>
  </r>
  <r>
    <n v="6845"/>
    <n v="48772"/>
    <x v="429"/>
    <x v="3"/>
    <n v="11"/>
    <n v="81.25"/>
    <n v="0.01"/>
    <x v="0"/>
    <n v="-44.54"/>
    <n v="6.48"/>
    <n v="7.86"/>
    <x v="184"/>
    <x v="3"/>
    <x v="3"/>
    <x v="0"/>
    <x v="0"/>
    <x v="5"/>
    <s v="Xerox 213"/>
    <s v="Small Box"/>
    <n v="0.37"/>
    <d v="2009-05-13T00:00:00"/>
  </r>
  <r>
    <n v="6846"/>
    <n v="48772"/>
    <x v="429"/>
    <x v="3"/>
    <n v="18"/>
    <n v="57.17"/>
    <n v="0.08"/>
    <x v="0"/>
    <n v="-24.03"/>
    <n v="3.28"/>
    <n v="2.31"/>
    <x v="184"/>
    <x v="3"/>
    <x v="3"/>
    <x v="0"/>
    <x v="0"/>
    <x v="12"/>
    <s v="Newell 321"/>
    <s v="Wrap Bag"/>
    <n v="0.56000000000000005"/>
    <d v="2009-05-13T00:00:00"/>
  </r>
  <r>
    <n v="6847"/>
    <n v="48772"/>
    <x v="429"/>
    <x v="3"/>
    <n v="12"/>
    <n v="41.97"/>
    <n v="0.05"/>
    <x v="0"/>
    <n v="-37.03"/>
    <n v="3.28"/>
    <n v="4.2"/>
    <x v="184"/>
    <x v="3"/>
    <x v="3"/>
    <x v="0"/>
    <x v="0"/>
    <x v="12"/>
    <s v="Newell 351"/>
    <s v="Wrap Bag"/>
    <n v="0.56000000000000005"/>
    <d v="2009-05-13T00:00:00"/>
  </r>
  <r>
    <n v="6848"/>
    <n v="48772"/>
    <x v="429"/>
    <x v="3"/>
    <n v="10"/>
    <n v="35.64"/>
    <n v="0.05"/>
    <x v="0"/>
    <n v="-0.71"/>
    <n v="3.58"/>
    <n v="1.63"/>
    <x v="184"/>
    <x v="3"/>
    <x v="3"/>
    <x v="0"/>
    <x v="0"/>
    <x v="6"/>
    <s v="OIC Colored Binder Clips, Assorted Sizes"/>
    <s v="Wrap Bag"/>
    <n v="0.36"/>
    <d v="2009-05-13T00:00:00"/>
  </r>
  <r>
    <n v="6852"/>
    <n v="48800"/>
    <x v="596"/>
    <x v="2"/>
    <n v="8"/>
    <n v="28761.52"/>
    <n v="0.04"/>
    <x v="0"/>
    <n v="285.11300000000028"/>
    <n v="3499.99"/>
    <n v="24.49"/>
    <x v="179"/>
    <x v="3"/>
    <x v="3"/>
    <x v="3"/>
    <x v="1"/>
    <x v="13"/>
    <s v="Canon imageCLASS 2200 Advanced Copier"/>
    <s v="Large Box"/>
    <n v="0.37"/>
    <d v="2010-10-23T00:00:00"/>
  </r>
  <r>
    <n v="6867"/>
    <n v="48931"/>
    <x v="501"/>
    <x v="0"/>
    <n v="33"/>
    <n v="750.66"/>
    <n v="0"/>
    <x v="0"/>
    <n v="120.05"/>
    <n v="20.95"/>
    <n v="4"/>
    <x v="173"/>
    <x v="3"/>
    <x v="3"/>
    <x v="2"/>
    <x v="1"/>
    <x v="7"/>
    <s v="Fellowes Basic 104-Key Keyboard, Platinum"/>
    <s v="Small Box"/>
    <n v="0.6"/>
    <d v="2009-06-24T00:00:00"/>
  </r>
  <r>
    <n v="6868"/>
    <n v="48931"/>
    <x v="501"/>
    <x v="0"/>
    <n v="8"/>
    <n v="254.32"/>
    <n v="0.01"/>
    <x v="0"/>
    <n v="-117.39"/>
    <n v="30.98"/>
    <n v="6.5"/>
    <x v="173"/>
    <x v="3"/>
    <x v="3"/>
    <x v="2"/>
    <x v="1"/>
    <x v="7"/>
    <s v="Logitech Internet Navigator Keyboard"/>
    <s v="Small Box"/>
    <n v="0.79"/>
    <d v="2009-06-19T00:00:00"/>
  </r>
  <r>
    <n v="6869"/>
    <n v="48931"/>
    <x v="501"/>
    <x v="0"/>
    <n v="42"/>
    <n v="2149.37"/>
    <n v="0.03"/>
    <x v="0"/>
    <n v="217.87"/>
    <n v="51.75"/>
    <n v="19.989999999999998"/>
    <x v="173"/>
    <x v="3"/>
    <x v="3"/>
    <x v="2"/>
    <x v="2"/>
    <x v="4"/>
    <s v="Howard Miller 13-3/4&quot; Diameter Brushed Chrome Round Wall Clock"/>
    <s v="Small Box"/>
    <n v="0.55000000000000004"/>
    <d v="2009-06-22T00:00:00"/>
  </r>
  <r>
    <n v="6892"/>
    <n v="49126"/>
    <x v="2"/>
    <x v="0"/>
    <n v="33"/>
    <n v="5661.08"/>
    <n v="0"/>
    <x v="1"/>
    <n v="1055.47"/>
    <n v="160.97999999999999"/>
    <n v="30"/>
    <x v="138"/>
    <x v="3"/>
    <x v="3"/>
    <x v="2"/>
    <x v="2"/>
    <x v="14"/>
    <s v="Office Star - Mid Back Dual function Ergonomic High Back Chair with 2-Way Adjustable Arms"/>
    <s v="Jumbo Drum"/>
    <n v="0.62"/>
    <d v="2011-07-17T00:00:00"/>
  </r>
  <r>
    <n v="6908"/>
    <n v="49283"/>
    <x v="716"/>
    <x v="1"/>
    <n v="25"/>
    <n v="334.71"/>
    <n v="0.01"/>
    <x v="0"/>
    <n v="31.74"/>
    <n v="12.28"/>
    <n v="6.47"/>
    <x v="167"/>
    <x v="3"/>
    <x v="3"/>
    <x v="3"/>
    <x v="0"/>
    <x v="5"/>
    <s v="Xerox 1881"/>
    <s v="Small Box"/>
    <n v="0.38"/>
    <d v="2009-12-12T00:00:00"/>
  </r>
  <r>
    <n v="6927"/>
    <n v="49441"/>
    <x v="717"/>
    <x v="3"/>
    <n v="49"/>
    <n v="1981.26"/>
    <n v="7.0000000000000007E-2"/>
    <x v="2"/>
    <n v="100.8"/>
    <n v="41.32"/>
    <n v="8.66"/>
    <x v="181"/>
    <x v="3"/>
    <x v="3"/>
    <x v="3"/>
    <x v="2"/>
    <x v="4"/>
    <s v="Deflect-o EconoMat Studded, No Bevel Mat for Low Pile Carpeting"/>
    <s v="Medium Box"/>
    <n v="0.76"/>
    <d v="2009-09-28T00:00:00"/>
  </r>
  <r>
    <n v="6944"/>
    <n v="49601"/>
    <x v="349"/>
    <x v="0"/>
    <n v="15"/>
    <n v="1756.46"/>
    <n v="0.01"/>
    <x v="1"/>
    <n v="-101.19"/>
    <n v="113.98"/>
    <n v="30"/>
    <x v="138"/>
    <x v="3"/>
    <x v="3"/>
    <x v="3"/>
    <x v="2"/>
    <x v="14"/>
    <s v="Hon Comfortask® Task/Swivel Chairs"/>
    <s v="Jumbo Drum"/>
    <n v="0.69"/>
    <d v="2011-02-02T00:00:00"/>
  </r>
  <r>
    <n v="6960"/>
    <n v="49763"/>
    <x v="296"/>
    <x v="4"/>
    <n v="8"/>
    <n v="49.04"/>
    <n v="0.02"/>
    <x v="0"/>
    <n v="9.2899999999999991"/>
    <n v="5.68"/>
    <n v="1.39"/>
    <x v="170"/>
    <x v="3"/>
    <x v="3"/>
    <x v="2"/>
    <x v="0"/>
    <x v="8"/>
    <s v="Staples Standard Envelopes"/>
    <s v="Small Box"/>
    <n v="0.38"/>
    <d v="2011-02-14T00:00:00"/>
  </r>
  <r>
    <n v="6961"/>
    <n v="49763"/>
    <x v="296"/>
    <x v="4"/>
    <n v="6"/>
    <n v="2320.35"/>
    <n v="0"/>
    <x v="1"/>
    <n v="-237.61799999999999"/>
    <n v="348.21"/>
    <n v="84.84"/>
    <x v="170"/>
    <x v="3"/>
    <x v="3"/>
    <x v="2"/>
    <x v="2"/>
    <x v="10"/>
    <s v="Bretford CR4500 Series Slim Rectangular Table"/>
    <s v="Jumbo Box"/>
    <n v="0.66"/>
    <d v="2011-02-13T00:00:00"/>
  </r>
  <r>
    <n v="6988"/>
    <n v="49927"/>
    <x v="718"/>
    <x v="2"/>
    <n v="26"/>
    <n v="139.54"/>
    <n v="0.01"/>
    <x v="0"/>
    <n v="-54.084499999999998"/>
    <n v="4.9800000000000004"/>
    <n v="4.95"/>
    <x v="179"/>
    <x v="3"/>
    <x v="3"/>
    <x v="3"/>
    <x v="0"/>
    <x v="2"/>
    <s v="Cardinal Holdit Business Card Pockets"/>
    <s v="Small Box"/>
    <n v="0.37"/>
    <d v="2012-07-20T00:00:00"/>
  </r>
  <r>
    <n v="6989"/>
    <n v="49927"/>
    <x v="718"/>
    <x v="2"/>
    <n v="28"/>
    <n v="199.52"/>
    <n v="0.08"/>
    <x v="0"/>
    <n v="13.44"/>
    <n v="7.59"/>
    <n v="4"/>
    <x v="179"/>
    <x v="3"/>
    <x v="3"/>
    <x v="3"/>
    <x v="2"/>
    <x v="4"/>
    <s v="Master Giant Foot® Doorstop, Safety Yellow"/>
    <s v="Wrap Bag"/>
    <n v="0.42"/>
    <d v="2012-07-22T00:00:00"/>
  </r>
  <r>
    <n v="6990"/>
    <n v="49927"/>
    <x v="718"/>
    <x v="2"/>
    <n v="39"/>
    <n v="85.66"/>
    <n v="0.04"/>
    <x v="0"/>
    <n v="6.67"/>
    <n v="2.1800000000000002"/>
    <n v="0.78"/>
    <x v="179"/>
    <x v="3"/>
    <x v="3"/>
    <x v="3"/>
    <x v="0"/>
    <x v="6"/>
    <s v="Stockwell Push Pins"/>
    <s v="Wrap Bag"/>
    <n v="0.52"/>
    <d v="2012-07-21T00:00:00"/>
  </r>
  <r>
    <n v="7009"/>
    <n v="50048"/>
    <x v="528"/>
    <x v="1"/>
    <n v="14"/>
    <n v="35.479999999999997"/>
    <n v="0.09"/>
    <x v="0"/>
    <n v="-9.19"/>
    <n v="2.58"/>
    <n v="1.3"/>
    <x v="166"/>
    <x v="3"/>
    <x v="3"/>
    <x v="2"/>
    <x v="0"/>
    <x v="12"/>
    <s v="DIXON Oriole® Pencils"/>
    <s v="Wrap Bag"/>
    <n v="0.59"/>
    <d v="2010-01-20T00:00:00"/>
  </r>
  <r>
    <n v="7010"/>
    <n v="50048"/>
    <x v="528"/>
    <x v="1"/>
    <n v="1"/>
    <n v="15"/>
    <n v="0.05"/>
    <x v="0"/>
    <n v="-11.02"/>
    <n v="6.84"/>
    <n v="8.3699999999999992"/>
    <x v="166"/>
    <x v="3"/>
    <x v="3"/>
    <x v="2"/>
    <x v="0"/>
    <x v="15"/>
    <s v="Acme Design Line 8&quot; Stainless Steel Bent Scissors w/Champagne Handles, 3-1/8&quot; Cut"/>
    <s v="Small Pack"/>
    <n v="0.57999999999999996"/>
    <d v="2010-01-20T00:00:00"/>
  </r>
  <r>
    <n v="7075"/>
    <n v="50499"/>
    <x v="719"/>
    <x v="2"/>
    <n v="18"/>
    <n v="1758.41"/>
    <n v="0.06"/>
    <x v="1"/>
    <n v="238.52"/>
    <n v="100.98"/>
    <n v="15.66"/>
    <x v="174"/>
    <x v="3"/>
    <x v="3"/>
    <x v="0"/>
    <x v="0"/>
    <x v="1"/>
    <s v="Avanti 1.7 Cu. Ft. Refrigerator"/>
    <s v="Jumbo Drum"/>
    <n v="0.56999999999999995"/>
    <d v="2011-10-13T00:00:00"/>
  </r>
  <r>
    <n v="7152"/>
    <n v="51041"/>
    <x v="144"/>
    <x v="1"/>
    <n v="47"/>
    <n v="2766.8179999999998"/>
    <n v="0.03"/>
    <x v="0"/>
    <n v="846.94500000000005"/>
    <n v="65.989999999999995"/>
    <n v="5.92"/>
    <x v="178"/>
    <x v="3"/>
    <x v="3"/>
    <x v="3"/>
    <x v="1"/>
    <x v="3"/>
    <s v="252"/>
    <s v="Small Box"/>
    <n v="0.55000000000000004"/>
    <d v="2010-07-30T00:00:00"/>
  </r>
  <r>
    <n v="7194"/>
    <n v="51328"/>
    <x v="320"/>
    <x v="0"/>
    <n v="38"/>
    <n v="689.67"/>
    <n v="7.0000000000000007E-2"/>
    <x v="0"/>
    <n v="51.47"/>
    <n v="18.7"/>
    <n v="8.99"/>
    <x v="154"/>
    <x v="3"/>
    <x v="3"/>
    <x v="1"/>
    <x v="2"/>
    <x v="4"/>
    <s v="Executive Impressions 13-1/2&quot; Indoor/Outdoor Wall Clock"/>
    <s v="Small Pack"/>
    <n v="0.47"/>
    <d v="2010-10-31T00:00:00"/>
  </r>
  <r>
    <n v="7195"/>
    <n v="51333"/>
    <x v="720"/>
    <x v="2"/>
    <n v="30"/>
    <n v="2219.79"/>
    <n v="0.1"/>
    <x v="1"/>
    <n v="-9.4481999999999999"/>
    <n v="80.97"/>
    <n v="33.6"/>
    <x v="156"/>
    <x v="3"/>
    <x v="3"/>
    <x v="2"/>
    <x v="1"/>
    <x v="16"/>
    <s v="Lexmark Z25 Color Inkjet Printer"/>
    <s v="Jumbo Drum"/>
    <n v="0.37"/>
    <d v="2012-10-06T00:00:00"/>
  </r>
  <r>
    <n v="7196"/>
    <n v="51333"/>
    <x v="720"/>
    <x v="2"/>
    <n v="25"/>
    <n v="237.36"/>
    <n v="7.0000000000000007E-2"/>
    <x v="0"/>
    <n v="-117.86"/>
    <n v="9.06"/>
    <n v="9.86"/>
    <x v="156"/>
    <x v="3"/>
    <x v="3"/>
    <x v="2"/>
    <x v="0"/>
    <x v="5"/>
    <s v="Southworth 25% Cotton Linen-Finish Paper &amp; Envelopes"/>
    <s v="Small Box"/>
    <n v="0.4"/>
    <d v="2012-10-06T00:00:00"/>
  </r>
  <r>
    <n v="7201"/>
    <n v="51365"/>
    <x v="367"/>
    <x v="1"/>
    <n v="35"/>
    <n v="195.23"/>
    <n v="0.08"/>
    <x v="0"/>
    <n v="-72.459999999999994"/>
    <n v="5.89"/>
    <n v="5.57"/>
    <x v="156"/>
    <x v="3"/>
    <x v="3"/>
    <x v="2"/>
    <x v="2"/>
    <x v="4"/>
    <s v="Eldon Wave Desk Accessories"/>
    <s v="Small Box"/>
    <n v="0.41"/>
    <d v="2012-08-09T00:00:00"/>
  </r>
  <r>
    <n v="7202"/>
    <n v="51365"/>
    <x v="367"/>
    <x v="1"/>
    <n v="35"/>
    <n v="4051.8"/>
    <n v="0.1"/>
    <x v="1"/>
    <n v="-684.072"/>
    <n v="124.49"/>
    <n v="51.94"/>
    <x v="156"/>
    <x v="3"/>
    <x v="3"/>
    <x v="2"/>
    <x v="2"/>
    <x v="10"/>
    <s v="Bevis 36 x 72 Conference Tables"/>
    <s v="Jumbo Box"/>
    <n v="0.63"/>
    <d v="2012-08-08T00:00:00"/>
  </r>
  <r>
    <n v="7253"/>
    <n v="51777"/>
    <x v="721"/>
    <x v="3"/>
    <n v="4"/>
    <n v="3465.97"/>
    <n v="0.08"/>
    <x v="0"/>
    <n v="194.31850000000003"/>
    <n v="896.99"/>
    <n v="19.989999999999998"/>
    <x v="172"/>
    <x v="3"/>
    <x v="3"/>
    <x v="0"/>
    <x v="0"/>
    <x v="2"/>
    <s v="GBC DocuBind TL300 Electric Binding System"/>
    <s v="Small Box"/>
    <n v="0.38"/>
    <d v="2011-02-20T00:00:00"/>
  </r>
  <r>
    <n v="7254"/>
    <n v="51777"/>
    <x v="721"/>
    <x v="3"/>
    <n v="13"/>
    <n v="1307.8800000000001"/>
    <n v="0.06"/>
    <x v="0"/>
    <n v="206.86"/>
    <n v="100.97"/>
    <n v="7.18"/>
    <x v="172"/>
    <x v="3"/>
    <x v="3"/>
    <x v="0"/>
    <x v="1"/>
    <x v="7"/>
    <s v="Gyration Ultra Cordless Optical Suite"/>
    <s v="Small Box"/>
    <n v="0.46"/>
    <d v="2011-02-21T00:00:00"/>
  </r>
  <r>
    <n v="7263"/>
    <n v="51814"/>
    <x v="287"/>
    <x v="4"/>
    <n v="13"/>
    <n v="104.51"/>
    <n v="0.04"/>
    <x v="0"/>
    <n v="-9.2805"/>
    <n v="7.84"/>
    <n v="4.71"/>
    <x v="160"/>
    <x v="3"/>
    <x v="3"/>
    <x v="3"/>
    <x v="0"/>
    <x v="2"/>
    <s v="XtraLife® ClearVue™ Slant-D® Ring Binders by Cardinal"/>
    <s v="Small Box"/>
    <n v="0.35"/>
    <d v="2010-09-26T00:00:00"/>
  </r>
  <r>
    <n v="7290"/>
    <n v="51975"/>
    <x v="684"/>
    <x v="0"/>
    <n v="12"/>
    <n v="1064.7864999999999"/>
    <n v="0.1"/>
    <x v="0"/>
    <n v="-181.005"/>
    <n v="115.99"/>
    <n v="2.5"/>
    <x v="160"/>
    <x v="3"/>
    <x v="3"/>
    <x v="3"/>
    <x v="1"/>
    <x v="3"/>
    <s v="DPC 650 Piper"/>
    <s v="Small Box"/>
    <n v="0.57999999999999996"/>
    <d v="2009-12-22T00:00:00"/>
  </r>
  <r>
    <n v="7328"/>
    <n v="52225"/>
    <x v="722"/>
    <x v="4"/>
    <n v="10"/>
    <n v="131.09"/>
    <n v="0.01"/>
    <x v="0"/>
    <n v="10.94"/>
    <n v="12.22"/>
    <n v="2.85"/>
    <x v="176"/>
    <x v="3"/>
    <x v="3"/>
    <x v="2"/>
    <x v="2"/>
    <x v="4"/>
    <s v="Aluminum Document Frame"/>
    <s v="Small Pack"/>
    <n v="0.55000000000000004"/>
    <d v="2012-04-13T00:00:00"/>
  </r>
  <r>
    <n v="7329"/>
    <n v="52225"/>
    <x v="722"/>
    <x v="4"/>
    <n v="33"/>
    <n v="1817.9"/>
    <n v="0.06"/>
    <x v="0"/>
    <n v="700.31"/>
    <n v="54.96"/>
    <n v="10.75"/>
    <x v="176"/>
    <x v="3"/>
    <x v="3"/>
    <x v="2"/>
    <x v="0"/>
    <x v="5"/>
    <s v="Xerox 1940"/>
    <s v="Small Box"/>
    <n v="0.36"/>
    <d v="2012-04-13T00:00:00"/>
  </r>
  <r>
    <n v="7366"/>
    <n v="52487"/>
    <x v="682"/>
    <x v="4"/>
    <n v="17"/>
    <n v="124.06"/>
    <n v="0.09"/>
    <x v="0"/>
    <n v="15.74"/>
    <n v="7.78"/>
    <n v="2.5"/>
    <x v="183"/>
    <x v="3"/>
    <x v="3"/>
    <x v="2"/>
    <x v="0"/>
    <x v="8"/>
    <s v="Staples #10 Colored Envelopes"/>
    <s v="Small Box"/>
    <n v="0.38"/>
    <d v="2009-06-02T00:00:00"/>
  </r>
  <r>
    <n v="7410"/>
    <n v="52868"/>
    <x v="462"/>
    <x v="0"/>
    <n v="19"/>
    <n v="138.05000000000001"/>
    <n v="0.09"/>
    <x v="0"/>
    <n v="-100.49"/>
    <n v="7.37"/>
    <n v="5.53"/>
    <x v="171"/>
    <x v="3"/>
    <x v="3"/>
    <x v="2"/>
    <x v="1"/>
    <x v="7"/>
    <s v="Imation 3.5&quot; Unformatted DS/HD Diskettes, 10/Box"/>
    <s v="Small Pack"/>
    <n v="0.69"/>
    <d v="2011-02-18T00:00:00"/>
  </r>
  <r>
    <n v="7459"/>
    <n v="53221"/>
    <x v="723"/>
    <x v="2"/>
    <n v="29"/>
    <n v="433.44"/>
    <n v="0.1"/>
    <x v="0"/>
    <n v="147.46"/>
    <n v="15.68"/>
    <n v="3.73"/>
    <x v="157"/>
    <x v="3"/>
    <x v="3"/>
    <x v="2"/>
    <x v="2"/>
    <x v="4"/>
    <s v="Artistic Insta-Plaque"/>
    <s v="Small Pack"/>
    <n v="0.46"/>
    <d v="2012-02-27T00:00:00"/>
  </r>
  <r>
    <n v="7509"/>
    <n v="53600"/>
    <x v="701"/>
    <x v="3"/>
    <n v="8"/>
    <n v="55.59"/>
    <n v="0.03"/>
    <x v="2"/>
    <n v="-17.951499999999999"/>
    <n v="5.18"/>
    <n v="5.74"/>
    <x v="175"/>
    <x v="3"/>
    <x v="3"/>
    <x v="0"/>
    <x v="0"/>
    <x v="2"/>
    <s v="Wilson Jones Impact Binders"/>
    <s v="Small Box"/>
    <n v="0.36"/>
    <d v="2012-07-11T00:00:00"/>
  </r>
  <r>
    <n v="7515"/>
    <n v="53667"/>
    <x v="425"/>
    <x v="3"/>
    <n v="33"/>
    <n v="112.36"/>
    <n v="0.08"/>
    <x v="0"/>
    <n v="-159.73500000000001"/>
    <n v="3.36"/>
    <n v="6.27"/>
    <x v="161"/>
    <x v="3"/>
    <x v="3"/>
    <x v="1"/>
    <x v="0"/>
    <x v="2"/>
    <s v="Cardinal Poly Pocket Divider Pockets for Ring Binders"/>
    <s v="Small Box"/>
    <n v="0.4"/>
    <d v="2012-05-19T00:00:00"/>
  </r>
  <r>
    <n v="7516"/>
    <n v="53667"/>
    <x v="425"/>
    <x v="3"/>
    <n v="16"/>
    <n v="481.04900000000004"/>
    <n v="0.09"/>
    <x v="0"/>
    <n v="46.512"/>
    <n v="35.99"/>
    <n v="1.1000000000000001"/>
    <x v="161"/>
    <x v="3"/>
    <x v="3"/>
    <x v="1"/>
    <x v="1"/>
    <x v="3"/>
    <s v="Accessory35"/>
    <s v="Small Box"/>
    <n v="0.55000000000000004"/>
    <d v="2012-05-19T00:00:00"/>
  </r>
  <r>
    <n v="7535"/>
    <n v="53891"/>
    <x v="605"/>
    <x v="1"/>
    <n v="36"/>
    <n v="562.79999999999995"/>
    <n v="0.02"/>
    <x v="0"/>
    <n v="-17.445499999999999"/>
    <n v="15.22"/>
    <n v="9.73"/>
    <x v="183"/>
    <x v="3"/>
    <x v="3"/>
    <x v="3"/>
    <x v="0"/>
    <x v="2"/>
    <s v="GBC Twin Loop™ Wire Binding Elements, 9/16&quot; Spine, Black"/>
    <s v="Small Box"/>
    <n v="0.36"/>
    <d v="2009-01-22T00:00:00"/>
  </r>
  <r>
    <n v="7545"/>
    <n v="53955"/>
    <x v="428"/>
    <x v="4"/>
    <n v="43"/>
    <n v="5544.99"/>
    <n v="0.04"/>
    <x v="1"/>
    <n v="-3404.24"/>
    <n v="130.97999999999999"/>
    <n v="130"/>
    <x v="153"/>
    <x v="3"/>
    <x v="3"/>
    <x v="3"/>
    <x v="2"/>
    <x v="14"/>
    <s v="Office Star - Contemporary Task Swivel chair with 2-way adjustable arms, Plum"/>
    <s v="Jumbo Drum"/>
    <n v="0.78"/>
    <d v="2011-03-06T00:00:00"/>
  </r>
  <r>
    <n v="7569"/>
    <n v="54150"/>
    <x v="645"/>
    <x v="4"/>
    <n v="12"/>
    <n v="2011.6355000000001"/>
    <n v="0.01"/>
    <x v="2"/>
    <n v="-53.691000000000003"/>
    <n v="195.99"/>
    <n v="3.99"/>
    <x v="180"/>
    <x v="3"/>
    <x v="3"/>
    <x v="2"/>
    <x v="1"/>
    <x v="3"/>
    <s v="CF 888"/>
    <s v="Small Box"/>
    <n v="0.59"/>
    <d v="2011-06-22T00:00:00"/>
  </r>
  <r>
    <n v="7742"/>
    <n v="55429"/>
    <x v="724"/>
    <x v="1"/>
    <n v="43"/>
    <n v="260.58999999999997"/>
    <n v="0.09"/>
    <x v="0"/>
    <n v="-157.76"/>
    <n v="6.48"/>
    <n v="7.03"/>
    <x v="159"/>
    <x v="3"/>
    <x v="3"/>
    <x v="1"/>
    <x v="0"/>
    <x v="5"/>
    <s v="Xerox 214"/>
    <s v="Small Box"/>
    <n v="0.37"/>
    <d v="2009-07-01T00:00:00"/>
  </r>
  <r>
    <n v="7751"/>
    <n v="55462"/>
    <x v="725"/>
    <x v="3"/>
    <n v="13"/>
    <n v="75.27"/>
    <n v="0.06"/>
    <x v="0"/>
    <n v="-1.84"/>
    <n v="5.58"/>
    <n v="2.99"/>
    <x v="167"/>
    <x v="3"/>
    <x v="3"/>
    <x v="3"/>
    <x v="0"/>
    <x v="2"/>
    <s v="Avery Heavy-Duty EZD ™ Binder With Locking Rings"/>
    <s v="Small Box"/>
    <n v="0.37"/>
    <d v="2012-03-29T00:00:00"/>
  </r>
  <r>
    <n v="7752"/>
    <n v="55462"/>
    <x v="725"/>
    <x v="3"/>
    <n v="31"/>
    <n v="1184.53"/>
    <n v="0.05"/>
    <x v="0"/>
    <n v="-26.49"/>
    <n v="39.979999999999997"/>
    <n v="7.12"/>
    <x v="167"/>
    <x v="3"/>
    <x v="3"/>
    <x v="3"/>
    <x v="1"/>
    <x v="7"/>
    <s v="IBM Active Response Keyboard, Black"/>
    <s v="Small Box"/>
    <n v="0.67"/>
    <d v="2012-03-28T00:00:00"/>
  </r>
  <r>
    <n v="7753"/>
    <n v="55462"/>
    <x v="725"/>
    <x v="3"/>
    <n v="35"/>
    <n v="3683.73"/>
    <n v="0.09"/>
    <x v="0"/>
    <n v="708.75900000000001"/>
    <n v="125.99"/>
    <n v="8.99"/>
    <x v="167"/>
    <x v="3"/>
    <x v="3"/>
    <x v="3"/>
    <x v="1"/>
    <x v="3"/>
    <s v="M70"/>
    <s v="Small Box"/>
    <n v="0.59"/>
    <d v="2012-03-28T00:00:00"/>
  </r>
  <r>
    <n v="7793"/>
    <n v="55749"/>
    <x v="726"/>
    <x v="4"/>
    <n v="42"/>
    <n v="364.8"/>
    <n v="0.01"/>
    <x v="0"/>
    <n v="149.44999999999999"/>
    <n v="8.74"/>
    <n v="1.39"/>
    <x v="170"/>
    <x v="3"/>
    <x v="3"/>
    <x v="2"/>
    <x v="0"/>
    <x v="8"/>
    <s v="#10- 4 1/8&quot; x 9 1/2&quot; Recycled Envelopes"/>
    <s v="Small Box"/>
    <n v="0.38"/>
    <d v="2012-05-04T00:00:00"/>
  </r>
  <r>
    <n v="7809"/>
    <n v="55873"/>
    <x v="142"/>
    <x v="0"/>
    <n v="48"/>
    <n v="15602.93"/>
    <n v="0"/>
    <x v="1"/>
    <n v="4875.8900000000003"/>
    <n v="306.14"/>
    <n v="26.53"/>
    <x v="180"/>
    <x v="3"/>
    <x v="3"/>
    <x v="2"/>
    <x v="1"/>
    <x v="16"/>
    <s v="Okidata ML184 Turbo Dot Matrix Printers"/>
    <s v="Jumbo Drum"/>
    <n v="0.56000000000000005"/>
    <d v="2011-11-26T00:00:00"/>
  </r>
  <r>
    <n v="7852"/>
    <n v="56135"/>
    <x v="255"/>
    <x v="3"/>
    <n v="8"/>
    <n v="1118.82"/>
    <n v="0.04"/>
    <x v="1"/>
    <n v="-320.3"/>
    <n v="140.97999999999999"/>
    <n v="36.090000000000003"/>
    <x v="156"/>
    <x v="3"/>
    <x v="3"/>
    <x v="2"/>
    <x v="2"/>
    <x v="9"/>
    <s v="Sauder Forest Hills Library, Woodland Oak Finish"/>
    <s v="Jumbo Box"/>
    <n v="0.77"/>
    <d v="2010-11-15T00:00:00"/>
  </r>
  <r>
    <n v="7853"/>
    <n v="56135"/>
    <x v="255"/>
    <x v="3"/>
    <n v="48"/>
    <n v="79.75"/>
    <n v="0.1"/>
    <x v="0"/>
    <n v="-41.32"/>
    <n v="1.81"/>
    <n v="1.56"/>
    <x v="156"/>
    <x v="3"/>
    <x v="3"/>
    <x v="2"/>
    <x v="0"/>
    <x v="6"/>
    <s v="Colored Push Pins"/>
    <s v="Wrap Bag"/>
    <n v="0.49"/>
    <d v="2010-11-14T00:00:00"/>
  </r>
  <r>
    <n v="7934"/>
    <n v="56708"/>
    <x v="727"/>
    <x v="2"/>
    <n v="36"/>
    <n v="10006.280000000001"/>
    <n v="0.1"/>
    <x v="1"/>
    <n v="-760.97699999999998"/>
    <n v="286.85000000000002"/>
    <n v="61.76"/>
    <x v="157"/>
    <x v="3"/>
    <x v="3"/>
    <x v="2"/>
    <x v="2"/>
    <x v="10"/>
    <s v="Riverside Furniture Stanwyck Manor Table Series"/>
    <s v="Jumbo Box"/>
    <n v="0.78"/>
    <d v="2012-12-02T00:00:00"/>
  </r>
  <r>
    <n v="7935"/>
    <n v="56708"/>
    <x v="727"/>
    <x v="2"/>
    <n v="36"/>
    <n v="407.17"/>
    <n v="0.04"/>
    <x v="0"/>
    <n v="-12.82"/>
    <n v="11.58"/>
    <n v="6.97"/>
    <x v="157"/>
    <x v="3"/>
    <x v="3"/>
    <x v="2"/>
    <x v="0"/>
    <x v="8"/>
    <s v="Peel &amp; Seel® Recycled Catalog Envelopes, Brown"/>
    <s v="Small Box"/>
    <n v="0.35"/>
    <d v="2012-12-05T00:00:00"/>
  </r>
  <r>
    <n v="8120"/>
    <n v="57986"/>
    <x v="576"/>
    <x v="1"/>
    <n v="14"/>
    <n v="199.93"/>
    <n v="0.1"/>
    <x v="0"/>
    <n v="-105.33"/>
    <n v="14.81"/>
    <n v="13.32"/>
    <x v="112"/>
    <x v="3"/>
    <x v="3"/>
    <x v="0"/>
    <x v="0"/>
    <x v="1"/>
    <s v="Holmes Replacement Filter for HEPA Air Cleaner, Large Room"/>
    <s v="Small Box"/>
    <n v="0.43"/>
    <d v="2010-10-29T00:00:00"/>
  </r>
  <r>
    <n v="8155"/>
    <n v="58310"/>
    <x v="728"/>
    <x v="4"/>
    <n v="22"/>
    <n v="834.81"/>
    <n v="0.03"/>
    <x v="0"/>
    <n v="1.98"/>
    <n v="37.76"/>
    <n v="12.9"/>
    <x v="181"/>
    <x v="3"/>
    <x v="3"/>
    <x v="3"/>
    <x v="0"/>
    <x v="0"/>
    <s v="Companion Letter/Legal File, Black"/>
    <s v="Small Box"/>
    <n v="0.56999999999999995"/>
    <d v="2009-02-24T00:00:00"/>
  </r>
  <r>
    <n v="8215"/>
    <n v="58725"/>
    <x v="304"/>
    <x v="2"/>
    <n v="39"/>
    <n v="335.35"/>
    <n v="0.05"/>
    <x v="0"/>
    <n v="-134.97"/>
    <n v="8.74"/>
    <n v="8.2899999999999991"/>
    <x v="185"/>
    <x v="3"/>
    <x v="3"/>
    <x v="2"/>
    <x v="0"/>
    <x v="8"/>
    <s v="#10- 4 1/8&quot; x 9 1/2&quot; Recycled Envelopes"/>
    <s v="Small Box"/>
    <n v="0.38"/>
    <d v="2010-05-21T00:00:00"/>
  </r>
  <r>
    <n v="142"/>
    <n v="902"/>
    <x v="442"/>
    <x v="2"/>
    <n v="10"/>
    <n v="1925.83"/>
    <n v="0.09"/>
    <x v="0"/>
    <n v="359.83"/>
    <n v="207.48"/>
    <n v="0.99"/>
    <x v="186"/>
    <x v="3"/>
    <x v="3"/>
    <x v="2"/>
    <x v="0"/>
    <x v="1"/>
    <s v="Kensington 7 Outlet MasterPiece Power Center with Fax/Phone Line Protection"/>
    <s v="Small Box"/>
    <n v="0.55000000000000004"/>
    <d v="2009-07-29T00:00:00"/>
  </r>
  <r>
    <n v="309"/>
    <n v="2147"/>
    <x v="406"/>
    <x v="2"/>
    <n v="15"/>
    <n v="605.1"/>
    <n v="0.04"/>
    <x v="2"/>
    <n v="92.81"/>
    <n v="40.98"/>
    <n v="5.33"/>
    <x v="187"/>
    <x v="3"/>
    <x v="3"/>
    <x v="3"/>
    <x v="0"/>
    <x v="1"/>
    <s v="Belkin 8 Outlet Surge Protector"/>
    <s v="Small Box"/>
    <n v="0.56999999999999995"/>
    <d v="2012-09-07T00:00:00"/>
  </r>
  <r>
    <n v="338"/>
    <n v="2306"/>
    <x v="377"/>
    <x v="1"/>
    <n v="15"/>
    <n v="113.5"/>
    <n v="0.05"/>
    <x v="0"/>
    <n v="-46.344999999999999"/>
    <n v="7.45"/>
    <n v="6.28"/>
    <x v="188"/>
    <x v="3"/>
    <x v="3"/>
    <x v="2"/>
    <x v="0"/>
    <x v="2"/>
    <s v="Acco Four Pocket Poly Ring Binder with Label Holder, Smoke, 1&quot;"/>
    <s v="Small Box"/>
    <n v="0.4"/>
    <d v="2011-07-27T00:00:00"/>
  </r>
  <r>
    <n v="422"/>
    <n v="2823"/>
    <x v="656"/>
    <x v="1"/>
    <n v="17"/>
    <n v="357.43"/>
    <n v="0.08"/>
    <x v="0"/>
    <n v="-135.97999999999999"/>
    <n v="20.97"/>
    <n v="6.5"/>
    <x v="189"/>
    <x v="3"/>
    <x v="3"/>
    <x v="3"/>
    <x v="1"/>
    <x v="7"/>
    <s v="Microsoft Internet Keyboard"/>
    <s v="Small Box"/>
    <n v="0.78"/>
    <d v="2011-09-09T00:00:00"/>
  </r>
  <r>
    <n v="423"/>
    <n v="2823"/>
    <x v="656"/>
    <x v="1"/>
    <n v="21"/>
    <n v="4754.08"/>
    <n v="0"/>
    <x v="1"/>
    <n v="299.88"/>
    <n v="225.02"/>
    <n v="28.66"/>
    <x v="189"/>
    <x v="3"/>
    <x v="3"/>
    <x v="3"/>
    <x v="0"/>
    <x v="0"/>
    <s v="Tennsco Double-Tier Lockers"/>
    <s v="Jumbo Drum"/>
    <n v="0.72"/>
    <d v="2011-09-09T00:00:00"/>
  </r>
  <r>
    <n v="460"/>
    <n v="3110"/>
    <x v="291"/>
    <x v="1"/>
    <n v="13"/>
    <n v="1601.32"/>
    <n v="0.04"/>
    <x v="1"/>
    <n v="377.81"/>
    <n v="119.99"/>
    <n v="14"/>
    <x v="190"/>
    <x v="3"/>
    <x v="3"/>
    <x v="2"/>
    <x v="1"/>
    <x v="16"/>
    <s v="Epson C82 Color Inkjet Printer"/>
    <s v="Jumbo Drum"/>
    <n v="0.36"/>
    <d v="2009-12-18T00:00:00"/>
  </r>
  <r>
    <n v="503"/>
    <n v="3463"/>
    <x v="107"/>
    <x v="4"/>
    <n v="43"/>
    <n v="264.75"/>
    <n v="0.08"/>
    <x v="0"/>
    <n v="-212.51"/>
    <n v="6.48"/>
    <n v="8.4"/>
    <x v="191"/>
    <x v="3"/>
    <x v="3"/>
    <x v="1"/>
    <x v="0"/>
    <x v="5"/>
    <s v="Xerox 212"/>
    <s v="Small Box"/>
    <n v="0.37"/>
    <d v="2010-08-18T00:00:00"/>
  </r>
  <r>
    <n v="591"/>
    <n v="4034"/>
    <x v="255"/>
    <x v="2"/>
    <n v="44"/>
    <n v="3367.24"/>
    <n v="7.0000000000000007E-2"/>
    <x v="0"/>
    <n v="-1183.69"/>
    <n v="79.52"/>
    <n v="48.2"/>
    <x v="192"/>
    <x v="3"/>
    <x v="3"/>
    <x v="0"/>
    <x v="2"/>
    <x v="4"/>
    <s v="Eldon Cleatmat Plus™ Chair Mats for High Pile Carpets"/>
    <s v="Medium Box"/>
    <n v="0.74"/>
    <d v="2010-11-14T00:00:00"/>
  </r>
  <r>
    <n v="592"/>
    <n v="4034"/>
    <x v="255"/>
    <x v="2"/>
    <n v="37"/>
    <n v="5723.24"/>
    <n v="0"/>
    <x v="1"/>
    <n v="-194.96700000000001"/>
    <n v="145.97999999999999"/>
    <n v="51.92"/>
    <x v="192"/>
    <x v="3"/>
    <x v="3"/>
    <x v="0"/>
    <x v="2"/>
    <x v="10"/>
    <s v="Bevis Rectangular Conference Tables"/>
    <s v="Jumbo Box"/>
    <n v="0.69"/>
    <d v="2010-11-14T00:00:00"/>
  </r>
  <r>
    <n v="593"/>
    <n v="4037"/>
    <x v="729"/>
    <x v="1"/>
    <n v="27"/>
    <n v="188.07"/>
    <n v="0"/>
    <x v="0"/>
    <n v="-101.85"/>
    <n v="6.48"/>
    <n v="7.86"/>
    <x v="193"/>
    <x v="3"/>
    <x v="3"/>
    <x v="2"/>
    <x v="0"/>
    <x v="5"/>
    <s v="Xerox 213"/>
    <s v="Small Box"/>
    <n v="0.37"/>
    <d v="2010-03-24T00:00:00"/>
  </r>
  <r>
    <n v="775"/>
    <n v="5538"/>
    <x v="267"/>
    <x v="4"/>
    <n v="43"/>
    <n v="1281.28"/>
    <n v="0.05"/>
    <x v="0"/>
    <n v="415.85400000000004"/>
    <n v="29.17"/>
    <n v="6.27"/>
    <x v="191"/>
    <x v="3"/>
    <x v="3"/>
    <x v="1"/>
    <x v="0"/>
    <x v="2"/>
    <s v="Binding Machine Supplies"/>
    <s v="Small Box"/>
    <n v="0.37"/>
    <d v="2010-12-26T00:00:00"/>
  </r>
  <r>
    <n v="776"/>
    <n v="5538"/>
    <x v="267"/>
    <x v="4"/>
    <n v="13"/>
    <n v="1940.31"/>
    <n v="0.03"/>
    <x v="1"/>
    <n v="-668.18700000000001"/>
    <n v="146.05000000000001"/>
    <n v="80.2"/>
    <x v="191"/>
    <x v="3"/>
    <x v="3"/>
    <x v="1"/>
    <x v="2"/>
    <x v="10"/>
    <s v="BPI Conference Tables"/>
    <s v="Jumbo Box"/>
    <n v="0.71"/>
    <d v="2010-12-25T00:00:00"/>
  </r>
  <r>
    <n v="777"/>
    <n v="5538"/>
    <x v="267"/>
    <x v="4"/>
    <n v="4"/>
    <n v="430.84800000000001"/>
    <n v="0.06"/>
    <x v="0"/>
    <n v="-492.76700000000005"/>
    <n v="125.99"/>
    <n v="5.63"/>
    <x v="191"/>
    <x v="3"/>
    <x v="3"/>
    <x v="1"/>
    <x v="1"/>
    <x v="3"/>
    <s v="8290"/>
    <s v="Small Box"/>
    <n v="0.6"/>
    <d v="2010-12-27T00:00:00"/>
  </r>
  <r>
    <n v="814"/>
    <n v="5863"/>
    <x v="435"/>
    <x v="3"/>
    <n v="40"/>
    <n v="933.21"/>
    <n v="0.05"/>
    <x v="0"/>
    <n v="207.18"/>
    <n v="22.98"/>
    <n v="7.58"/>
    <x v="194"/>
    <x v="3"/>
    <x v="3"/>
    <x v="2"/>
    <x v="2"/>
    <x v="4"/>
    <s v="Seth Thomas 12&quot; Clock w/ Goldtone Case"/>
    <s v="Small Box"/>
    <n v="0.51"/>
    <d v="2010-11-22T00:00:00"/>
  </r>
  <r>
    <n v="997"/>
    <n v="7175"/>
    <x v="730"/>
    <x v="4"/>
    <n v="10"/>
    <n v="748.25"/>
    <n v="0.05"/>
    <x v="1"/>
    <n v="-86.99"/>
    <n v="70.98"/>
    <n v="26.74"/>
    <x v="190"/>
    <x v="3"/>
    <x v="3"/>
    <x v="2"/>
    <x v="2"/>
    <x v="9"/>
    <s v="Hon Metal Bookcases, Black"/>
    <s v="Jumbo Box"/>
    <n v="0.6"/>
    <d v="2010-02-09T00:00:00"/>
  </r>
  <r>
    <n v="1008"/>
    <n v="7364"/>
    <x v="731"/>
    <x v="1"/>
    <n v="15"/>
    <n v="260.39"/>
    <n v="0.09"/>
    <x v="0"/>
    <n v="-48.57"/>
    <n v="16.98"/>
    <n v="12.39"/>
    <x v="195"/>
    <x v="3"/>
    <x v="3"/>
    <x v="2"/>
    <x v="0"/>
    <x v="8"/>
    <s v="Brown Kraft Recycled Envelopes"/>
    <s v="Small Box"/>
    <n v="0.35"/>
    <d v="2009-05-10T00:00:00"/>
  </r>
  <r>
    <n v="1068"/>
    <n v="7878"/>
    <x v="732"/>
    <x v="4"/>
    <n v="50"/>
    <n v="3904.12"/>
    <n v="7.0000000000000007E-2"/>
    <x v="1"/>
    <n v="-1508.46"/>
    <n v="81.94"/>
    <n v="55.81"/>
    <x v="186"/>
    <x v="3"/>
    <x v="3"/>
    <x v="2"/>
    <x v="2"/>
    <x v="9"/>
    <s v="O'Sullivan 5-Shelf Heavy-Duty Bookcases"/>
    <s v="Jumbo Box"/>
    <n v="0.6"/>
    <d v="2011-05-06T00:00:00"/>
  </r>
  <r>
    <n v="1069"/>
    <n v="7878"/>
    <x v="732"/>
    <x v="4"/>
    <n v="41"/>
    <n v="343.64"/>
    <n v="0.06"/>
    <x v="0"/>
    <n v="13.29"/>
    <n v="8.57"/>
    <n v="3.44"/>
    <x v="186"/>
    <x v="3"/>
    <x v="3"/>
    <x v="2"/>
    <x v="2"/>
    <x v="4"/>
    <s v="DAX Cubicle Frames, 8-1/2 x 11"/>
    <s v="Small Pack"/>
    <n v="0.49"/>
    <d v="2011-05-03T00:00:00"/>
  </r>
  <r>
    <n v="1070"/>
    <n v="7878"/>
    <x v="732"/>
    <x v="0"/>
    <n v="42"/>
    <n v="256.64"/>
    <n v="0.03"/>
    <x v="0"/>
    <n v="-28.29"/>
    <n v="5.81"/>
    <n v="3.37"/>
    <x v="186"/>
    <x v="3"/>
    <x v="3"/>
    <x v="2"/>
    <x v="0"/>
    <x v="6"/>
    <s v="Advantus Push Pins, Aluminum Head"/>
    <s v="Wrap Bag"/>
    <n v="0.54"/>
    <d v="2011-05-08T00:00:00"/>
  </r>
  <r>
    <n v="1171"/>
    <n v="8551"/>
    <x v="733"/>
    <x v="4"/>
    <n v="25"/>
    <n v="185.64"/>
    <n v="0.1"/>
    <x v="0"/>
    <n v="-69.873999999999995"/>
    <n v="7.45"/>
    <n v="6.28"/>
    <x v="186"/>
    <x v="3"/>
    <x v="3"/>
    <x v="2"/>
    <x v="0"/>
    <x v="2"/>
    <s v="Acco Four Pocket Poly Ring Binder with Label Holder, Smoke, 1&quot;"/>
    <s v="Small Box"/>
    <n v="0.4"/>
    <d v="2009-08-01T00:00:00"/>
  </r>
  <r>
    <n v="1172"/>
    <n v="8551"/>
    <x v="733"/>
    <x v="4"/>
    <n v="34"/>
    <n v="225.98"/>
    <n v="0.01"/>
    <x v="0"/>
    <n v="-135.74"/>
    <n v="6.48"/>
    <n v="7.86"/>
    <x v="186"/>
    <x v="3"/>
    <x v="3"/>
    <x v="2"/>
    <x v="0"/>
    <x v="5"/>
    <s v="Xerox 213"/>
    <s v="Small Box"/>
    <n v="0.37"/>
    <d v="2009-07-31T00:00:00"/>
  </r>
  <r>
    <n v="1207"/>
    <n v="8834"/>
    <x v="18"/>
    <x v="1"/>
    <n v="1"/>
    <n v="16.73"/>
    <n v="0.08"/>
    <x v="0"/>
    <n v="-6.96"/>
    <n v="12.64"/>
    <n v="4.9800000000000004"/>
    <x v="196"/>
    <x v="3"/>
    <x v="3"/>
    <x v="1"/>
    <x v="2"/>
    <x v="4"/>
    <s v="Nu-Dell Executive Frame"/>
    <s v="Small Pack"/>
    <n v="0.48"/>
    <d v="2010-11-09T00:00:00"/>
  </r>
  <r>
    <n v="1261"/>
    <n v="9155"/>
    <x v="263"/>
    <x v="4"/>
    <n v="17"/>
    <n v="518.79999999999995"/>
    <n v="0.1"/>
    <x v="0"/>
    <n v="54.629499999999993"/>
    <n v="30.98"/>
    <n v="11.63"/>
    <x v="196"/>
    <x v="3"/>
    <x v="3"/>
    <x v="1"/>
    <x v="0"/>
    <x v="2"/>
    <s v="GBC Linen Binding Covers"/>
    <s v="Small Box"/>
    <n v="0.37"/>
    <d v="2012-08-31T00:00:00"/>
  </r>
  <r>
    <n v="1325"/>
    <n v="9668"/>
    <x v="706"/>
    <x v="0"/>
    <n v="10"/>
    <n v="42.67"/>
    <n v="0.06"/>
    <x v="0"/>
    <n v="-12.719000000000001"/>
    <n v="4.18"/>
    <n v="2.99"/>
    <x v="192"/>
    <x v="3"/>
    <x v="3"/>
    <x v="0"/>
    <x v="0"/>
    <x v="2"/>
    <s v="Avery® Durable Slant Ring Binders With Label Holder"/>
    <s v="Small Box"/>
    <n v="0.37"/>
    <d v="2009-09-08T00:00:00"/>
  </r>
  <r>
    <n v="1408"/>
    <n v="10242"/>
    <x v="611"/>
    <x v="3"/>
    <n v="32"/>
    <n v="690.88"/>
    <n v="0.08"/>
    <x v="0"/>
    <n v="119.25"/>
    <n v="22.98"/>
    <n v="7.58"/>
    <x v="197"/>
    <x v="3"/>
    <x v="3"/>
    <x v="3"/>
    <x v="2"/>
    <x v="4"/>
    <s v="Seth Thomas 12&quot; Clock w/ Goldtone Case"/>
    <s v="Small Box"/>
    <n v="0.51"/>
    <d v="2010-12-13T00:00:00"/>
  </r>
  <r>
    <n v="1711"/>
    <n v="12292"/>
    <x v="734"/>
    <x v="2"/>
    <n v="32"/>
    <n v="824.24"/>
    <n v="0.1"/>
    <x v="0"/>
    <n v="-127.23"/>
    <n v="26.31"/>
    <n v="5.89"/>
    <x v="196"/>
    <x v="3"/>
    <x v="3"/>
    <x v="1"/>
    <x v="1"/>
    <x v="7"/>
    <s v="Micro Innovations Micro 3000 Keyboard, Black"/>
    <s v="Small Box"/>
    <n v="0.75"/>
    <d v="2012-06-02T00:00:00"/>
  </r>
  <r>
    <n v="2035"/>
    <n v="14503"/>
    <x v="735"/>
    <x v="2"/>
    <n v="14"/>
    <n v="438.47"/>
    <n v="0.02"/>
    <x v="2"/>
    <n v="157.88749999999999"/>
    <n v="30.56"/>
    <n v="2.99"/>
    <x v="193"/>
    <x v="3"/>
    <x v="3"/>
    <x v="2"/>
    <x v="0"/>
    <x v="2"/>
    <s v="Surelock™ Post Binders"/>
    <s v="Small Box"/>
    <n v="0.35"/>
    <d v="2011-02-06T00:00:00"/>
  </r>
  <r>
    <n v="2118"/>
    <n v="15109"/>
    <x v="309"/>
    <x v="2"/>
    <n v="11"/>
    <n v="230.72"/>
    <n v="0.08"/>
    <x v="0"/>
    <n v="-68.760000000000005"/>
    <n v="20.95"/>
    <n v="5.99"/>
    <x v="197"/>
    <x v="3"/>
    <x v="3"/>
    <x v="3"/>
    <x v="1"/>
    <x v="7"/>
    <s v="Fellowes Basic 104-Key Keyboard, Platinum"/>
    <s v="Small Box"/>
    <n v="0.65"/>
    <d v="2010-12-17T00:00:00"/>
  </r>
  <r>
    <n v="2119"/>
    <n v="15109"/>
    <x v="309"/>
    <x v="2"/>
    <n v="45"/>
    <n v="293.47000000000003"/>
    <n v="0.06"/>
    <x v="0"/>
    <n v="-205.38"/>
    <n v="6.48"/>
    <n v="8.4"/>
    <x v="197"/>
    <x v="3"/>
    <x v="3"/>
    <x v="3"/>
    <x v="0"/>
    <x v="5"/>
    <s v="Xerox 212"/>
    <s v="Small Box"/>
    <n v="0.37"/>
    <d v="2010-12-16T00:00:00"/>
  </r>
  <r>
    <n v="2120"/>
    <n v="15109"/>
    <x v="309"/>
    <x v="2"/>
    <n v="33"/>
    <n v="88.7"/>
    <n v="0.06"/>
    <x v="0"/>
    <n v="-89.13"/>
    <n v="2.52"/>
    <n v="4.28"/>
    <x v="197"/>
    <x v="3"/>
    <x v="3"/>
    <x v="3"/>
    <x v="0"/>
    <x v="12"/>
    <s v="Binney &amp; Smith inkTank™ Erasable Desk Highlighter, Chisel Tip, Yellow, 12/Box"/>
    <s v="Wrap Bag"/>
    <n v="0.44"/>
    <d v="2010-12-16T00:00:00"/>
  </r>
  <r>
    <n v="2121"/>
    <n v="15109"/>
    <x v="309"/>
    <x v="2"/>
    <n v="23"/>
    <n v="262.77999999999997"/>
    <n v="0.04"/>
    <x v="0"/>
    <n v="19.36"/>
    <n v="10.98"/>
    <n v="3.37"/>
    <x v="197"/>
    <x v="3"/>
    <x v="3"/>
    <x v="3"/>
    <x v="0"/>
    <x v="15"/>
    <s v="Fiskars® Softgrip Scissors"/>
    <s v="Small Pack"/>
    <n v="0.56999999999999995"/>
    <d v="2010-12-15T00:00:00"/>
  </r>
  <r>
    <n v="2122"/>
    <n v="15109"/>
    <x v="309"/>
    <x v="2"/>
    <n v="10"/>
    <n v="142.15"/>
    <n v="0.09"/>
    <x v="0"/>
    <n v="-58.18"/>
    <n v="14.03"/>
    <n v="9.3699999999999992"/>
    <x v="197"/>
    <x v="3"/>
    <x v="3"/>
    <x v="3"/>
    <x v="0"/>
    <x v="0"/>
    <s v="Project Tote Personal File"/>
    <s v="Small Box"/>
    <n v="0.56000000000000005"/>
    <d v="2010-12-16T00:00:00"/>
  </r>
  <r>
    <n v="2126"/>
    <n v="15142"/>
    <x v="736"/>
    <x v="2"/>
    <n v="21"/>
    <n v="330.22"/>
    <n v="7.0000000000000007E-2"/>
    <x v="0"/>
    <n v="-51.715499999999999"/>
    <n v="15.28"/>
    <n v="10.91"/>
    <x v="186"/>
    <x v="3"/>
    <x v="3"/>
    <x v="2"/>
    <x v="0"/>
    <x v="2"/>
    <s v="Recycled Premium Regency Composition Covers"/>
    <s v="Small Box"/>
    <n v="0.36"/>
    <d v="2012-04-06T00:00:00"/>
  </r>
  <r>
    <n v="2146"/>
    <n v="15332"/>
    <x v="737"/>
    <x v="2"/>
    <n v="6"/>
    <n v="321.70999999999998"/>
    <n v="0.1"/>
    <x v="0"/>
    <n v="-2.7254999999999887"/>
    <n v="52.4"/>
    <n v="16.11"/>
    <x v="197"/>
    <x v="3"/>
    <x v="3"/>
    <x v="3"/>
    <x v="0"/>
    <x v="2"/>
    <s v="Ibico Laser Imprintable Binding System Covers"/>
    <s v="Small Box"/>
    <n v="0.39"/>
    <d v="2010-06-01T00:00:00"/>
  </r>
  <r>
    <n v="2199"/>
    <n v="15872"/>
    <x v="365"/>
    <x v="2"/>
    <n v="48"/>
    <n v="5198.12"/>
    <n v="0.01"/>
    <x v="1"/>
    <n v="1481.67"/>
    <n v="100.98"/>
    <n v="15.66"/>
    <x v="190"/>
    <x v="3"/>
    <x v="3"/>
    <x v="2"/>
    <x v="0"/>
    <x v="1"/>
    <s v="Avanti 1.7 Cu. Ft. Refrigerator"/>
    <s v="Jumbo Drum"/>
    <n v="0.56999999999999995"/>
    <d v="2012-10-30T00:00:00"/>
  </r>
  <r>
    <n v="2200"/>
    <n v="15872"/>
    <x v="365"/>
    <x v="2"/>
    <n v="23"/>
    <n v="188.53"/>
    <n v="0"/>
    <x v="0"/>
    <n v="-27.49"/>
    <n v="7.35"/>
    <n v="5.96"/>
    <x v="190"/>
    <x v="3"/>
    <x v="3"/>
    <x v="2"/>
    <x v="0"/>
    <x v="5"/>
    <s v="1/4 Fold Party Design Invitations &amp; White Envelopes, 24 8-1/2&quot; X 11&quot; Cards, 25 Env./Pack"/>
    <s v="Small Box"/>
    <n v="0.38"/>
    <d v="2012-11-01T00:00:00"/>
  </r>
  <r>
    <n v="2201"/>
    <n v="15872"/>
    <x v="365"/>
    <x v="2"/>
    <n v="19"/>
    <n v="718.41"/>
    <n v="0.1"/>
    <x v="0"/>
    <n v="23.94"/>
    <n v="40.99"/>
    <n v="17.48"/>
    <x v="190"/>
    <x v="3"/>
    <x v="3"/>
    <x v="2"/>
    <x v="0"/>
    <x v="5"/>
    <s v="Xerox 1893"/>
    <s v="Small Box"/>
    <n v="0.36"/>
    <d v="2012-10-31T00:00:00"/>
  </r>
  <r>
    <n v="2216"/>
    <n v="16032"/>
    <x v="738"/>
    <x v="0"/>
    <n v="35"/>
    <n v="436.98"/>
    <n v="7.0000000000000007E-2"/>
    <x v="0"/>
    <n v="75.61"/>
    <n v="12.64"/>
    <n v="4.9800000000000004"/>
    <x v="198"/>
    <x v="3"/>
    <x v="3"/>
    <x v="3"/>
    <x v="2"/>
    <x v="4"/>
    <s v="Nu-Dell Executive Frame"/>
    <s v="Small Pack"/>
    <n v="0.48"/>
    <d v="2009-12-12T00:00:00"/>
  </r>
  <r>
    <n v="2242"/>
    <n v="16165"/>
    <x v="517"/>
    <x v="2"/>
    <n v="4"/>
    <n v="136.68"/>
    <n v="0.01"/>
    <x v="2"/>
    <n v="-125.16"/>
    <n v="30.73"/>
    <n v="4"/>
    <x v="187"/>
    <x v="3"/>
    <x v="3"/>
    <x v="0"/>
    <x v="1"/>
    <x v="7"/>
    <s v="Fellowes 17-key keypad for PS/2 interface"/>
    <s v="Small Box"/>
    <n v="0.75"/>
    <d v="2010-07-24T00:00:00"/>
  </r>
  <r>
    <n v="2243"/>
    <n v="16165"/>
    <x v="517"/>
    <x v="2"/>
    <n v="24"/>
    <n v="1452.48"/>
    <n v="7.0000000000000007E-2"/>
    <x v="2"/>
    <n v="376.52"/>
    <n v="62.18"/>
    <n v="10.84"/>
    <x v="187"/>
    <x v="3"/>
    <x v="3"/>
    <x v="0"/>
    <x v="2"/>
    <x v="4"/>
    <s v="Deflect-o Glass Clear Studded Chair Mats"/>
    <s v="Medium Box"/>
    <n v="0.63"/>
    <d v="2010-07-23T00:00:00"/>
  </r>
  <r>
    <n v="2244"/>
    <n v="16165"/>
    <x v="517"/>
    <x v="2"/>
    <n v="19"/>
    <n v="3555.29"/>
    <n v="0.09"/>
    <x v="2"/>
    <n v="183.28"/>
    <n v="193.17"/>
    <n v="19.989999999999998"/>
    <x v="187"/>
    <x v="3"/>
    <x v="3"/>
    <x v="0"/>
    <x v="0"/>
    <x v="0"/>
    <s v="Fellowes Staxonsteel® Drawer Files"/>
    <s v="Small Box"/>
    <n v="0.71"/>
    <d v="2010-07-22T00:00:00"/>
  </r>
  <r>
    <n v="2426"/>
    <n v="17632"/>
    <x v="153"/>
    <x v="3"/>
    <n v="38"/>
    <n v="71.12"/>
    <n v="0.1"/>
    <x v="0"/>
    <n v="-21.89"/>
    <n v="1.98"/>
    <n v="0.7"/>
    <x v="188"/>
    <x v="3"/>
    <x v="3"/>
    <x v="2"/>
    <x v="0"/>
    <x v="6"/>
    <s v="Brites Rubber Bands, 1 1/2 oz. Box"/>
    <s v="Wrap Bag"/>
    <n v="0.83"/>
    <d v="2010-02-22T00:00:00"/>
  </r>
  <r>
    <n v="2691"/>
    <n v="19492"/>
    <x v="611"/>
    <x v="1"/>
    <n v="9"/>
    <n v="691.09"/>
    <n v="0.08"/>
    <x v="0"/>
    <n v="364.03"/>
    <n v="78.69"/>
    <n v="19.989999999999998"/>
    <x v="199"/>
    <x v="3"/>
    <x v="3"/>
    <x v="0"/>
    <x v="2"/>
    <x v="4"/>
    <s v="Howard Miller 12-3/4 Diameter Accuwave DS ™ Wall Clock"/>
    <s v="Small Box"/>
    <n v="0.43"/>
    <d v="2010-12-14T00:00:00"/>
  </r>
  <r>
    <n v="2692"/>
    <n v="19492"/>
    <x v="611"/>
    <x v="1"/>
    <n v="33"/>
    <n v="713.7"/>
    <n v="0.02"/>
    <x v="0"/>
    <n v="176.09"/>
    <n v="21.98"/>
    <n v="2.87"/>
    <x v="199"/>
    <x v="3"/>
    <x v="3"/>
    <x v="0"/>
    <x v="0"/>
    <x v="12"/>
    <s v="Panasonic KP-310 Heavy-Duty Electric Pencil Sharpener"/>
    <s v="Small Pack"/>
    <n v="0.55000000000000004"/>
    <d v="2010-12-13T00:00:00"/>
  </r>
  <r>
    <n v="2786"/>
    <n v="20102"/>
    <x v="739"/>
    <x v="1"/>
    <n v="15"/>
    <n v="333.3"/>
    <n v="0.03"/>
    <x v="0"/>
    <n v="71.040000000000006"/>
    <n v="22.24"/>
    <n v="1.99"/>
    <x v="192"/>
    <x v="3"/>
    <x v="3"/>
    <x v="0"/>
    <x v="1"/>
    <x v="7"/>
    <s v="Verbatim DVD-R, 3.95GB, SR, Mitsubishi Branded, Jewel"/>
    <s v="Small Pack"/>
    <n v="0.43"/>
    <d v="2011-06-06T00:00:00"/>
  </r>
  <r>
    <n v="3050"/>
    <n v="21863"/>
    <x v="435"/>
    <x v="2"/>
    <n v="27"/>
    <n v="85.77"/>
    <n v="0.03"/>
    <x v="0"/>
    <n v="-102.01649999999999"/>
    <n v="2.84"/>
    <n v="5.44"/>
    <x v="192"/>
    <x v="3"/>
    <x v="3"/>
    <x v="0"/>
    <x v="0"/>
    <x v="2"/>
    <s v="Avery Round Ring Poly Binders"/>
    <s v="Small Box"/>
    <n v="0.36"/>
    <d v="2010-11-22T00:00:00"/>
  </r>
  <r>
    <n v="3051"/>
    <n v="21863"/>
    <x v="435"/>
    <x v="2"/>
    <n v="13"/>
    <n v="149.31"/>
    <n v="0"/>
    <x v="0"/>
    <n v="7.7690000000000001"/>
    <n v="10.98"/>
    <n v="5.14"/>
    <x v="192"/>
    <x v="3"/>
    <x v="3"/>
    <x v="0"/>
    <x v="0"/>
    <x v="2"/>
    <s v="GBC Imprintable Covers"/>
    <s v="Small Box"/>
    <n v="0.36"/>
    <d v="2010-11-22T00:00:00"/>
  </r>
  <r>
    <n v="3058"/>
    <n v="21894"/>
    <x v="388"/>
    <x v="4"/>
    <n v="6"/>
    <n v="54.3"/>
    <n v="0.1"/>
    <x v="0"/>
    <n v="1.27"/>
    <n v="9.68"/>
    <n v="2.0299999999999998"/>
    <x v="200"/>
    <x v="3"/>
    <x v="3"/>
    <x v="1"/>
    <x v="0"/>
    <x v="5"/>
    <s v="Wirebound Service Call Books, 5 1/2&quot; x 4&quot;"/>
    <s v="Wrap Bag"/>
    <n v="0.37"/>
    <d v="2011-12-20T00:00:00"/>
  </r>
  <r>
    <n v="3072"/>
    <n v="22022"/>
    <x v="434"/>
    <x v="4"/>
    <n v="1"/>
    <n v="1409.86"/>
    <n v="7.0000000000000007E-2"/>
    <x v="1"/>
    <n v="-3461.1210000000001"/>
    <n v="1500.97"/>
    <n v="29.7"/>
    <x v="187"/>
    <x v="3"/>
    <x v="3"/>
    <x v="0"/>
    <x v="1"/>
    <x v="16"/>
    <s v="Epson DFX5000+ Dot Matrix Printer"/>
    <s v="Jumbo Drum"/>
    <n v="0.56999999999999995"/>
    <d v="2010-04-04T00:00:00"/>
  </r>
  <r>
    <n v="3159"/>
    <n v="22663"/>
    <x v="268"/>
    <x v="0"/>
    <n v="35"/>
    <n v="9843.11"/>
    <n v="7.0000000000000007E-2"/>
    <x v="1"/>
    <n v="-384.6"/>
    <n v="280.98"/>
    <n v="57"/>
    <x v="197"/>
    <x v="3"/>
    <x v="3"/>
    <x v="2"/>
    <x v="2"/>
    <x v="14"/>
    <s v="Hon 2090 “Pillow Soft” Series Mid Back Swivel/Tilt Chairs"/>
    <s v="Jumbo Drum"/>
    <n v="0.78"/>
    <d v="2012-01-11T00:00:00"/>
  </r>
  <r>
    <n v="3160"/>
    <n v="22663"/>
    <x v="268"/>
    <x v="0"/>
    <n v="15"/>
    <n v="7190.06"/>
    <n v="0.08"/>
    <x v="1"/>
    <n v="1908.45"/>
    <n v="500.98"/>
    <n v="28.14"/>
    <x v="197"/>
    <x v="3"/>
    <x v="3"/>
    <x v="2"/>
    <x v="1"/>
    <x v="16"/>
    <s v="Hewlett-Packard cp1700 [D, PS] Series Color Inkjet Printers"/>
    <s v="Jumbo Drum"/>
    <n v="0.38"/>
    <d v="2012-01-16T00:00:00"/>
  </r>
  <r>
    <n v="3317"/>
    <n v="23713"/>
    <x v="740"/>
    <x v="2"/>
    <n v="38"/>
    <n v="3701.5204999999996"/>
    <n v="0.05"/>
    <x v="0"/>
    <n v="894.06"/>
    <n v="115.99"/>
    <n v="5.92"/>
    <x v="200"/>
    <x v="3"/>
    <x v="3"/>
    <x v="1"/>
    <x v="1"/>
    <x v="3"/>
    <s v="8890"/>
    <s v="Small Box"/>
    <n v="0.57999999999999996"/>
    <d v="2012-12-01T00:00:00"/>
  </r>
  <r>
    <n v="3411"/>
    <n v="24358"/>
    <x v="741"/>
    <x v="4"/>
    <n v="27"/>
    <n v="7333.45"/>
    <n v="7.0000000000000007E-2"/>
    <x v="0"/>
    <n v="-207.28"/>
    <n v="279.48"/>
    <n v="35"/>
    <x v="192"/>
    <x v="3"/>
    <x v="3"/>
    <x v="0"/>
    <x v="0"/>
    <x v="0"/>
    <s v="Tennsco Snap-Together Open Shelving Units, Starter Sets and Add-On Units"/>
    <s v="Large Box"/>
    <n v="0.8"/>
    <d v="2009-05-16T00:00:00"/>
  </r>
  <r>
    <n v="3415"/>
    <n v="24386"/>
    <x v="253"/>
    <x v="1"/>
    <n v="41"/>
    <n v="4256.51"/>
    <n v="0.03"/>
    <x v="0"/>
    <n v="1653.96"/>
    <n v="100.97"/>
    <n v="7.18"/>
    <x v="193"/>
    <x v="3"/>
    <x v="3"/>
    <x v="2"/>
    <x v="1"/>
    <x v="7"/>
    <s v="Gyration Ultra Cordless Optical Suite"/>
    <s v="Small Box"/>
    <n v="0.46"/>
    <d v="2012-06-28T00:00:00"/>
  </r>
  <r>
    <n v="3416"/>
    <n v="24386"/>
    <x v="253"/>
    <x v="1"/>
    <n v="12"/>
    <n v="503.08"/>
    <n v="0.01"/>
    <x v="0"/>
    <n v="-102.74"/>
    <n v="40.98"/>
    <n v="6.5"/>
    <x v="193"/>
    <x v="3"/>
    <x v="3"/>
    <x v="2"/>
    <x v="1"/>
    <x v="7"/>
    <s v="Targus USB Numeric Keypad"/>
    <s v="Small Box"/>
    <n v="0.74"/>
    <d v="2012-06-28T00:00:00"/>
  </r>
  <r>
    <n v="3417"/>
    <n v="24386"/>
    <x v="253"/>
    <x v="1"/>
    <n v="15"/>
    <n v="76.94"/>
    <n v="0"/>
    <x v="2"/>
    <n v="29.67"/>
    <n v="4.13"/>
    <n v="0.99"/>
    <x v="193"/>
    <x v="3"/>
    <x v="3"/>
    <x v="2"/>
    <x v="0"/>
    <x v="11"/>
    <s v="Avery 491"/>
    <s v="Small Box"/>
    <n v="0.39"/>
    <d v="2012-06-27T00:00:00"/>
  </r>
  <r>
    <n v="3494"/>
    <n v="24899"/>
    <x v="742"/>
    <x v="2"/>
    <n v="37"/>
    <n v="252.99"/>
    <n v="0.08"/>
    <x v="0"/>
    <n v="28.76"/>
    <n v="7.08"/>
    <n v="2.35"/>
    <x v="197"/>
    <x v="3"/>
    <x v="3"/>
    <x v="3"/>
    <x v="0"/>
    <x v="12"/>
    <s v="SANFORD Major Accent™ Highlighters"/>
    <s v="Wrap Bag"/>
    <n v="0.47"/>
    <d v="2011-08-22T00:00:00"/>
  </r>
  <r>
    <n v="3571"/>
    <n v="25473"/>
    <x v="743"/>
    <x v="1"/>
    <n v="36"/>
    <n v="17304.849999999999"/>
    <n v="0.05"/>
    <x v="1"/>
    <n v="7434.48"/>
    <n v="500.98"/>
    <n v="28.14"/>
    <x v="195"/>
    <x v="3"/>
    <x v="3"/>
    <x v="2"/>
    <x v="1"/>
    <x v="16"/>
    <s v="Hewlett-Packard cp1700 [D, PS] Series Color Inkjet Printers"/>
    <s v="Jumbo Drum"/>
    <n v="0.38"/>
    <d v="2012-10-16T00:00:00"/>
  </r>
  <r>
    <n v="3572"/>
    <n v="25473"/>
    <x v="743"/>
    <x v="1"/>
    <n v="20"/>
    <n v="794.32"/>
    <n v="0.08"/>
    <x v="0"/>
    <n v="67.61"/>
    <n v="40.99"/>
    <n v="17.48"/>
    <x v="195"/>
    <x v="3"/>
    <x v="3"/>
    <x v="2"/>
    <x v="0"/>
    <x v="5"/>
    <s v="Xerox 1893"/>
    <s v="Small Box"/>
    <n v="0.36"/>
    <d v="2012-10-17T00:00:00"/>
  </r>
  <r>
    <n v="3596"/>
    <n v="25638"/>
    <x v="465"/>
    <x v="1"/>
    <n v="31"/>
    <n v="163.89"/>
    <n v="0.02"/>
    <x v="0"/>
    <n v="-108.55"/>
    <n v="4.8899999999999997"/>
    <n v="4.93"/>
    <x v="201"/>
    <x v="3"/>
    <x v="3"/>
    <x v="2"/>
    <x v="1"/>
    <x v="7"/>
    <s v="Maxell 3.5&quot; DS/HD IBM-Formatted Diskettes, 10/Pack"/>
    <s v="Small Pack"/>
    <n v="0.66"/>
    <d v="2009-08-07T00:00:00"/>
  </r>
  <r>
    <n v="3597"/>
    <n v="25638"/>
    <x v="465"/>
    <x v="1"/>
    <n v="12"/>
    <n v="115.45"/>
    <n v="7.0000000000000007E-2"/>
    <x v="0"/>
    <n v="23.53"/>
    <n v="10.06"/>
    <n v="2.06"/>
    <x v="201"/>
    <x v="3"/>
    <x v="3"/>
    <x v="2"/>
    <x v="0"/>
    <x v="5"/>
    <s v="Riverleaf Stik-Withit® Designer Note Cubes®"/>
    <s v="Wrap Bag"/>
    <n v="0.39"/>
    <d v="2009-08-07T00:00:00"/>
  </r>
  <r>
    <n v="3638"/>
    <n v="26016"/>
    <x v="637"/>
    <x v="1"/>
    <n v="2"/>
    <n v="154.94"/>
    <n v="0.09"/>
    <x v="0"/>
    <n v="-358.43"/>
    <n v="77.510000000000005"/>
    <n v="4"/>
    <x v="196"/>
    <x v="3"/>
    <x v="3"/>
    <x v="1"/>
    <x v="1"/>
    <x v="7"/>
    <s v="Micro Innovations Media Access Pro Keyboard"/>
    <s v="Small Box"/>
    <n v="0.76"/>
    <d v="2009-10-09T00:00:00"/>
  </r>
  <r>
    <n v="3639"/>
    <n v="26016"/>
    <x v="637"/>
    <x v="1"/>
    <n v="44"/>
    <n v="1642.6420000000001"/>
    <n v="0.08"/>
    <x v="2"/>
    <n v="314.83799999999997"/>
    <n v="45.99"/>
    <n v="4.99"/>
    <x v="196"/>
    <x v="3"/>
    <x v="3"/>
    <x v="1"/>
    <x v="1"/>
    <x v="3"/>
    <s v="KF 788"/>
    <s v="Small Box"/>
    <n v="0.56000000000000005"/>
    <d v="2009-10-09T00:00:00"/>
  </r>
  <r>
    <n v="3659"/>
    <n v="26182"/>
    <x v="150"/>
    <x v="2"/>
    <n v="4"/>
    <n v="770.76"/>
    <n v="0.08"/>
    <x v="1"/>
    <n v="-192.51"/>
    <n v="200.98"/>
    <n v="23.76"/>
    <x v="40"/>
    <x v="6"/>
    <x v="5"/>
    <x v="2"/>
    <x v="2"/>
    <x v="14"/>
    <s v="Global Leather Highback Executive Chair with Pneumatic Height Adjustment, Black"/>
    <s v="Jumbo Drum"/>
    <n v="0.57999999999999996"/>
    <d v="2010-01-16T00:00:00"/>
  </r>
  <r>
    <n v="3735"/>
    <n v="26691"/>
    <x v="704"/>
    <x v="2"/>
    <n v="37"/>
    <n v="270.43"/>
    <n v="7.0000000000000007E-2"/>
    <x v="0"/>
    <n v="-83.156500000000008"/>
    <n v="7.68"/>
    <n v="6.16"/>
    <x v="188"/>
    <x v="6"/>
    <x v="5"/>
    <x v="2"/>
    <x v="0"/>
    <x v="2"/>
    <s v="GBC VeloBinder Strips"/>
    <s v="Small Box"/>
    <n v="0.35"/>
    <d v="2012-08-04T00:00:00"/>
  </r>
  <r>
    <n v="3793"/>
    <n v="27015"/>
    <x v="37"/>
    <x v="0"/>
    <n v="24"/>
    <n v="1339.25"/>
    <n v="0.03"/>
    <x v="0"/>
    <n v="142.51"/>
    <n v="56.96"/>
    <n v="13.22"/>
    <x v="197"/>
    <x v="6"/>
    <x v="5"/>
    <x v="3"/>
    <x v="0"/>
    <x v="1"/>
    <s v="Conquest™ 14 Commercial Heavy-Duty Upright Vacuum, Collection System, Accessory Kit"/>
    <s v="Small Box"/>
    <n v="0.56000000000000005"/>
    <d v="2011-12-31T00:00:00"/>
  </r>
  <r>
    <n v="3902"/>
    <n v="27840"/>
    <x v="346"/>
    <x v="1"/>
    <n v="8"/>
    <n v="1209.3699999999999"/>
    <n v="0.09"/>
    <x v="1"/>
    <n v="-407.85"/>
    <n v="150.97999999999999"/>
    <n v="66.27"/>
    <x v="197"/>
    <x v="6"/>
    <x v="5"/>
    <x v="3"/>
    <x v="2"/>
    <x v="9"/>
    <s v="Bush Mission Pointe Library"/>
    <s v="Jumbo Box"/>
    <n v="0.65"/>
    <d v="2009-07-04T00:00:00"/>
  </r>
  <r>
    <n v="3945"/>
    <n v="28130"/>
    <x v="744"/>
    <x v="0"/>
    <n v="23"/>
    <n v="404.24"/>
    <n v="0.02"/>
    <x v="2"/>
    <n v="-76.992500000000007"/>
    <n v="15.99"/>
    <n v="13.18"/>
    <x v="194"/>
    <x v="6"/>
    <x v="5"/>
    <x v="2"/>
    <x v="0"/>
    <x v="2"/>
    <s v="GBC Pre-Punched Binding Paper, Plastic, White, 8-1/2&quot; x 11&quot;"/>
    <s v="Small Box"/>
    <n v="0.37"/>
    <d v="2009-08-03T00:00:00"/>
  </r>
  <r>
    <n v="3946"/>
    <n v="28130"/>
    <x v="744"/>
    <x v="0"/>
    <n v="32"/>
    <n v="1381.88"/>
    <n v="0.09"/>
    <x v="2"/>
    <n v="598.20000000000005"/>
    <n v="46.94"/>
    <n v="6.77"/>
    <x v="194"/>
    <x v="6"/>
    <x v="5"/>
    <x v="2"/>
    <x v="2"/>
    <x v="4"/>
    <s v="Howard Miller 13&quot; Diameter Goldtone Round Wall Clock"/>
    <s v="Small Box"/>
    <n v="0.44"/>
    <d v="2009-07-30T00:00:00"/>
  </r>
  <r>
    <n v="3964"/>
    <n v="28290"/>
    <x v="651"/>
    <x v="0"/>
    <n v="43"/>
    <n v="1307.3499999999999"/>
    <n v="0.05"/>
    <x v="2"/>
    <n v="-154.24"/>
    <n v="30.42"/>
    <n v="8.65"/>
    <x v="197"/>
    <x v="6"/>
    <x v="5"/>
    <x v="3"/>
    <x v="1"/>
    <x v="7"/>
    <s v="Fellowes Internet Keyboard, Platinum"/>
    <s v="Small Box"/>
    <n v="0.74"/>
    <d v="2009-01-14T00:00:00"/>
  </r>
  <r>
    <n v="3965"/>
    <n v="28290"/>
    <x v="651"/>
    <x v="0"/>
    <n v="3"/>
    <n v="523.58000000000004"/>
    <n v="0.01"/>
    <x v="2"/>
    <n v="-179.36"/>
    <n v="161.55000000000001"/>
    <n v="19.989999999999998"/>
    <x v="197"/>
    <x v="6"/>
    <x v="5"/>
    <x v="3"/>
    <x v="0"/>
    <x v="0"/>
    <s v="Fellowes Super Stor/Drawer® Files"/>
    <s v="Small Box"/>
    <n v="0.66"/>
    <d v="2009-01-12T00:00:00"/>
  </r>
  <r>
    <n v="4211"/>
    <n v="29927"/>
    <x v="655"/>
    <x v="1"/>
    <n v="19"/>
    <n v="257.97000000000003"/>
    <n v="0.03"/>
    <x v="0"/>
    <n v="33.1755"/>
    <n v="12.95"/>
    <n v="4.9800000000000004"/>
    <x v="193"/>
    <x v="6"/>
    <x v="5"/>
    <x v="2"/>
    <x v="0"/>
    <x v="2"/>
    <s v="GBC Binding covers"/>
    <s v="Small Box"/>
    <n v="0.4"/>
    <d v="2012-11-08T00:00:00"/>
  </r>
  <r>
    <n v="4212"/>
    <n v="29953"/>
    <x v="745"/>
    <x v="4"/>
    <n v="42"/>
    <n v="619.77"/>
    <n v="0.02"/>
    <x v="0"/>
    <n v="50.243499999999997"/>
    <n v="14.45"/>
    <n v="7.17"/>
    <x v="198"/>
    <x v="6"/>
    <x v="5"/>
    <x v="3"/>
    <x v="0"/>
    <x v="2"/>
    <s v="Acco Recycled 2&quot; Capacity Laser Printer Hanging Data Binders"/>
    <s v="Small Box"/>
    <n v="0.38"/>
    <d v="2011-02-10T00:00:00"/>
  </r>
  <r>
    <n v="4387"/>
    <n v="31238"/>
    <x v="618"/>
    <x v="3"/>
    <n v="21"/>
    <n v="7512.03"/>
    <n v="0.09"/>
    <x v="2"/>
    <n v="2017.64"/>
    <n v="363.25"/>
    <n v="19.989999999999998"/>
    <x v="202"/>
    <x v="6"/>
    <x v="5"/>
    <x v="2"/>
    <x v="0"/>
    <x v="1"/>
    <s v="Hoover WindTunnel™ Plus Canister Vacuum"/>
    <s v="Small Box"/>
    <n v="0.56999999999999995"/>
    <d v="2010-08-24T00:00:00"/>
  </r>
  <r>
    <n v="4505"/>
    <n v="32067"/>
    <x v="133"/>
    <x v="1"/>
    <n v="27"/>
    <n v="2853.8834999999999"/>
    <n v="0.06"/>
    <x v="0"/>
    <n v="492.23699999999997"/>
    <n v="125.99"/>
    <n v="7.69"/>
    <x v="92"/>
    <x v="6"/>
    <x v="5"/>
    <x v="0"/>
    <x v="1"/>
    <x v="3"/>
    <s v="Timeport L7089"/>
    <s v="Small Box"/>
    <n v="0.57999999999999996"/>
    <d v="2012-03-13T00:00:00"/>
  </r>
  <r>
    <n v="4527"/>
    <n v="32198"/>
    <x v="441"/>
    <x v="3"/>
    <n v="31"/>
    <n v="240.63"/>
    <n v="0.02"/>
    <x v="0"/>
    <n v="-117.92"/>
    <n v="7.37"/>
    <n v="5.53"/>
    <x v="202"/>
    <x v="6"/>
    <x v="5"/>
    <x v="1"/>
    <x v="1"/>
    <x v="7"/>
    <s v="Imation 3.5&quot; Unformatted DS/HD Diskettes, 10/Box"/>
    <s v="Small Pack"/>
    <n v="0.69"/>
    <d v="2011-11-09T00:00:00"/>
  </r>
  <r>
    <n v="4535"/>
    <n v="32231"/>
    <x v="279"/>
    <x v="0"/>
    <n v="44"/>
    <n v="192.33"/>
    <n v="0.01"/>
    <x v="0"/>
    <n v="48.54"/>
    <n v="4.26"/>
    <n v="1.2"/>
    <x v="196"/>
    <x v="6"/>
    <x v="5"/>
    <x v="1"/>
    <x v="0"/>
    <x v="12"/>
    <s v="Dixon Prang® Watercolor Pencils, 10-Color Set with Brush"/>
    <s v="Wrap Bag"/>
    <n v="0.44"/>
    <d v="2012-11-05T00:00:00"/>
  </r>
  <r>
    <n v="4563"/>
    <n v="32452"/>
    <x v="514"/>
    <x v="3"/>
    <n v="3"/>
    <n v="8.6"/>
    <n v="0.09"/>
    <x v="0"/>
    <n v="-2.0299999999999998"/>
    <n v="2.88"/>
    <n v="0.5"/>
    <x v="202"/>
    <x v="6"/>
    <x v="5"/>
    <x v="1"/>
    <x v="0"/>
    <x v="11"/>
    <s v="Avery 507"/>
    <s v="Small Box"/>
    <n v="0.39"/>
    <d v="2011-07-19T00:00:00"/>
  </r>
  <r>
    <n v="4637"/>
    <n v="32998"/>
    <x v="361"/>
    <x v="2"/>
    <n v="13"/>
    <n v="1663.83"/>
    <n v="0.1"/>
    <x v="1"/>
    <n v="-484.64"/>
    <n v="130.97999999999999"/>
    <n v="54.74"/>
    <x v="194"/>
    <x v="6"/>
    <x v="5"/>
    <x v="2"/>
    <x v="2"/>
    <x v="9"/>
    <s v="O'Sullivan Elevations Bookcase, Cherry Finish"/>
    <s v="Jumbo Box"/>
    <n v="0.69"/>
    <d v="2010-09-30T00:00:00"/>
  </r>
  <r>
    <n v="4647"/>
    <n v="33091"/>
    <x v="746"/>
    <x v="1"/>
    <n v="24"/>
    <n v="265.35000000000002"/>
    <n v="0.02"/>
    <x v="0"/>
    <n v="-128.69"/>
    <n v="9.99"/>
    <n v="11.59"/>
    <x v="189"/>
    <x v="6"/>
    <x v="5"/>
    <x v="3"/>
    <x v="0"/>
    <x v="5"/>
    <s v="Hammermill Color Copier Paper (28Lb. and 96 Bright)"/>
    <s v="Small Box"/>
    <n v="0.4"/>
    <d v="2011-01-27T00:00:00"/>
  </r>
  <r>
    <n v="4672"/>
    <n v="33250"/>
    <x v="615"/>
    <x v="2"/>
    <n v="40"/>
    <n v="7381.19"/>
    <n v="0.04"/>
    <x v="0"/>
    <n v="2998.88"/>
    <n v="177.98"/>
    <n v="0.99"/>
    <x v="194"/>
    <x v="6"/>
    <x v="5"/>
    <x v="2"/>
    <x v="0"/>
    <x v="1"/>
    <s v="Kensington 7 Outlet MasterPiece Power Center"/>
    <s v="Small Box"/>
    <n v="0.56000000000000005"/>
    <d v="2009-06-27T00:00:00"/>
  </r>
  <r>
    <n v="4689"/>
    <n v="33378"/>
    <x v="196"/>
    <x v="1"/>
    <n v="25"/>
    <n v="945.36"/>
    <n v="0.1"/>
    <x v="0"/>
    <n v="219.85"/>
    <n v="39.979999999999997"/>
    <n v="9.83"/>
    <x v="202"/>
    <x v="6"/>
    <x v="5"/>
    <x v="1"/>
    <x v="0"/>
    <x v="8"/>
    <s v="Blue String-Tie &amp; Button Interoffice Envelopes, 10 x 13"/>
    <s v="Small Box"/>
    <n v="0.4"/>
    <d v="2012-04-28T00:00:00"/>
  </r>
  <r>
    <n v="4766"/>
    <n v="33889"/>
    <x v="747"/>
    <x v="0"/>
    <n v="46"/>
    <n v="9046.33"/>
    <n v="0"/>
    <x v="1"/>
    <n v="1398.03"/>
    <n v="180.98"/>
    <n v="55.24"/>
    <x v="92"/>
    <x v="6"/>
    <x v="5"/>
    <x v="0"/>
    <x v="0"/>
    <x v="1"/>
    <s v="Avanti 4.4 Cu. Ft. Refrigerator"/>
    <s v="Jumbo Drum"/>
    <n v="0.56999999999999995"/>
    <d v="2010-11-11T00:00:00"/>
  </r>
  <r>
    <n v="4767"/>
    <n v="33889"/>
    <x v="747"/>
    <x v="0"/>
    <n v="43"/>
    <n v="367.96"/>
    <n v="0.06"/>
    <x v="0"/>
    <n v="-16.11"/>
    <n v="8.67"/>
    <n v="3.5"/>
    <x v="92"/>
    <x v="6"/>
    <x v="5"/>
    <x v="0"/>
    <x v="0"/>
    <x v="1"/>
    <s v="Staples 4 Outlet Surge Protector"/>
    <s v="Small Box"/>
    <n v="0.57999999999999996"/>
    <d v="2010-11-13T00:00:00"/>
  </r>
  <r>
    <n v="4768"/>
    <n v="33889"/>
    <x v="747"/>
    <x v="0"/>
    <n v="27"/>
    <n v="159.05000000000001"/>
    <n v="0.04"/>
    <x v="0"/>
    <n v="21.46"/>
    <n v="5.98"/>
    <n v="2.5"/>
    <x v="92"/>
    <x v="6"/>
    <x v="5"/>
    <x v="0"/>
    <x v="0"/>
    <x v="8"/>
    <s v="Wausau Papers Astrobrights® Colored Envelopes"/>
    <s v="Small Box"/>
    <n v="0.36"/>
    <d v="2010-11-10T00:00:00"/>
  </r>
  <r>
    <n v="4769"/>
    <n v="33889"/>
    <x v="747"/>
    <x v="0"/>
    <n v="39"/>
    <n v="116.14"/>
    <n v="0.01"/>
    <x v="0"/>
    <n v="50.44"/>
    <n v="2.88"/>
    <n v="0.5"/>
    <x v="92"/>
    <x v="6"/>
    <x v="5"/>
    <x v="0"/>
    <x v="0"/>
    <x v="11"/>
    <s v="Avery 49"/>
    <s v="Small Box"/>
    <n v="0.36"/>
    <d v="2010-11-08T00:00:00"/>
  </r>
  <r>
    <n v="4858"/>
    <n v="34567"/>
    <x v="577"/>
    <x v="0"/>
    <n v="18"/>
    <n v="3344.11"/>
    <n v="0.03"/>
    <x v="1"/>
    <n v="588.54"/>
    <n v="180.98"/>
    <n v="26.2"/>
    <x v="200"/>
    <x v="6"/>
    <x v="5"/>
    <x v="1"/>
    <x v="2"/>
    <x v="14"/>
    <s v="Global Ergonomic Managers Chair"/>
    <s v="Jumbo Drum"/>
    <n v="0.59"/>
    <d v="2009-04-30T00:00:00"/>
  </r>
  <r>
    <n v="5078"/>
    <n v="36163"/>
    <x v="748"/>
    <x v="0"/>
    <n v="32"/>
    <n v="463"/>
    <n v="7.0000000000000007E-2"/>
    <x v="0"/>
    <n v="24.607500000000002"/>
    <n v="14.45"/>
    <n v="7.17"/>
    <x v="186"/>
    <x v="6"/>
    <x v="5"/>
    <x v="0"/>
    <x v="0"/>
    <x v="2"/>
    <s v="Acco Recycled 2&quot; Capacity Laser Printer Hanging Data Binders"/>
    <s v="Small Box"/>
    <n v="0.38"/>
    <d v="2012-11-05T00:00:00"/>
  </r>
  <r>
    <n v="5114"/>
    <n v="36449"/>
    <x v="749"/>
    <x v="2"/>
    <n v="6"/>
    <n v="90.75"/>
    <n v="0.02"/>
    <x v="0"/>
    <n v="-26.39"/>
    <n v="12.99"/>
    <n v="14.37"/>
    <x v="193"/>
    <x v="6"/>
    <x v="5"/>
    <x v="2"/>
    <x v="2"/>
    <x v="4"/>
    <s v="Tensor &quot;Hersey Kiss&quot; Styled Floor Lamp"/>
    <s v="Large Box"/>
    <n v="0.73"/>
    <d v="2010-09-05T00:00:00"/>
  </r>
  <r>
    <n v="5144"/>
    <n v="36675"/>
    <x v="609"/>
    <x v="1"/>
    <n v="39"/>
    <n v="113.09"/>
    <n v="0.04"/>
    <x v="0"/>
    <n v="29.76"/>
    <n v="2.94"/>
    <n v="0.81"/>
    <x v="192"/>
    <x v="6"/>
    <x v="5"/>
    <x v="0"/>
    <x v="0"/>
    <x v="12"/>
    <s v="Prang Colored Pencils"/>
    <s v="Wrap Bag"/>
    <n v="0.4"/>
    <d v="2011-07-06T00:00:00"/>
  </r>
  <r>
    <n v="5327"/>
    <n v="37862"/>
    <x v="750"/>
    <x v="2"/>
    <n v="27"/>
    <n v="1603.27"/>
    <n v="0.01"/>
    <x v="0"/>
    <n v="452.49"/>
    <n v="59.98"/>
    <n v="3.99"/>
    <x v="194"/>
    <x v="6"/>
    <x v="5"/>
    <x v="2"/>
    <x v="0"/>
    <x v="1"/>
    <s v="Belkin 8 Outlet SurgeMaster II Gold Surge Protector"/>
    <s v="Small Box"/>
    <n v="0.56999999999999995"/>
    <d v="2009-01-15T00:00:00"/>
  </r>
  <r>
    <n v="5379"/>
    <n v="38240"/>
    <x v="354"/>
    <x v="1"/>
    <n v="4"/>
    <n v="41.53"/>
    <n v="0.04"/>
    <x v="0"/>
    <n v="-15.525"/>
    <n v="8.6"/>
    <n v="6.19"/>
    <x v="196"/>
    <x v="6"/>
    <x v="5"/>
    <x v="1"/>
    <x v="0"/>
    <x v="2"/>
    <s v="Avery Printable Repositionable Plastic Tabs"/>
    <s v="Small Box"/>
    <n v="0.38"/>
    <d v="2009-12-19T00:00:00"/>
  </r>
  <r>
    <n v="5450"/>
    <n v="38693"/>
    <x v="751"/>
    <x v="0"/>
    <n v="3"/>
    <n v="2222.61"/>
    <n v="0.02"/>
    <x v="0"/>
    <n v="196.08"/>
    <n v="699.99"/>
    <n v="24.49"/>
    <x v="203"/>
    <x v="6"/>
    <x v="5"/>
    <x v="3"/>
    <x v="1"/>
    <x v="13"/>
    <s v="Canon PC1060 Personal Laser Copier"/>
    <s v="Large Box"/>
    <n v="0.41"/>
    <d v="2011-06-21T00:00:00"/>
  </r>
  <r>
    <n v="5483"/>
    <n v="38917"/>
    <x v="435"/>
    <x v="0"/>
    <n v="11"/>
    <n v="618.1964999999999"/>
    <n v="0.02"/>
    <x v="0"/>
    <n v="-132.52800000000002"/>
    <n v="65.989999999999995"/>
    <n v="8.8000000000000007"/>
    <x v="202"/>
    <x v="6"/>
    <x v="5"/>
    <x v="1"/>
    <x v="1"/>
    <x v="3"/>
    <s v="6120"/>
    <s v="Small Box"/>
    <n v="0.57999999999999996"/>
    <d v="2010-11-28T00:00:00"/>
  </r>
  <r>
    <n v="5501"/>
    <n v="39015"/>
    <x v="516"/>
    <x v="3"/>
    <n v="13"/>
    <n v="5236.1400000000003"/>
    <n v="0.05"/>
    <x v="1"/>
    <n v="567.59"/>
    <n v="399.98"/>
    <n v="12.06"/>
    <x v="203"/>
    <x v="6"/>
    <x v="5"/>
    <x v="2"/>
    <x v="1"/>
    <x v="16"/>
    <s v="Okidata ML320 Series Turbo Dot Matrix Printers"/>
    <s v="Jumbo Box"/>
    <n v="0.56000000000000005"/>
    <d v="2009-12-06T00:00:00"/>
  </r>
  <r>
    <n v="5502"/>
    <n v="39015"/>
    <x v="516"/>
    <x v="3"/>
    <n v="11"/>
    <n v="74.02"/>
    <n v="7.0000000000000007E-2"/>
    <x v="0"/>
    <n v="-28.45"/>
    <n v="6.48"/>
    <n v="5.74"/>
    <x v="203"/>
    <x v="6"/>
    <x v="5"/>
    <x v="2"/>
    <x v="0"/>
    <x v="5"/>
    <s v="Xerox 1994"/>
    <s v="Small Box"/>
    <n v="0.37"/>
    <d v="2009-12-06T00:00:00"/>
  </r>
  <r>
    <n v="5539"/>
    <n v="39265"/>
    <x v="193"/>
    <x v="4"/>
    <n v="47"/>
    <n v="198.08"/>
    <n v="0.02"/>
    <x v="0"/>
    <n v="32.69"/>
    <n v="4.28"/>
    <n v="0.94"/>
    <x v="204"/>
    <x v="6"/>
    <x v="5"/>
    <x v="2"/>
    <x v="0"/>
    <x v="12"/>
    <s v="Newell 336"/>
    <s v="Wrap Bag"/>
    <n v="0.56000000000000005"/>
    <d v="2010-05-08T00:00:00"/>
  </r>
  <r>
    <n v="5770"/>
    <n v="40962"/>
    <x v="422"/>
    <x v="4"/>
    <n v="28"/>
    <n v="1553.66"/>
    <n v="0.03"/>
    <x v="0"/>
    <n v="547.48"/>
    <n v="54.48"/>
    <n v="0.99"/>
    <x v="195"/>
    <x v="6"/>
    <x v="5"/>
    <x v="2"/>
    <x v="0"/>
    <x v="1"/>
    <s v="Belkin 5 Outlet SurgeMaster™ Power Centers"/>
    <s v="Small Box"/>
    <n v="0.56999999999999995"/>
    <d v="2011-02-21T00:00:00"/>
  </r>
  <r>
    <n v="5771"/>
    <n v="40962"/>
    <x v="422"/>
    <x v="4"/>
    <n v="30"/>
    <n v="3276.9964999999997"/>
    <n v="0"/>
    <x v="0"/>
    <n v="653.05799999999999"/>
    <n v="125.99"/>
    <n v="8.99"/>
    <x v="195"/>
    <x v="6"/>
    <x v="5"/>
    <x v="2"/>
    <x v="1"/>
    <x v="3"/>
    <s v="M70"/>
    <s v="Small Box"/>
    <n v="0.59"/>
    <d v="2011-02-21T00:00:00"/>
  </r>
  <r>
    <n v="5786"/>
    <n v="41059"/>
    <x v="752"/>
    <x v="3"/>
    <n v="26"/>
    <n v="363.16"/>
    <n v="0.08"/>
    <x v="2"/>
    <n v="3.9185000000000003"/>
    <n v="14.27"/>
    <n v="7.27"/>
    <x v="203"/>
    <x v="6"/>
    <x v="5"/>
    <x v="2"/>
    <x v="0"/>
    <x v="2"/>
    <s v="GBC Laser Imprintable Binding System Covers, Desert Sand"/>
    <s v="Small Box"/>
    <n v="0.38"/>
    <d v="2010-09-14T00:00:00"/>
  </r>
  <r>
    <n v="5787"/>
    <n v="41059"/>
    <x v="752"/>
    <x v="3"/>
    <n v="45"/>
    <n v="12571.63"/>
    <n v="0.09"/>
    <x v="0"/>
    <n v="5455.96"/>
    <n v="300.98"/>
    <n v="13.99"/>
    <x v="203"/>
    <x v="6"/>
    <x v="5"/>
    <x v="2"/>
    <x v="1"/>
    <x v="16"/>
    <s v="Polycom VoiceStation 100"/>
    <s v="Medium Box"/>
    <n v="0.39"/>
    <d v="2010-09-15T00:00:00"/>
  </r>
  <r>
    <n v="5788"/>
    <n v="41059"/>
    <x v="752"/>
    <x v="3"/>
    <n v="21"/>
    <n v="128.86000000000001"/>
    <n v="0"/>
    <x v="2"/>
    <n v="24.53"/>
    <n v="5.84"/>
    <n v="1.2"/>
    <x v="203"/>
    <x v="6"/>
    <x v="5"/>
    <x v="2"/>
    <x v="0"/>
    <x v="12"/>
    <s v="Newell 312"/>
    <s v="Wrap Bag"/>
    <n v="0.55000000000000004"/>
    <d v="2010-09-16T00:00:00"/>
  </r>
  <r>
    <n v="5789"/>
    <n v="41059"/>
    <x v="752"/>
    <x v="3"/>
    <n v="45"/>
    <n v="17884.53"/>
    <n v="0.04"/>
    <x v="1"/>
    <n v="2357.86"/>
    <n v="400.98"/>
    <n v="42.52"/>
    <x v="203"/>
    <x v="6"/>
    <x v="5"/>
    <x v="2"/>
    <x v="2"/>
    <x v="10"/>
    <s v="Bretford CR8500 Series Meeting Room Furniture"/>
    <s v="Jumbo Box"/>
    <n v="0.71"/>
    <d v="2010-09-15T00:00:00"/>
  </r>
  <r>
    <n v="5872"/>
    <n v="41664"/>
    <x v="337"/>
    <x v="4"/>
    <n v="5"/>
    <n v="54.8"/>
    <n v="0"/>
    <x v="0"/>
    <n v="-15.3"/>
    <n v="9.7799999999999994"/>
    <n v="1.99"/>
    <x v="205"/>
    <x v="6"/>
    <x v="5"/>
    <x v="2"/>
    <x v="1"/>
    <x v="7"/>
    <s v="Memorex Slim 80 Minute CD-R, 10/Pack"/>
    <s v="Small Pack"/>
    <n v="0.43"/>
    <d v="2011-12-04T00:00:00"/>
  </r>
  <r>
    <n v="5873"/>
    <n v="41664"/>
    <x v="337"/>
    <x v="4"/>
    <n v="40"/>
    <n v="1038.19"/>
    <n v="7.0000000000000007E-2"/>
    <x v="0"/>
    <n v="230.69"/>
    <n v="25.98"/>
    <n v="4.08"/>
    <x v="205"/>
    <x v="6"/>
    <x v="5"/>
    <x v="2"/>
    <x v="0"/>
    <x v="12"/>
    <s v="Boston 1799 Powerhouse™ Electric Pencil Sharpener"/>
    <s v="Small Pack"/>
    <n v="0.56999999999999995"/>
    <d v="2011-12-06T00:00:00"/>
  </r>
  <r>
    <n v="6012"/>
    <n v="42596"/>
    <x v="556"/>
    <x v="3"/>
    <n v="9"/>
    <n v="51.75"/>
    <n v="0.05"/>
    <x v="0"/>
    <n v="4.16"/>
    <n v="5.58"/>
    <n v="0.7"/>
    <x v="188"/>
    <x v="6"/>
    <x v="5"/>
    <x v="2"/>
    <x v="0"/>
    <x v="12"/>
    <s v="Newell 314"/>
    <s v="Wrap Bag"/>
    <n v="0.6"/>
    <d v="2012-08-16T00:00:00"/>
  </r>
  <r>
    <n v="6135"/>
    <n v="43424"/>
    <x v="753"/>
    <x v="2"/>
    <n v="34"/>
    <n v="772.56"/>
    <n v="0.04"/>
    <x v="2"/>
    <n v="143.87"/>
    <n v="22.98"/>
    <n v="4.5"/>
    <x v="197"/>
    <x v="6"/>
    <x v="5"/>
    <x v="3"/>
    <x v="0"/>
    <x v="1"/>
    <s v="Belkin F5C206VTEL 6 Outlet Surge"/>
    <s v="Small Box"/>
    <n v="0.55000000000000004"/>
    <d v="2011-08-20T00:00:00"/>
  </r>
  <r>
    <n v="6179"/>
    <n v="43808"/>
    <x v="754"/>
    <x v="0"/>
    <n v="16"/>
    <n v="108.73"/>
    <n v="0.04"/>
    <x v="0"/>
    <n v="-22.21"/>
    <n v="6.24"/>
    <n v="5.22"/>
    <x v="192"/>
    <x v="6"/>
    <x v="5"/>
    <x v="0"/>
    <x v="2"/>
    <x v="4"/>
    <s v="Eldon Expressions Mahogany Wood Desk Collection"/>
    <s v="Small Box"/>
    <n v="0.6"/>
    <d v="2011-01-13T00:00:00"/>
  </r>
  <r>
    <n v="6373"/>
    <n v="45218"/>
    <x v="755"/>
    <x v="0"/>
    <n v="49"/>
    <n v="309.45999999999998"/>
    <n v="0.08"/>
    <x v="0"/>
    <n v="-82.64"/>
    <n v="6.48"/>
    <n v="2.74"/>
    <x v="189"/>
    <x v="6"/>
    <x v="5"/>
    <x v="3"/>
    <x v="1"/>
    <x v="7"/>
    <s v="Sony MFD2HD Formatted Diskettes, 10/Pack"/>
    <s v="Small Pack"/>
    <n v="0.71"/>
    <d v="2009-05-12T00:00:00"/>
  </r>
  <r>
    <n v="6470"/>
    <n v="46050"/>
    <x v="756"/>
    <x v="1"/>
    <n v="3"/>
    <n v="876.75"/>
    <n v="0.02"/>
    <x v="0"/>
    <n v="-248.69"/>
    <n v="289.52999999999997"/>
    <n v="19.989999999999998"/>
    <x v="206"/>
    <x v="6"/>
    <x v="5"/>
    <x v="3"/>
    <x v="0"/>
    <x v="1"/>
    <s v="Hoover Upright Vacuum With Dirt Cup"/>
    <s v="Small Box"/>
    <n v="0.56000000000000005"/>
    <d v="2010-01-07T00:00:00"/>
  </r>
  <r>
    <n v="6479"/>
    <n v="46117"/>
    <x v="389"/>
    <x v="0"/>
    <n v="22"/>
    <n v="1168.28"/>
    <n v="0.02"/>
    <x v="1"/>
    <n v="126.07"/>
    <n v="50.98"/>
    <n v="14.19"/>
    <x v="197"/>
    <x v="6"/>
    <x v="5"/>
    <x v="3"/>
    <x v="2"/>
    <x v="14"/>
    <s v="Global Deluxe Stacking Chair, Gray"/>
    <s v="Jumbo Drum"/>
    <n v="0.56000000000000005"/>
    <d v="2011-05-26T00:00:00"/>
  </r>
  <r>
    <n v="6494"/>
    <n v="46243"/>
    <x v="757"/>
    <x v="0"/>
    <n v="31"/>
    <n v="614.35"/>
    <n v="0.02"/>
    <x v="2"/>
    <n v="78.89"/>
    <n v="18.97"/>
    <n v="9.0299999999999994"/>
    <x v="197"/>
    <x v="6"/>
    <x v="5"/>
    <x v="2"/>
    <x v="0"/>
    <x v="5"/>
    <s v="Computer Printout Paper with Letter-Trim Perforations"/>
    <s v="Small Box"/>
    <n v="0.37"/>
    <d v="2012-01-26T00:00:00"/>
  </r>
  <r>
    <n v="6495"/>
    <n v="46243"/>
    <x v="757"/>
    <x v="0"/>
    <n v="1"/>
    <n v="3.63"/>
    <n v="0.03"/>
    <x v="0"/>
    <n v="-1.56"/>
    <n v="2.88"/>
    <n v="0.7"/>
    <x v="197"/>
    <x v="6"/>
    <x v="5"/>
    <x v="2"/>
    <x v="0"/>
    <x v="12"/>
    <s v="Newell 335"/>
    <s v="Wrap Bag"/>
    <n v="0.56000000000000005"/>
    <d v="2012-01-29T00:00:00"/>
  </r>
  <r>
    <n v="6496"/>
    <n v="46243"/>
    <x v="757"/>
    <x v="0"/>
    <n v="31"/>
    <n v="172.99"/>
    <n v="0.05"/>
    <x v="0"/>
    <n v="61.51"/>
    <n v="5.84"/>
    <n v="1"/>
    <x v="197"/>
    <x v="6"/>
    <x v="5"/>
    <x v="2"/>
    <x v="0"/>
    <x v="12"/>
    <s v="Quartet Omega® Colored Chalk, 12/Pack"/>
    <s v="Wrap Bag"/>
    <n v="0.38"/>
    <d v="2012-01-31T00:00:00"/>
  </r>
  <r>
    <n v="6504"/>
    <n v="46310"/>
    <x v="569"/>
    <x v="1"/>
    <n v="29"/>
    <n v="1935.25"/>
    <n v="0.04"/>
    <x v="0"/>
    <n v="652.18799999999999"/>
    <n v="63.98"/>
    <n v="11.55"/>
    <x v="207"/>
    <x v="6"/>
    <x v="5"/>
    <x v="3"/>
    <x v="0"/>
    <x v="2"/>
    <s v="GBC DocuBind P50 Personal Binding Machine"/>
    <s v="Small Box"/>
    <n v="0.38"/>
    <d v="2010-07-22T00:00:00"/>
  </r>
  <r>
    <n v="6505"/>
    <n v="46310"/>
    <x v="569"/>
    <x v="1"/>
    <n v="13"/>
    <n v="278.5"/>
    <n v="0.1"/>
    <x v="0"/>
    <n v="-6.23"/>
    <n v="22.01"/>
    <n v="5.53"/>
    <x v="207"/>
    <x v="6"/>
    <x v="5"/>
    <x v="3"/>
    <x v="0"/>
    <x v="12"/>
    <s v="Boston 16801 Nautilus™ Battery Pencil Sharpener"/>
    <s v="Small Pack"/>
    <n v="0.59"/>
    <d v="2010-07-22T00:00:00"/>
  </r>
  <r>
    <n v="6506"/>
    <n v="46310"/>
    <x v="569"/>
    <x v="1"/>
    <n v="42"/>
    <n v="5423.58"/>
    <n v="0.01"/>
    <x v="0"/>
    <n v="1361.56"/>
    <n v="120.33"/>
    <n v="19.989999999999998"/>
    <x v="207"/>
    <x v="6"/>
    <x v="5"/>
    <x v="3"/>
    <x v="0"/>
    <x v="0"/>
    <s v="Iceberg Mobile Mega Data/Printer Cart ®"/>
    <s v="Small Box"/>
    <n v="0.59"/>
    <d v="2010-07-21T00:00:00"/>
  </r>
  <r>
    <n v="6537"/>
    <n v="46503"/>
    <x v="758"/>
    <x v="2"/>
    <n v="26"/>
    <n v="1196.7915"/>
    <n v="7.0000000000000007E-2"/>
    <x v="0"/>
    <n v="265.392"/>
    <n v="55.99"/>
    <n v="1.25"/>
    <x v="186"/>
    <x v="6"/>
    <x v="5"/>
    <x v="0"/>
    <x v="1"/>
    <x v="3"/>
    <s v="Accessory2"/>
    <s v="Small Pack"/>
    <n v="0.55000000000000004"/>
    <d v="2011-11-09T00:00:00"/>
  </r>
  <r>
    <n v="6572"/>
    <n v="46726"/>
    <x v="759"/>
    <x v="2"/>
    <n v="46"/>
    <n v="325.97000000000003"/>
    <n v="0.02"/>
    <x v="0"/>
    <n v="-255.22"/>
    <n v="6.84"/>
    <n v="8.3699999999999992"/>
    <x v="186"/>
    <x v="6"/>
    <x v="5"/>
    <x v="0"/>
    <x v="0"/>
    <x v="15"/>
    <s v="Acme Design Line 8&quot; Stainless Steel Bent Scissors w/Champagne Handles, 3-1/8&quot; Cut"/>
    <s v="Small Pack"/>
    <n v="0.57999999999999996"/>
    <d v="2012-07-05T00:00:00"/>
  </r>
  <r>
    <n v="6573"/>
    <n v="46726"/>
    <x v="759"/>
    <x v="2"/>
    <n v="10"/>
    <n v="49.65"/>
    <n v="0.02"/>
    <x v="0"/>
    <n v="8.2705000000000002"/>
    <n v="4.55"/>
    <n v="1.49"/>
    <x v="186"/>
    <x v="6"/>
    <x v="5"/>
    <x v="0"/>
    <x v="0"/>
    <x v="2"/>
    <s v="Presstex Flexible Ring Binders"/>
    <s v="Small Box"/>
    <n v="0.35"/>
    <d v="2012-07-07T00:00:00"/>
  </r>
  <r>
    <n v="6613"/>
    <n v="47042"/>
    <x v="159"/>
    <x v="4"/>
    <n v="45"/>
    <n v="1375.3764999999999"/>
    <n v="0.03"/>
    <x v="0"/>
    <n v="592.21799999999996"/>
    <n v="35.99"/>
    <n v="3.3"/>
    <x v="197"/>
    <x v="6"/>
    <x v="5"/>
    <x v="3"/>
    <x v="1"/>
    <x v="3"/>
    <s v="Accessory9"/>
    <s v="Small Pack"/>
    <n v="0.39"/>
    <d v="2012-03-03T00:00:00"/>
  </r>
  <r>
    <n v="6635"/>
    <n v="47174"/>
    <x v="760"/>
    <x v="4"/>
    <n v="42"/>
    <n v="642.1"/>
    <n v="0"/>
    <x v="0"/>
    <n v="41.56"/>
    <n v="13.99"/>
    <n v="7.51"/>
    <x v="197"/>
    <x v="6"/>
    <x v="5"/>
    <x v="2"/>
    <x v="1"/>
    <x v="16"/>
    <s v="Sharp EL500L Fraction Calculator"/>
    <s v="Medium Box"/>
    <n v="0.39"/>
    <d v="2011-09-16T00:00:00"/>
  </r>
  <r>
    <n v="6746"/>
    <n v="48034"/>
    <x v="761"/>
    <x v="2"/>
    <n v="47"/>
    <n v="945.86"/>
    <n v="0.1"/>
    <x v="0"/>
    <n v="31.59"/>
    <n v="22.01"/>
    <n v="5.53"/>
    <x v="189"/>
    <x v="6"/>
    <x v="5"/>
    <x v="3"/>
    <x v="0"/>
    <x v="12"/>
    <s v="Boston 16801 Nautilus™ Battery Pencil Sharpener"/>
    <s v="Small Pack"/>
    <n v="0.59"/>
    <d v="2009-07-15T00:00:00"/>
  </r>
  <r>
    <n v="6747"/>
    <n v="48034"/>
    <x v="761"/>
    <x v="2"/>
    <n v="12"/>
    <n v="2340.5040000000004"/>
    <n v="0.04"/>
    <x v="1"/>
    <n v="243.16"/>
    <n v="236.97"/>
    <n v="59.24"/>
    <x v="189"/>
    <x v="6"/>
    <x v="5"/>
    <x v="3"/>
    <x v="2"/>
    <x v="10"/>
    <s v="Chromcraft Rectangular Conference Tables"/>
    <s v="Jumbo Box"/>
    <n v="0.61"/>
    <d v="2009-07-14T00:00:00"/>
  </r>
  <r>
    <n v="6760"/>
    <n v="48164"/>
    <x v="595"/>
    <x v="1"/>
    <n v="33"/>
    <n v="94.39"/>
    <n v="7.0000000000000007E-2"/>
    <x v="0"/>
    <n v="12.31"/>
    <n v="2.88"/>
    <n v="0.7"/>
    <x v="192"/>
    <x v="6"/>
    <x v="5"/>
    <x v="0"/>
    <x v="0"/>
    <x v="12"/>
    <s v="Newell 340"/>
    <s v="Wrap Bag"/>
    <n v="0.56000000000000005"/>
    <d v="2011-10-31T00:00:00"/>
  </r>
  <r>
    <n v="6896"/>
    <n v="49189"/>
    <x v="762"/>
    <x v="4"/>
    <n v="32"/>
    <n v="249.59"/>
    <n v="0.06"/>
    <x v="0"/>
    <n v="101.82"/>
    <n v="7.64"/>
    <n v="1.39"/>
    <x v="198"/>
    <x v="6"/>
    <x v="5"/>
    <x v="3"/>
    <x v="0"/>
    <x v="8"/>
    <s v="Security-Tint Envelopes"/>
    <s v="Small Box"/>
    <n v="0.36"/>
    <d v="2011-01-18T00:00:00"/>
  </r>
  <r>
    <n v="6997"/>
    <n v="49986"/>
    <x v="763"/>
    <x v="4"/>
    <n v="39"/>
    <n v="110.36"/>
    <n v="0.05"/>
    <x v="0"/>
    <n v="8.6"/>
    <n v="2.84"/>
    <n v="0.93"/>
    <x v="202"/>
    <x v="6"/>
    <x v="5"/>
    <x v="1"/>
    <x v="0"/>
    <x v="12"/>
    <s v="SANFORD Liquid Accent™ Tank-Style Highlighters"/>
    <s v="Wrap Bag"/>
    <n v="0.54"/>
    <d v="2010-10-16T00:00:00"/>
  </r>
  <r>
    <n v="7054"/>
    <n v="50336"/>
    <x v="669"/>
    <x v="2"/>
    <n v="9"/>
    <n v="58.98"/>
    <n v="0"/>
    <x v="0"/>
    <n v="-17.790500000000002"/>
    <n v="5.77"/>
    <n v="4.97"/>
    <x v="202"/>
    <x v="6"/>
    <x v="5"/>
    <x v="1"/>
    <x v="0"/>
    <x v="2"/>
    <s v="Avery Binding System Hidden Tab™ Executive Style Index Sets"/>
    <s v="Small Box"/>
    <n v="0.35"/>
    <d v="2009-11-05T00:00:00"/>
  </r>
  <r>
    <n v="7059"/>
    <n v="50373"/>
    <x v="175"/>
    <x v="4"/>
    <n v="9"/>
    <n v="1455.04"/>
    <n v="0.06"/>
    <x v="0"/>
    <n v="-7.5800000000000409"/>
    <n v="161.55000000000001"/>
    <n v="19.989999999999998"/>
    <x v="92"/>
    <x v="6"/>
    <x v="5"/>
    <x v="0"/>
    <x v="0"/>
    <x v="0"/>
    <s v="Fellowes Super Stor/Drawer® Files"/>
    <s v="Small Box"/>
    <n v="0.66"/>
    <d v="2009-07-03T00:00:00"/>
  </r>
  <r>
    <n v="7086"/>
    <n v="50564"/>
    <x v="159"/>
    <x v="1"/>
    <n v="30"/>
    <n v="11041.42"/>
    <n v="7.0000000000000007E-2"/>
    <x v="0"/>
    <n v="4456.2524999999996"/>
    <n v="387.99"/>
    <n v="19.989999999999998"/>
    <x v="206"/>
    <x v="6"/>
    <x v="5"/>
    <x v="3"/>
    <x v="0"/>
    <x v="2"/>
    <s v="Fellowes PB300 Plastic Comb Binding Machine"/>
    <s v="Small Box"/>
    <n v="0.38"/>
    <d v="2012-03-04T00:00:00"/>
  </r>
  <r>
    <n v="7139"/>
    <n v="50949"/>
    <x v="372"/>
    <x v="3"/>
    <n v="32"/>
    <n v="73.55"/>
    <n v="0.09"/>
    <x v="2"/>
    <n v="7.95"/>
    <n v="2.1800000000000002"/>
    <n v="0.78"/>
    <x v="194"/>
    <x v="6"/>
    <x v="5"/>
    <x v="2"/>
    <x v="0"/>
    <x v="6"/>
    <s v="Stockwell Push Pins"/>
    <s v="Wrap Bag"/>
    <n v="0.52"/>
    <d v="2011-02-05T00:00:00"/>
  </r>
  <r>
    <n v="7140"/>
    <n v="50949"/>
    <x v="372"/>
    <x v="3"/>
    <n v="46"/>
    <n v="4804.0385000000006"/>
    <n v="0.08"/>
    <x v="0"/>
    <n v="1077.921"/>
    <n v="125.99"/>
    <n v="8.8000000000000007"/>
    <x v="194"/>
    <x v="6"/>
    <x v="5"/>
    <x v="2"/>
    <x v="1"/>
    <x v="3"/>
    <s v="StarTAC 6500"/>
    <s v="Small Box"/>
    <n v="0.59"/>
    <d v="2011-02-06T00:00:00"/>
  </r>
  <r>
    <n v="7198"/>
    <n v="51361"/>
    <x v="764"/>
    <x v="0"/>
    <n v="14"/>
    <n v="76.06"/>
    <n v="0.02"/>
    <x v="2"/>
    <n v="-35.99"/>
    <n v="4.28"/>
    <n v="5.68"/>
    <x v="186"/>
    <x v="6"/>
    <x v="5"/>
    <x v="2"/>
    <x v="0"/>
    <x v="5"/>
    <s v="Xerox 199"/>
    <s v="Small Box"/>
    <n v="0.4"/>
    <d v="2011-03-20T00:00:00"/>
  </r>
  <r>
    <n v="7199"/>
    <n v="51361"/>
    <x v="764"/>
    <x v="4"/>
    <n v="50"/>
    <n v="18056.68"/>
    <n v="0"/>
    <x v="1"/>
    <n v="-6474.6540000000005"/>
    <n v="349.45"/>
    <n v="60"/>
    <x v="186"/>
    <x v="6"/>
    <x v="5"/>
    <x v="2"/>
    <x v="2"/>
    <x v="10"/>
    <s v="SAFCO PlanMaster Heigh-Adjustable Drafting Table Base, 43w x 30d x 30-37h, Black"/>
    <s v="Jumbo Drum"/>
    <m/>
    <d v="2011-03-22T00:00:00"/>
  </r>
  <r>
    <n v="7258"/>
    <n v="51780"/>
    <x v="331"/>
    <x v="0"/>
    <n v="42"/>
    <n v="372.69"/>
    <n v="0.01"/>
    <x v="2"/>
    <n v="-177.03100000000001"/>
    <n v="8.0399999999999991"/>
    <n v="8.94"/>
    <x v="208"/>
    <x v="6"/>
    <x v="5"/>
    <x v="1"/>
    <x v="0"/>
    <x v="2"/>
    <s v="Fellowes Twister Kit, Gray/Clear, 3/pkg"/>
    <s v="Small Box"/>
    <n v="0.4"/>
    <d v="2010-07-31T00:00:00"/>
  </r>
  <r>
    <n v="7278"/>
    <n v="51940"/>
    <x v="765"/>
    <x v="1"/>
    <n v="11"/>
    <n v="65.5"/>
    <n v="0.08"/>
    <x v="0"/>
    <n v="-55.94"/>
    <n v="5.98"/>
    <n v="4.38"/>
    <x v="201"/>
    <x v="6"/>
    <x v="5"/>
    <x v="2"/>
    <x v="1"/>
    <x v="7"/>
    <s v="Imation 3.5&quot; DS/HD IBM Formatted Diskettes, 10/Pack"/>
    <s v="Small Pack"/>
    <n v="0.75"/>
    <d v="2012-10-18T00:00:00"/>
  </r>
  <r>
    <n v="7305"/>
    <n v="52071"/>
    <x v="766"/>
    <x v="2"/>
    <n v="14"/>
    <n v="136.85"/>
    <n v="0.01"/>
    <x v="0"/>
    <n v="-4.4275000000000002"/>
    <n v="8.85"/>
    <n v="5.6"/>
    <x v="207"/>
    <x v="6"/>
    <x v="5"/>
    <x v="1"/>
    <x v="0"/>
    <x v="2"/>
    <s v="GBC Standard Plastic Binding Systems Combs"/>
    <s v="Small Box"/>
    <n v="0.36"/>
    <d v="2011-11-29T00:00:00"/>
  </r>
  <r>
    <n v="7306"/>
    <n v="52071"/>
    <x v="766"/>
    <x v="2"/>
    <n v="1"/>
    <n v="12.74"/>
    <n v="0.05"/>
    <x v="0"/>
    <n v="-11.39"/>
    <n v="7.96"/>
    <n v="4.95"/>
    <x v="207"/>
    <x v="6"/>
    <x v="5"/>
    <x v="1"/>
    <x v="2"/>
    <x v="4"/>
    <s v="Staples Plastic Wall Frames"/>
    <s v="Small Box"/>
    <n v="0.41"/>
    <d v="2011-11-29T00:00:00"/>
  </r>
  <r>
    <n v="7449"/>
    <n v="53152"/>
    <x v="326"/>
    <x v="3"/>
    <n v="5"/>
    <n v="185.79"/>
    <n v="0.02"/>
    <x v="0"/>
    <n v="-159.68"/>
    <n v="34.979999999999997"/>
    <n v="7.53"/>
    <x v="149"/>
    <x v="6"/>
    <x v="5"/>
    <x v="2"/>
    <x v="1"/>
    <x v="7"/>
    <s v="Fellowes EZ Multi-Media Keyboard"/>
    <s v="Small Box"/>
    <n v="0.76"/>
    <d v="2009-03-07T00:00:00"/>
  </r>
  <r>
    <n v="7450"/>
    <n v="53152"/>
    <x v="326"/>
    <x v="3"/>
    <n v="9"/>
    <n v="196.41"/>
    <n v="0.01"/>
    <x v="0"/>
    <n v="27.91"/>
    <n v="19.989999999999998"/>
    <n v="11.17"/>
    <x v="149"/>
    <x v="6"/>
    <x v="5"/>
    <x v="2"/>
    <x v="2"/>
    <x v="4"/>
    <s v="Telescoping Adjustable Floor Lamp"/>
    <s v="Large Box"/>
    <n v="0.6"/>
    <d v="2009-03-08T00:00:00"/>
  </r>
  <r>
    <n v="7451"/>
    <n v="53152"/>
    <x v="326"/>
    <x v="3"/>
    <n v="9"/>
    <n v="186.67"/>
    <n v="0.02"/>
    <x v="0"/>
    <n v="2.06"/>
    <n v="19.98"/>
    <n v="8.68"/>
    <x v="149"/>
    <x v="6"/>
    <x v="5"/>
    <x v="2"/>
    <x v="0"/>
    <x v="5"/>
    <s v="Southworth 25% Cotton Premium Laser Paper and Envelopes"/>
    <s v="Small Box"/>
    <n v="0.37"/>
    <d v="2009-03-07T00:00:00"/>
  </r>
  <r>
    <n v="7573"/>
    <n v="54177"/>
    <x v="767"/>
    <x v="4"/>
    <n v="12"/>
    <n v="480.73"/>
    <n v="0.1"/>
    <x v="0"/>
    <n v="148.19749999999999"/>
    <n v="42.8"/>
    <n v="2.99"/>
    <x v="197"/>
    <x v="6"/>
    <x v="5"/>
    <x v="3"/>
    <x v="0"/>
    <x v="2"/>
    <s v="Wilson Jones Elliptical Ring 3 1/2&quot; Capacity Binders, 800 sheets"/>
    <s v="Small Box"/>
    <n v="0.36"/>
    <d v="2012-01-25T00:00:00"/>
  </r>
  <r>
    <n v="7574"/>
    <n v="54177"/>
    <x v="767"/>
    <x v="4"/>
    <n v="25"/>
    <n v="159"/>
    <n v="0.1"/>
    <x v="0"/>
    <n v="-98.15"/>
    <n v="6.48"/>
    <n v="7.37"/>
    <x v="197"/>
    <x v="6"/>
    <x v="5"/>
    <x v="3"/>
    <x v="0"/>
    <x v="5"/>
    <s v="Xerox 210"/>
    <s v="Small Box"/>
    <n v="0.37"/>
    <d v="2012-01-27T00:00:00"/>
  </r>
  <r>
    <n v="7688"/>
    <n v="55107"/>
    <x v="768"/>
    <x v="0"/>
    <n v="32"/>
    <n v="171.52"/>
    <n v="0.1"/>
    <x v="0"/>
    <n v="46.61"/>
    <n v="5.68"/>
    <n v="1.39"/>
    <x v="206"/>
    <x v="6"/>
    <x v="5"/>
    <x v="3"/>
    <x v="0"/>
    <x v="8"/>
    <s v="Staples Standard Envelopes"/>
    <s v="Small Box"/>
    <n v="0.38"/>
    <d v="2010-05-13T00:00:00"/>
  </r>
  <r>
    <n v="7750"/>
    <n v="55461"/>
    <x v="769"/>
    <x v="3"/>
    <n v="16"/>
    <n v="84.01"/>
    <n v="0.06"/>
    <x v="0"/>
    <n v="-34.119999999999997"/>
    <n v="4.82"/>
    <n v="5.72"/>
    <x v="186"/>
    <x v="6"/>
    <x v="5"/>
    <x v="0"/>
    <x v="2"/>
    <x v="4"/>
    <s v="Magna Visual Magnetic Picture Hangers"/>
    <s v="Small Pack"/>
    <n v="0.47"/>
    <d v="2009-09-29T00:00:00"/>
  </r>
  <r>
    <n v="7760"/>
    <n v="55526"/>
    <x v="770"/>
    <x v="1"/>
    <n v="23"/>
    <n v="445.17"/>
    <n v="0.02"/>
    <x v="0"/>
    <n v="38.11"/>
    <n v="18.97"/>
    <n v="9.0299999999999994"/>
    <x v="194"/>
    <x v="6"/>
    <x v="5"/>
    <x v="2"/>
    <x v="0"/>
    <x v="5"/>
    <s v="Computer Printout Paper with Letter-Trim Perforations"/>
    <s v="Small Box"/>
    <n v="0.37"/>
    <d v="2012-07-03T00:00:00"/>
  </r>
  <r>
    <n v="7829"/>
    <n v="55969"/>
    <x v="771"/>
    <x v="3"/>
    <n v="37"/>
    <n v="2329.4"/>
    <n v="0.08"/>
    <x v="0"/>
    <n v="189.77"/>
    <n v="64.98"/>
    <n v="6.88"/>
    <x v="186"/>
    <x v="6"/>
    <x v="5"/>
    <x v="0"/>
    <x v="0"/>
    <x v="0"/>
    <s v="Fellowes Bankers Box™ Staxonsteel® Drawer File/Stacking System"/>
    <s v="Small Box"/>
    <n v="0.73"/>
    <d v="2010-10-07T00:00:00"/>
  </r>
  <r>
    <n v="7996"/>
    <n v="57153"/>
    <x v="772"/>
    <x v="4"/>
    <n v="9"/>
    <n v="106.05"/>
    <n v="0.02"/>
    <x v="0"/>
    <n v="-14.52"/>
    <n v="11.33"/>
    <n v="6.12"/>
    <x v="186"/>
    <x v="6"/>
    <x v="5"/>
    <x v="2"/>
    <x v="0"/>
    <x v="1"/>
    <s v="Holmes Replacement Filter for HEPA Air Cleaner, Medium Room"/>
    <s v="Medium Box"/>
    <n v="0.42"/>
    <d v="2009-05-28T00:00:00"/>
  </r>
  <r>
    <n v="7997"/>
    <n v="57153"/>
    <x v="772"/>
    <x v="4"/>
    <n v="45"/>
    <n v="698.1"/>
    <n v="0.01"/>
    <x v="0"/>
    <n v="336.25"/>
    <n v="15.67"/>
    <n v="1.39"/>
    <x v="186"/>
    <x v="6"/>
    <x v="5"/>
    <x v="2"/>
    <x v="0"/>
    <x v="8"/>
    <s v="#10 White Business Envelopes,4 1/8 x 9 1/2"/>
    <s v="Small Box"/>
    <n v="0.38"/>
    <d v="2009-05-27T00:00:00"/>
  </r>
  <r>
    <n v="8065"/>
    <n v="57538"/>
    <x v="773"/>
    <x v="4"/>
    <n v="40"/>
    <n v="1370.49"/>
    <n v="0.08"/>
    <x v="0"/>
    <n v="-244.63"/>
    <n v="33.979999999999997"/>
    <n v="19.989999999999998"/>
    <x v="92"/>
    <x v="6"/>
    <x v="5"/>
    <x v="0"/>
    <x v="2"/>
    <x v="4"/>
    <s v="Linden® 12&quot; Wall Clock With Oak Frame"/>
    <s v="Small Box"/>
    <n v="0.55000000000000004"/>
    <d v="2010-02-22T00:00:00"/>
  </r>
  <r>
    <n v="8201"/>
    <n v="58656"/>
    <x v="384"/>
    <x v="1"/>
    <n v="5"/>
    <n v="39.44"/>
    <n v="0"/>
    <x v="0"/>
    <n v="-0.94299999999999995"/>
    <n v="6.75"/>
    <n v="2.99"/>
    <x v="209"/>
    <x v="6"/>
    <x v="5"/>
    <x v="0"/>
    <x v="0"/>
    <x v="2"/>
    <s v="Wilson Jones DublLock® D-Ring Binders"/>
    <s v="Small Box"/>
    <n v="0.35"/>
    <d v="2010-12-06T00:00:00"/>
  </r>
  <r>
    <n v="8202"/>
    <n v="58656"/>
    <x v="384"/>
    <x v="1"/>
    <n v="3"/>
    <n v="11.01"/>
    <n v="0.09"/>
    <x v="0"/>
    <n v="-1.42"/>
    <n v="2.08"/>
    <n v="5.33"/>
    <x v="209"/>
    <x v="6"/>
    <x v="5"/>
    <x v="0"/>
    <x v="2"/>
    <x v="4"/>
    <s v="Eldon® Wave Desk Accessories"/>
    <s v="Small Box"/>
    <n v="0.43"/>
    <d v="2010-12-06T00:00:00"/>
  </r>
  <r>
    <n v="8226"/>
    <n v="58789"/>
    <x v="774"/>
    <x v="0"/>
    <n v="26"/>
    <n v="195.51"/>
    <n v="0.03"/>
    <x v="0"/>
    <n v="-105.71950000000001"/>
    <n v="7.3"/>
    <n v="7.72"/>
    <x v="92"/>
    <x v="6"/>
    <x v="5"/>
    <x v="0"/>
    <x v="0"/>
    <x v="2"/>
    <s v="Angle-D Binders with Locking Rings, Label Holders"/>
    <s v="Small Box"/>
    <n v="0.38"/>
    <d v="2010-08-09T00:00:00"/>
  </r>
  <r>
    <n v="8227"/>
    <n v="58789"/>
    <x v="774"/>
    <x v="0"/>
    <n v="38"/>
    <n v="377.13"/>
    <n v="0.02"/>
    <x v="0"/>
    <n v="-10.29"/>
    <n v="9.77"/>
    <n v="6.02"/>
    <x v="92"/>
    <x v="6"/>
    <x v="5"/>
    <x v="0"/>
    <x v="2"/>
    <x v="4"/>
    <s v="DAX Solid Wood Frames"/>
    <s v="Medium Box"/>
    <n v="0.48"/>
    <d v="2010-08-10T00:00:00"/>
  </r>
  <r>
    <n v="8280"/>
    <n v="59200"/>
    <x v="775"/>
    <x v="3"/>
    <n v="4"/>
    <n v="170.45"/>
    <n v="0.09"/>
    <x v="0"/>
    <n v="-30.27"/>
    <n v="42.98"/>
    <n v="4.62"/>
    <x v="197"/>
    <x v="6"/>
    <x v="5"/>
    <x v="3"/>
    <x v="0"/>
    <x v="1"/>
    <s v="Belkin F9M820V08 8 Outlet Surge"/>
    <s v="Small Box"/>
    <n v="0.56000000000000005"/>
    <d v="2011-12-09T00:00:00"/>
  </r>
  <r>
    <n v="8281"/>
    <n v="59200"/>
    <x v="775"/>
    <x v="3"/>
    <n v="28"/>
    <n v="350.42"/>
    <n v="0.03"/>
    <x v="0"/>
    <n v="-37.299999999999997"/>
    <n v="11.97"/>
    <n v="5.81"/>
    <x v="197"/>
    <x v="6"/>
    <x v="5"/>
    <x v="3"/>
    <x v="0"/>
    <x v="12"/>
    <s v="Staples SlimLine Pencil Sharpener"/>
    <s v="Small Pack"/>
    <n v="0.6"/>
    <d v="2011-12-11T00:00:00"/>
  </r>
  <r>
    <n v="8321"/>
    <n v="59459"/>
    <x v="391"/>
    <x v="3"/>
    <n v="40"/>
    <n v="69.66"/>
    <n v="7.0000000000000007E-2"/>
    <x v="0"/>
    <n v="-51.42"/>
    <n v="1.7"/>
    <n v="1.99"/>
    <x v="192"/>
    <x v="6"/>
    <x v="5"/>
    <x v="0"/>
    <x v="1"/>
    <x v="7"/>
    <s v="BASF Silver 74 Minute CD-R"/>
    <s v="Small Pack"/>
    <n v="0.51"/>
    <d v="2009-02-05T00:00:00"/>
  </r>
  <r>
    <n v="8379"/>
    <n v="59878"/>
    <x v="776"/>
    <x v="1"/>
    <n v="6"/>
    <n v="112.4"/>
    <n v="0.1"/>
    <x v="0"/>
    <n v="-46.745099999999994"/>
    <n v="17.98"/>
    <n v="8.51"/>
    <x v="201"/>
    <x v="6"/>
    <x v="5"/>
    <x v="2"/>
    <x v="1"/>
    <x v="16"/>
    <s v="Canon P1-DHIII Palm Printing Calculator"/>
    <s v="Medium Box"/>
    <n v="0.4"/>
    <d v="2012-05-29T00:00:00"/>
  </r>
  <r>
    <n v="8380"/>
    <n v="59878"/>
    <x v="776"/>
    <x v="1"/>
    <n v="23"/>
    <n v="249.64"/>
    <n v="0.08"/>
    <x v="0"/>
    <n v="-91.65"/>
    <n v="10.9"/>
    <n v="7.46"/>
    <x v="201"/>
    <x v="6"/>
    <x v="5"/>
    <x v="2"/>
    <x v="0"/>
    <x v="0"/>
    <s v="Crate-A-Files™"/>
    <s v="Small Box"/>
    <n v="0.59"/>
    <d v="2012-05-29T00:00:00"/>
  </r>
  <r>
    <n v="8386"/>
    <n v="59909"/>
    <x v="98"/>
    <x v="0"/>
    <n v="11"/>
    <n v="1255.48"/>
    <n v="0.06"/>
    <x v="1"/>
    <n v="-292.6506"/>
    <n v="115.99"/>
    <n v="56.14"/>
    <x v="92"/>
    <x v="6"/>
    <x v="5"/>
    <x v="0"/>
    <x v="1"/>
    <x v="16"/>
    <s v="Hewlett-Packard Deskjet 5550 Color Inkjet Printer"/>
    <s v="Jumbo Drum"/>
    <n v="0.4"/>
    <d v="2012-08-07T00:00:00"/>
  </r>
  <r>
    <n v="8387"/>
    <n v="59909"/>
    <x v="98"/>
    <x v="0"/>
    <n v="46"/>
    <n v="411.56"/>
    <n v="0.09"/>
    <x v="2"/>
    <n v="-188.02"/>
    <n v="9.3800000000000008"/>
    <n v="7.28"/>
    <x v="92"/>
    <x v="6"/>
    <x v="5"/>
    <x v="0"/>
    <x v="0"/>
    <x v="0"/>
    <s v="Staples File Caddy"/>
    <s v="Small Box"/>
    <n v="0.56999999999999995"/>
    <d v="2012-08-12T00:00:00"/>
  </r>
  <r>
    <n v="184"/>
    <n v="1218"/>
    <x v="777"/>
    <x v="2"/>
    <n v="3"/>
    <n v="46.46"/>
    <n v="0.1"/>
    <x v="0"/>
    <n v="-25.13"/>
    <n v="14.42"/>
    <n v="6.75"/>
    <x v="210"/>
    <x v="6"/>
    <x v="5"/>
    <x v="2"/>
    <x v="0"/>
    <x v="1"/>
    <s v="Holmes Odor Grabber"/>
    <s v="Medium Box"/>
    <n v="0.52"/>
    <d v="2009-06-22T00:00:00"/>
  </r>
  <r>
    <n v="237"/>
    <n v="1600"/>
    <x v="374"/>
    <x v="3"/>
    <n v="32"/>
    <n v="303.58999999999997"/>
    <n v="0.1"/>
    <x v="0"/>
    <n v="-45.99"/>
    <n v="9.65"/>
    <n v="6.22"/>
    <x v="211"/>
    <x v="6"/>
    <x v="5"/>
    <x v="2"/>
    <x v="2"/>
    <x v="4"/>
    <s v="Eldon Expressions™ Desk Accessory, Wood Pencil Holder, Oak"/>
    <s v="Small Box"/>
    <n v="0.55000000000000004"/>
    <d v="2010-03-04T00:00:00"/>
  </r>
  <r>
    <n v="238"/>
    <n v="1600"/>
    <x v="374"/>
    <x v="3"/>
    <n v="36"/>
    <n v="191.6"/>
    <n v="0.04"/>
    <x v="0"/>
    <n v="-150.74"/>
    <n v="4.9800000000000004"/>
    <n v="7.44"/>
    <x v="211"/>
    <x v="6"/>
    <x v="5"/>
    <x v="2"/>
    <x v="0"/>
    <x v="5"/>
    <s v="Xerox 1922"/>
    <s v="Small Box"/>
    <n v="0.36"/>
    <d v="2010-03-03T00:00:00"/>
  </r>
  <r>
    <n v="347"/>
    <n v="2373"/>
    <x v="157"/>
    <x v="2"/>
    <n v="36"/>
    <n v="317.58999999999997"/>
    <n v="0.06"/>
    <x v="0"/>
    <n v="-46.115000000000002"/>
    <n v="8.6"/>
    <n v="6.19"/>
    <x v="210"/>
    <x v="6"/>
    <x v="5"/>
    <x v="2"/>
    <x v="0"/>
    <x v="2"/>
    <s v="Avery Printable Repositionable Plastic Tabs"/>
    <s v="Small Box"/>
    <n v="0.38"/>
    <d v="2009-03-12T00:00:00"/>
  </r>
  <r>
    <n v="377"/>
    <n v="2626"/>
    <x v="713"/>
    <x v="2"/>
    <n v="16"/>
    <n v="48.37"/>
    <n v="0.02"/>
    <x v="0"/>
    <n v="18.02"/>
    <n v="2.88"/>
    <n v="0.5"/>
    <x v="212"/>
    <x v="6"/>
    <x v="5"/>
    <x v="0"/>
    <x v="0"/>
    <x v="11"/>
    <s v="Avery 504"/>
    <s v="Small Box"/>
    <n v="0.36"/>
    <d v="2011-09-09T00:00:00"/>
  </r>
  <r>
    <n v="458"/>
    <n v="3109"/>
    <x v="778"/>
    <x v="0"/>
    <n v="47"/>
    <n v="1005.74"/>
    <n v="0.1"/>
    <x v="0"/>
    <n v="199.3"/>
    <n v="22.23"/>
    <n v="8.99"/>
    <x v="211"/>
    <x v="6"/>
    <x v="5"/>
    <x v="2"/>
    <x v="2"/>
    <x v="4"/>
    <s v="Executive Impressions 14&quot; Contract Wall Clock with Quartz Movement"/>
    <s v="Small Pack"/>
    <n v="0.41"/>
    <d v="2010-07-30T00:00:00"/>
  </r>
  <r>
    <n v="459"/>
    <n v="3109"/>
    <x v="778"/>
    <x v="0"/>
    <n v="37"/>
    <n v="6477.7394999999997"/>
    <n v="0.01"/>
    <x v="0"/>
    <n v="1653.9659999999999"/>
    <n v="205.99"/>
    <n v="8.99"/>
    <x v="211"/>
    <x v="6"/>
    <x v="5"/>
    <x v="2"/>
    <x v="1"/>
    <x v="3"/>
    <s v="Talkabout T8097"/>
    <s v="Small Box"/>
    <n v="0.57999999999999996"/>
    <d v="2010-07-30T00:00:00"/>
  </r>
  <r>
    <n v="555"/>
    <n v="3777"/>
    <x v="315"/>
    <x v="3"/>
    <n v="14"/>
    <n v="244.85"/>
    <n v="0.06"/>
    <x v="2"/>
    <n v="38.06"/>
    <n v="17.670000000000002"/>
    <n v="8.99"/>
    <x v="212"/>
    <x v="6"/>
    <x v="5"/>
    <x v="0"/>
    <x v="2"/>
    <x v="4"/>
    <s v="Executive Impressions 12&quot; Wall Clock"/>
    <s v="Small Pack"/>
    <n v="0.47"/>
    <d v="2009-04-08T00:00:00"/>
  </r>
  <r>
    <n v="583"/>
    <n v="3973"/>
    <x v="75"/>
    <x v="2"/>
    <n v="21"/>
    <n v="316.35000000000002"/>
    <n v="0.06"/>
    <x v="0"/>
    <n v="117.91"/>
    <n v="15.68"/>
    <n v="3.73"/>
    <x v="213"/>
    <x v="6"/>
    <x v="5"/>
    <x v="2"/>
    <x v="2"/>
    <x v="4"/>
    <s v="Artistic Insta-Plaque"/>
    <s v="Small Pack"/>
    <n v="0.46"/>
    <d v="2012-03-25T00:00:00"/>
  </r>
  <r>
    <n v="704"/>
    <n v="4932"/>
    <x v="712"/>
    <x v="4"/>
    <n v="11"/>
    <n v="109.37"/>
    <n v="7.0000000000000007E-2"/>
    <x v="0"/>
    <n v="25.96"/>
    <n v="10.31"/>
    <n v="1.79"/>
    <x v="213"/>
    <x v="6"/>
    <x v="5"/>
    <x v="2"/>
    <x v="0"/>
    <x v="5"/>
    <s v="Speediset Carbonless Redi-Letter® 7&quot; x 8 1/2&quot;"/>
    <s v="Wrap Bag"/>
    <n v="0.38"/>
    <d v="2010-08-11T00:00:00"/>
  </r>
  <r>
    <n v="999"/>
    <n v="7239"/>
    <x v="779"/>
    <x v="3"/>
    <n v="50"/>
    <n v="6206.16"/>
    <n v="0.03"/>
    <x v="0"/>
    <n v="1416.27"/>
    <n v="120.33"/>
    <n v="19.989999999999998"/>
    <x v="210"/>
    <x v="6"/>
    <x v="5"/>
    <x v="0"/>
    <x v="0"/>
    <x v="0"/>
    <s v="Iceberg Mobile Mega Data/Printer Cart ®"/>
    <s v="Small Box"/>
    <n v="0.59"/>
    <d v="2011-07-01T00:00:00"/>
  </r>
  <r>
    <n v="1246"/>
    <n v="9088"/>
    <x v="109"/>
    <x v="4"/>
    <n v="50"/>
    <n v="15383.7"/>
    <n v="0.03"/>
    <x v="0"/>
    <n v="6523.2569999999996"/>
    <n v="304.99"/>
    <n v="19.989999999999998"/>
    <x v="214"/>
    <x v="6"/>
    <x v="5"/>
    <x v="3"/>
    <x v="0"/>
    <x v="2"/>
    <s v="Ibico Hi-Tech Manual Binding System"/>
    <s v="Small Box"/>
    <n v="0.4"/>
    <d v="2009-06-24T00:00:00"/>
  </r>
  <r>
    <n v="1247"/>
    <n v="9088"/>
    <x v="109"/>
    <x v="4"/>
    <n v="31"/>
    <n v="1637.4570000000001"/>
    <n v="0.09"/>
    <x v="0"/>
    <n v="118.152"/>
    <n v="65.989999999999995"/>
    <n v="8.99"/>
    <x v="214"/>
    <x v="6"/>
    <x v="5"/>
    <x v="3"/>
    <x v="1"/>
    <x v="3"/>
    <s v="V 3600 Series"/>
    <s v="Small Box"/>
    <n v="0.57999999999999996"/>
    <d v="2009-06-24T00:00:00"/>
  </r>
  <r>
    <n v="1584"/>
    <n v="11428"/>
    <x v="417"/>
    <x v="3"/>
    <n v="16"/>
    <n v="1554.53"/>
    <n v="0"/>
    <x v="0"/>
    <n v="474.66"/>
    <n v="90.48"/>
    <n v="19.989999999999998"/>
    <x v="215"/>
    <x v="6"/>
    <x v="5"/>
    <x v="0"/>
    <x v="0"/>
    <x v="8"/>
    <s v="Tyvek® Side-Opening Peel &amp; Seel® Expanding Envelopes"/>
    <s v="Small Box"/>
    <n v="0.4"/>
    <d v="2012-01-21T00:00:00"/>
  </r>
  <r>
    <n v="1736"/>
    <n v="12452"/>
    <x v="131"/>
    <x v="3"/>
    <n v="1"/>
    <n v="356.95"/>
    <n v="0.08"/>
    <x v="0"/>
    <n v="-228.2405"/>
    <n v="387.99"/>
    <n v="19.989999999999998"/>
    <x v="215"/>
    <x v="6"/>
    <x v="5"/>
    <x v="2"/>
    <x v="0"/>
    <x v="2"/>
    <s v="Fellowes PB300 Plastic Comb Binding Machine"/>
    <s v="Small Box"/>
    <n v="0.38"/>
    <d v="2010-12-08T00:00:00"/>
  </r>
  <r>
    <n v="1737"/>
    <n v="12452"/>
    <x v="131"/>
    <x v="3"/>
    <n v="17"/>
    <n v="112.86"/>
    <n v="0.04"/>
    <x v="0"/>
    <n v="-56.78"/>
    <n v="6.6"/>
    <n v="4.07"/>
    <x v="215"/>
    <x v="6"/>
    <x v="5"/>
    <x v="2"/>
    <x v="1"/>
    <x v="7"/>
    <s v="3.5&quot; IBM Formatted Diskettes, DS/HD"/>
    <s v="Small Pack"/>
    <n v="0.66"/>
    <d v="2010-12-09T00:00:00"/>
  </r>
  <r>
    <n v="1738"/>
    <n v="12452"/>
    <x v="131"/>
    <x v="3"/>
    <n v="38"/>
    <n v="2063.42"/>
    <n v="0.03"/>
    <x v="0"/>
    <n v="989.95"/>
    <n v="55.98"/>
    <n v="5.15"/>
    <x v="215"/>
    <x v="6"/>
    <x v="5"/>
    <x v="2"/>
    <x v="0"/>
    <x v="5"/>
    <s v="Xerox 1934"/>
    <s v="Small Box"/>
    <n v="0.36"/>
    <d v="2010-12-09T00:00:00"/>
  </r>
  <r>
    <n v="1853"/>
    <n v="13345"/>
    <x v="780"/>
    <x v="2"/>
    <n v="24"/>
    <n v="116.82"/>
    <n v="0.02"/>
    <x v="0"/>
    <n v="-42.05"/>
    <n v="4.7699999999999996"/>
    <n v="2.39"/>
    <x v="215"/>
    <x v="6"/>
    <x v="5"/>
    <x v="2"/>
    <x v="1"/>
    <x v="7"/>
    <s v="Imation Primaris 3.5&quot; 2HD Unformatted Diskettes, 10/Pack"/>
    <s v="Small Pack"/>
    <n v="0.72"/>
    <d v="2012-09-03T00:00:00"/>
  </r>
  <r>
    <n v="1854"/>
    <n v="13345"/>
    <x v="780"/>
    <x v="2"/>
    <n v="45"/>
    <n v="483.64"/>
    <n v="0.1"/>
    <x v="0"/>
    <n v="28.39"/>
    <n v="10.98"/>
    <n v="3.37"/>
    <x v="215"/>
    <x v="6"/>
    <x v="5"/>
    <x v="2"/>
    <x v="0"/>
    <x v="15"/>
    <s v="Fiskars® Softgrip Scissors"/>
    <s v="Small Pack"/>
    <n v="0.56999999999999995"/>
    <d v="2012-09-02T00:00:00"/>
  </r>
  <r>
    <n v="1864"/>
    <n v="13410"/>
    <x v="781"/>
    <x v="2"/>
    <n v="4"/>
    <n v="33.64"/>
    <n v="7.0000000000000007E-2"/>
    <x v="0"/>
    <n v="-35.17"/>
    <n v="8.1199999999999992"/>
    <n v="2.83"/>
    <x v="213"/>
    <x v="6"/>
    <x v="5"/>
    <x v="2"/>
    <x v="1"/>
    <x v="7"/>
    <s v="Imation Neon Mac Format Diskettes, 10/Pack"/>
    <s v="Small Pack"/>
    <n v="0.77"/>
    <d v="2010-06-08T00:00:00"/>
  </r>
  <r>
    <n v="1865"/>
    <n v="13410"/>
    <x v="781"/>
    <x v="2"/>
    <n v="29"/>
    <n v="701.94"/>
    <n v="0.01"/>
    <x v="0"/>
    <n v="158.91"/>
    <n v="23.99"/>
    <n v="6.3"/>
    <x v="213"/>
    <x v="6"/>
    <x v="5"/>
    <x v="2"/>
    <x v="1"/>
    <x v="16"/>
    <s v="TI 36X Solar Scientific Calculator"/>
    <s v="Medium Box"/>
    <n v="0.38"/>
    <d v="2010-06-07T00:00:00"/>
  </r>
  <r>
    <n v="2193"/>
    <n v="15808"/>
    <x v="309"/>
    <x v="4"/>
    <n v="33"/>
    <n v="126.88"/>
    <n v="0.05"/>
    <x v="0"/>
    <n v="12.63"/>
    <n v="3.7"/>
    <n v="1.61"/>
    <x v="215"/>
    <x v="6"/>
    <x v="5"/>
    <x v="2"/>
    <x v="2"/>
    <x v="4"/>
    <s v="3M Hangers With Command Adhesive"/>
    <s v="Wrap Bag"/>
    <n v="0.44"/>
    <d v="2010-12-14T00:00:00"/>
  </r>
  <r>
    <n v="2194"/>
    <n v="15808"/>
    <x v="309"/>
    <x v="4"/>
    <n v="42"/>
    <n v="906.64"/>
    <n v="7.0000000000000007E-2"/>
    <x v="2"/>
    <n v="-148.92500000000001"/>
    <n v="22.38"/>
    <n v="15.1"/>
    <x v="215"/>
    <x v="6"/>
    <x v="5"/>
    <x v="2"/>
    <x v="0"/>
    <x v="2"/>
    <s v="Avery Flip-Chart Easel Binder, Black"/>
    <s v="Small Box"/>
    <n v="0.38"/>
    <d v="2010-12-14T00:00:00"/>
  </r>
  <r>
    <n v="2195"/>
    <n v="15808"/>
    <x v="309"/>
    <x v="4"/>
    <n v="45"/>
    <n v="882.96"/>
    <n v="0.06"/>
    <x v="0"/>
    <n v="11.65"/>
    <n v="19.98"/>
    <n v="4"/>
    <x v="215"/>
    <x v="6"/>
    <x v="5"/>
    <x v="2"/>
    <x v="1"/>
    <x v="7"/>
    <s v="Belkin 105-Key Black Keyboard"/>
    <s v="Small Box"/>
    <n v="0.68"/>
    <d v="2010-12-16T00:00:00"/>
  </r>
  <r>
    <n v="2196"/>
    <n v="15808"/>
    <x v="309"/>
    <x v="4"/>
    <n v="3"/>
    <n v="58.14"/>
    <n v="0.01"/>
    <x v="0"/>
    <n v="-96.25"/>
    <n v="20.99"/>
    <n v="4.8099999999999996"/>
    <x v="215"/>
    <x v="6"/>
    <x v="5"/>
    <x v="2"/>
    <x v="1"/>
    <x v="3"/>
    <s v="1726 Digital Answering Machine"/>
    <s v="Medium Box"/>
    <n v="0.57999999999999996"/>
    <d v="2010-12-15T00:00:00"/>
  </r>
  <r>
    <n v="2271"/>
    <n v="16326"/>
    <x v="782"/>
    <x v="1"/>
    <n v="39"/>
    <n v="1538.33"/>
    <n v="0.03"/>
    <x v="0"/>
    <n v="471.35"/>
    <n v="39.479999999999997"/>
    <n v="1.99"/>
    <x v="215"/>
    <x v="6"/>
    <x v="5"/>
    <x v="2"/>
    <x v="1"/>
    <x v="7"/>
    <s v="80 Minute CD-R Spindle, 100/Pack - Staples"/>
    <s v="Small Pack"/>
    <n v="0.54"/>
    <d v="2010-05-12T00:00:00"/>
  </r>
  <r>
    <n v="2272"/>
    <n v="16326"/>
    <x v="782"/>
    <x v="1"/>
    <n v="39"/>
    <n v="147.46"/>
    <n v="0.06"/>
    <x v="0"/>
    <n v="14.13"/>
    <n v="3.71"/>
    <n v="1.93"/>
    <x v="215"/>
    <x v="6"/>
    <x v="5"/>
    <x v="2"/>
    <x v="0"/>
    <x v="5"/>
    <s v="&quot;While you Were Out&quot; Message Book, One Form per Page"/>
    <s v="Wrap Bag"/>
    <n v="0.35"/>
    <d v="2010-05-10T00:00:00"/>
  </r>
  <r>
    <n v="2474"/>
    <n v="17985"/>
    <x v="783"/>
    <x v="3"/>
    <n v="4"/>
    <n v="473.88"/>
    <n v="0.01"/>
    <x v="1"/>
    <n v="-183.26"/>
    <n v="110.98"/>
    <n v="30"/>
    <x v="216"/>
    <x v="6"/>
    <x v="5"/>
    <x v="3"/>
    <x v="2"/>
    <x v="14"/>
    <s v="Office Star Flex Back Scooter Chair with White Frame"/>
    <s v="Jumbo Drum"/>
    <n v="0.71"/>
    <d v="2011-04-13T00:00:00"/>
  </r>
  <r>
    <n v="2475"/>
    <n v="17985"/>
    <x v="783"/>
    <x v="3"/>
    <n v="50"/>
    <n v="849.03099999999995"/>
    <n v="7.0000000000000007E-2"/>
    <x v="0"/>
    <n v="-133.309"/>
    <n v="20.99"/>
    <n v="3.3"/>
    <x v="216"/>
    <x v="6"/>
    <x v="5"/>
    <x v="3"/>
    <x v="1"/>
    <x v="3"/>
    <s v="Accessory39"/>
    <s v="Small Pack"/>
    <n v="0.81"/>
    <d v="2011-04-14T00:00:00"/>
  </r>
  <r>
    <n v="2841"/>
    <n v="20480"/>
    <x v="784"/>
    <x v="3"/>
    <n v="4"/>
    <n v="1042.6300000000001"/>
    <n v="0.02"/>
    <x v="1"/>
    <n v="-219.93"/>
    <n v="240.98"/>
    <n v="60.2"/>
    <x v="211"/>
    <x v="6"/>
    <x v="5"/>
    <x v="2"/>
    <x v="2"/>
    <x v="9"/>
    <s v="Atlantic Metals Mobile 2-Shelf Bookcases, Custom Colors"/>
    <s v="Jumbo Box"/>
    <n v="0.56000000000000005"/>
    <d v="2009-01-31T00:00:00"/>
  </r>
  <r>
    <n v="2919"/>
    <n v="21091"/>
    <x v="521"/>
    <x v="1"/>
    <n v="32"/>
    <n v="270.73"/>
    <n v="0.1"/>
    <x v="2"/>
    <n v="-54.567500000000003"/>
    <n v="8.8800000000000008"/>
    <n v="6.28"/>
    <x v="215"/>
    <x v="6"/>
    <x v="5"/>
    <x v="2"/>
    <x v="0"/>
    <x v="2"/>
    <s v="GBC Instant Index™ System for Binding Systems"/>
    <s v="Small Box"/>
    <n v="0.35"/>
    <d v="2009-12-14T00:00:00"/>
  </r>
  <r>
    <n v="3748"/>
    <n v="26759"/>
    <x v="767"/>
    <x v="2"/>
    <n v="30"/>
    <n v="251.11"/>
    <n v="0.03"/>
    <x v="0"/>
    <n v="10.038500000000001"/>
    <n v="7.84"/>
    <n v="4.71"/>
    <x v="213"/>
    <x v="6"/>
    <x v="5"/>
    <x v="1"/>
    <x v="0"/>
    <x v="2"/>
    <s v="XtraLife® ClearVue™ Slant-D® Ring Binders by Cardinal"/>
    <s v="Small Box"/>
    <n v="0.35"/>
    <d v="2012-01-27T00:00:00"/>
  </r>
  <r>
    <n v="3759"/>
    <n v="26853"/>
    <x v="43"/>
    <x v="0"/>
    <n v="21"/>
    <n v="64.44"/>
    <n v="0"/>
    <x v="0"/>
    <n v="-89.02"/>
    <n v="2.66"/>
    <n v="6.35"/>
    <x v="214"/>
    <x v="6"/>
    <x v="5"/>
    <x v="0"/>
    <x v="0"/>
    <x v="8"/>
    <s v="Letter or Legal Size Expandable Poly String Tie Envelopes"/>
    <s v="Small Box"/>
    <n v="0.36"/>
    <d v="2012-06-16T00:00:00"/>
  </r>
  <r>
    <n v="3768"/>
    <n v="26918"/>
    <x v="319"/>
    <x v="0"/>
    <n v="16"/>
    <n v="77.959999999999994"/>
    <n v="0.05"/>
    <x v="0"/>
    <n v="16.649999999999999"/>
    <n v="4.84"/>
    <n v="0.71"/>
    <x v="214"/>
    <x v="6"/>
    <x v="5"/>
    <x v="3"/>
    <x v="0"/>
    <x v="12"/>
    <s v="*Staples* Highlighting Markers"/>
    <s v="Wrap Bag"/>
    <n v="0.52"/>
    <d v="2009-04-15T00:00:00"/>
  </r>
  <r>
    <n v="3847"/>
    <n v="27456"/>
    <x v="591"/>
    <x v="2"/>
    <n v="29"/>
    <n v="9492.92"/>
    <n v="0.05"/>
    <x v="1"/>
    <n v="772.04"/>
    <n v="328.14"/>
    <n v="91.05"/>
    <x v="216"/>
    <x v="6"/>
    <x v="5"/>
    <x v="3"/>
    <x v="0"/>
    <x v="1"/>
    <s v="Sanyo Counter Height Refrigerator with Crisper, 3.6 Cubic Foot, Stainless Steel/Black"/>
    <s v="Jumbo Drum"/>
    <n v="0.56999999999999995"/>
    <d v="2009-04-11T00:00:00"/>
  </r>
  <r>
    <n v="3980"/>
    <n v="28420"/>
    <x v="414"/>
    <x v="0"/>
    <n v="2"/>
    <n v="45.64"/>
    <n v="0.08"/>
    <x v="2"/>
    <n v="-0.10999999999999943"/>
    <n v="15.57"/>
    <n v="1.39"/>
    <x v="215"/>
    <x v="6"/>
    <x v="5"/>
    <x v="2"/>
    <x v="0"/>
    <x v="8"/>
    <s v="Park Ridge™ Embossed Executive Business Envelopes"/>
    <s v="Small Box"/>
    <n v="0.38"/>
    <d v="2009-09-24T00:00:00"/>
  </r>
  <r>
    <n v="4123"/>
    <n v="29318"/>
    <x v="785"/>
    <x v="2"/>
    <n v="21"/>
    <n v="2954.14"/>
    <n v="0.04"/>
    <x v="2"/>
    <n v="-522.94000000000005"/>
    <n v="138.13999999999999"/>
    <n v="35"/>
    <x v="213"/>
    <x v="6"/>
    <x v="5"/>
    <x v="2"/>
    <x v="0"/>
    <x v="0"/>
    <s v="SAFCO Commercial Wire Shelving, Black"/>
    <s v="Large Box"/>
    <m/>
    <d v="2011-07-01T00:00:00"/>
  </r>
  <r>
    <n v="4124"/>
    <n v="29318"/>
    <x v="785"/>
    <x v="2"/>
    <n v="34"/>
    <n v="3375.3074999999999"/>
    <n v="0.1"/>
    <x v="0"/>
    <n v="562.13100000000009"/>
    <n v="125.99"/>
    <n v="8.08"/>
    <x v="213"/>
    <x v="6"/>
    <x v="5"/>
    <x v="2"/>
    <x v="1"/>
    <x v="3"/>
    <s v="StarTAC ST7762"/>
    <s v="Small Box"/>
    <n v="0.56999999999999995"/>
    <d v="2011-07-01T00:00:00"/>
  </r>
  <r>
    <n v="4223"/>
    <n v="30016"/>
    <x v="786"/>
    <x v="4"/>
    <n v="15"/>
    <n v="85.56"/>
    <n v="0.03"/>
    <x v="0"/>
    <n v="-41.58"/>
    <n v="5.28"/>
    <n v="5.66"/>
    <x v="215"/>
    <x v="6"/>
    <x v="5"/>
    <x v="2"/>
    <x v="0"/>
    <x v="5"/>
    <s v="Xerox 4200 Series MultiUse Premium Copy Paper (20Lb. and 84 Bright)"/>
    <s v="Small Box"/>
    <n v="0.4"/>
    <d v="2009-01-05T00:00:00"/>
  </r>
  <r>
    <n v="4224"/>
    <n v="30016"/>
    <x v="786"/>
    <x v="4"/>
    <n v="8"/>
    <n v="754.65549999999996"/>
    <n v="0.01"/>
    <x v="0"/>
    <n v="-212.553"/>
    <n v="110.99"/>
    <n v="2.5"/>
    <x v="215"/>
    <x v="6"/>
    <x v="5"/>
    <x v="2"/>
    <x v="1"/>
    <x v="3"/>
    <s v="T18"/>
    <s v="Small Box"/>
    <n v="0.56999999999999995"/>
    <d v="2009-01-06T00:00:00"/>
  </r>
  <r>
    <n v="4676"/>
    <n v="33255"/>
    <x v="72"/>
    <x v="4"/>
    <n v="19"/>
    <n v="108.21"/>
    <n v="0.08"/>
    <x v="2"/>
    <n v="-50.02"/>
    <n v="5.28"/>
    <n v="5.66"/>
    <x v="214"/>
    <x v="6"/>
    <x v="5"/>
    <x v="3"/>
    <x v="0"/>
    <x v="5"/>
    <s v="Xerox 4200 Series MultiUse Premium Copy Paper (20Lb. and 84 Bright)"/>
    <s v="Small Box"/>
    <n v="0.4"/>
    <d v="2010-06-25T00:00:00"/>
  </r>
  <r>
    <n v="4933"/>
    <n v="35104"/>
    <x v="301"/>
    <x v="1"/>
    <n v="1"/>
    <n v="36.31"/>
    <n v="0.04"/>
    <x v="0"/>
    <n v="-74.45"/>
    <n v="29.99"/>
    <n v="5.5"/>
    <x v="215"/>
    <x v="6"/>
    <x v="5"/>
    <x v="0"/>
    <x v="1"/>
    <x v="7"/>
    <s v="Logitech Cordless Access Keyboard"/>
    <s v="Small Box"/>
    <n v="0.51"/>
    <d v="2012-04-25T00:00:00"/>
  </r>
  <r>
    <n v="4934"/>
    <n v="35104"/>
    <x v="301"/>
    <x v="1"/>
    <n v="18"/>
    <n v="388.15"/>
    <n v="0"/>
    <x v="0"/>
    <n v="-44.21"/>
    <n v="19.940000000000001"/>
    <n v="14.87"/>
    <x v="215"/>
    <x v="6"/>
    <x v="5"/>
    <x v="0"/>
    <x v="2"/>
    <x v="4"/>
    <s v="Luxo Economy Swing Arm Lamp"/>
    <s v="Large Box"/>
    <n v="0.56999999999999995"/>
    <d v="2012-04-24T00:00:00"/>
  </r>
  <r>
    <n v="4946"/>
    <n v="35142"/>
    <x v="787"/>
    <x v="0"/>
    <n v="11"/>
    <n v="231.27"/>
    <n v="0.03"/>
    <x v="0"/>
    <n v="89.29"/>
    <n v="20.239999999999998"/>
    <n v="6.67"/>
    <x v="185"/>
    <x v="6"/>
    <x v="5"/>
    <x v="2"/>
    <x v="2"/>
    <x v="4"/>
    <s v="DAX Contemporary Wood Frame with Silver Metal Mat, Desktop, 11 x 14 Size"/>
    <s v="Small Pack"/>
    <n v="0.49"/>
    <d v="2010-04-24T00:00:00"/>
  </r>
  <r>
    <n v="4997"/>
    <n v="35584"/>
    <x v="788"/>
    <x v="3"/>
    <n v="15"/>
    <n v="150.33000000000001"/>
    <n v="0.08"/>
    <x v="2"/>
    <n v="-98.23"/>
    <n v="9.7100000000000009"/>
    <n v="9.4499999999999993"/>
    <x v="185"/>
    <x v="6"/>
    <x v="5"/>
    <x v="2"/>
    <x v="0"/>
    <x v="0"/>
    <s v="Filing/Storage Totes and Swivel Casters"/>
    <s v="Small Box"/>
    <n v="0.6"/>
    <d v="2011-05-03T00:00:00"/>
  </r>
  <r>
    <n v="5037"/>
    <n v="35908"/>
    <x v="611"/>
    <x v="2"/>
    <n v="40"/>
    <n v="240.18"/>
    <n v="0.06"/>
    <x v="0"/>
    <n v="-160.21"/>
    <n v="5.78"/>
    <n v="7.64"/>
    <x v="22"/>
    <x v="6"/>
    <x v="5"/>
    <x v="0"/>
    <x v="0"/>
    <x v="5"/>
    <s v="HP Office Recycled Paper (20Lb. and 87 Bright)"/>
    <s v="Small Box"/>
    <n v="0.36"/>
    <d v="2010-12-14T00:00:00"/>
  </r>
  <r>
    <n v="5038"/>
    <n v="35908"/>
    <x v="611"/>
    <x v="2"/>
    <n v="45"/>
    <n v="529.28"/>
    <n v="0.1"/>
    <x v="2"/>
    <n v="-30.27"/>
    <n v="12.21"/>
    <n v="4.8099999999999996"/>
    <x v="22"/>
    <x v="6"/>
    <x v="5"/>
    <x v="0"/>
    <x v="0"/>
    <x v="0"/>
    <s v="Portable Personal File Box"/>
    <s v="Small Box"/>
    <n v="0.57999999999999996"/>
    <d v="2010-12-13T00:00:00"/>
  </r>
  <r>
    <n v="5152"/>
    <n v="36706"/>
    <x v="789"/>
    <x v="2"/>
    <n v="47"/>
    <n v="887.45"/>
    <n v="0.1"/>
    <x v="0"/>
    <n v="365.78899999999999"/>
    <n v="20.98"/>
    <n v="1.49"/>
    <x v="22"/>
    <x v="6"/>
    <x v="5"/>
    <x v="0"/>
    <x v="0"/>
    <x v="2"/>
    <s v="Avery Legal 4-Ring Binder"/>
    <s v="Small Box"/>
    <n v="0.35"/>
    <d v="2009-04-13T00:00:00"/>
  </r>
  <r>
    <n v="5153"/>
    <n v="36706"/>
    <x v="789"/>
    <x v="2"/>
    <n v="7"/>
    <n v="355.97"/>
    <n v="0.03"/>
    <x v="0"/>
    <n v="-4.4599999999999937"/>
    <n v="48.04"/>
    <n v="19.989999999999998"/>
    <x v="22"/>
    <x v="6"/>
    <x v="5"/>
    <x v="0"/>
    <x v="0"/>
    <x v="5"/>
    <s v="14-7/8 x 11 Blue Bar Computer Printout Paper"/>
    <s v="Small Box"/>
    <n v="0.37"/>
    <d v="2009-04-13T00:00:00"/>
  </r>
  <r>
    <n v="5214"/>
    <n v="37121"/>
    <x v="515"/>
    <x v="2"/>
    <n v="44"/>
    <n v="9499.2999999999993"/>
    <n v="0.01"/>
    <x v="1"/>
    <n v="618.36"/>
    <n v="216.6"/>
    <n v="64.2"/>
    <x v="215"/>
    <x v="6"/>
    <x v="5"/>
    <x v="2"/>
    <x v="2"/>
    <x v="14"/>
    <s v="Hon Multipurpose Stacking Arm Chairs"/>
    <s v="Jumbo Drum"/>
    <n v="0.59"/>
    <d v="2011-03-16T00:00:00"/>
  </r>
  <r>
    <n v="5420"/>
    <n v="38528"/>
    <x v="710"/>
    <x v="4"/>
    <n v="36"/>
    <n v="2544.9850000000001"/>
    <n v="7.0000000000000007E-2"/>
    <x v="0"/>
    <n v="-113.05800000000001"/>
    <n v="85.99"/>
    <n v="0.99"/>
    <x v="214"/>
    <x v="6"/>
    <x v="5"/>
    <x v="0"/>
    <x v="1"/>
    <x v="3"/>
    <s v="Accessory4"/>
    <s v="Wrap Bag"/>
    <n v="0.85"/>
    <d v="2011-12-21T00:00:00"/>
  </r>
  <r>
    <n v="5469"/>
    <n v="38853"/>
    <x v="75"/>
    <x v="0"/>
    <n v="13"/>
    <n v="728.02499999999998"/>
    <n v="0.04"/>
    <x v="0"/>
    <n v="19.997999999999998"/>
    <n v="65.989999999999995"/>
    <n v="2.5"/>
    <x v="216"/>
    <x v="6"/>
    <x v="5"/>
    <x v="3"/>
    <x v="1"/>
    <x v="3"/>
    <s v="6000"/>
    <s v="Small Box"/>
    <n v="0.55000000000000004"/>
    <d v="2012-03-27T00:00:00"/>
  </r>
  <r>
    <n v="5585"/>
    <n v="39590"/>
    <x v="205"/>
    <x v="0"/>
    <n v="9"/>
    <n v="79.25"/>
    <n v="0"/>
    <x v="2"/>
    <n v="-13.25"/>
    <n v="7.64"/>
    <n v="5.83"/>
    <x v="199"/>
    <x v="6"/>
    <x v="5"/>
    <x v="0"/>
    <x v="0"/>
    <x v="5"/>
    <s v="Rediform Wirebound &quot;Phone Memo&quot; Message Book, 11 x 5-3/4"/>
    <s v="Wrap Bag"/>
    <n v="0.36"/>
    <d v="2011-05-21T00:00:00"/>
  </r>
  <r>
    <n v="5735"/>
    <n v="40707"/>
    <x v="790"/>
    <x v="1"/>
    <n v="26"/>
    <n v="1495.184"/>
    <n v="0"/>
    <x v="0"/>
    <n v="211.08599999999998"/>
    <n v="65.989999999999995"/>
    <n v="8.99"/>
    <x v="217"/>
    <x v="6"/>
    <x v="5"/>
    <x v="0"/>
    <x v="1"/>
    <x v="3"/>
    <s v="5180"/>
    <s v="Small Box"/>
    <n v="0.56000000000000005"/>
    <d v="2009-06-13T00:00:00"/>
  </r>
  <r>
    <n v="5769"/>
    <n v="40961"/>
    <x v="791"/>
    <x v="3"/>
    <n v="7"/>
    <n v="23.84"/>
    <n v="0.02"/>
    <x v="0"/>
    <n v="5.88"/>
    <n v="3.15"/>
    <n v="0.5"/>
    <x v="215"/>
    <x v="6"/>
    <x v="5"/>
    <x v="2"/>
    <x v="0"/>
    <x v="11"/>
    <s v="Avery 520"/>
    <s v="Small Box"/>
    <n v="0.37"/>
    <d v="2011-03-31T00:00:00"/>
  </r>
  <r>
    <n v="5783"/>
    <n v="41026"/>
    <x v="792"/>
    <x v="3"/>
    <n v="8"/>
    <n v="709.37"/>
    <n v="0.1"/>
    <x v="1"/>
    <n v="-281.76"/>
    <n v="89.99"/>
    <n v="42"/>
    <x v="216"/>
    <x v="6"/>
    <x v="5"/>
    <x v="3"/>
    <x v="2"/>
    <x v="14"/>
    <s v="Global Leather Task Chair, Black"/>
    <s v="Jumbo Drum"/>
    <n v="0.66"/>
    <d v="2011-04-20T00:00:00"/>
  </r>
  <r>
    <n v="5784"/>
    <n v="41026"/>
    <x v="792"/>
    <x v="3"/>
    <n v="19"/>
    <n v="59.76"/>
    <n v="0.1"/>
    <x v="2"/>
    <n v="-33.11"/>
    <n v="3.14"/>
    <n v="1.92"/>
    <x v="216"/>
    <x v="6"/>
    <x v="5"/>
    <x v="3"/>
    <x v="0"/>
    <x v="15"/>
    <s v="Serrated Blade or Curved Handle Hand Letter Openers"/>
    <s v="Wrap Bag"/>
    <n v="0.84"/>
    <d v="2011-04-19T00:00:00"/>
  </r>
  <r>
    <n v="5853"/>
    <n v="41543"/>
    <x v="793"/>
    <x v="0"/>
    <n v="45"/>
    <n v="7548.65"/>
    <n v="0.03"/>
    <x v="1"/>
    <n v="1385.35"/>
    <n v="160.97999999999999"/>
    <n v="30"/>
    <x v="215"/>
    <x v="6"/>
    <x v="5"/>
    <x v="2"/>
    <x v="2"/>
    <x v="14"/>
    <s v="Office Star - Mid Back Dual function Ergonomic High Back Chair with 2-Way Adjustable Arms"/>
    <s v="Jumbo Drum"/>
    <n v="0.62"/>
    <d v="2009-02-10T00:00:00"/>
  </r>
  <r>
    <n v="5854"/>
    <n v="41543"/>
    <x v="793"/>
    <x v="0"/>
    <n v="24"/>
    <n v="1318.8684999999998"/>
    <n v="0.03"/>
    <x v="0"/>
    <n v="172.33199999999999"/>
    <n v="65.989999999999995"/>
    <n v="3.99"/>
    <x v="215"/>
    <x v="6"/>
    <x v="5"/>
    <x v="2"/>
    <x v="1"/>
    <x v="3"/>
    <s v="StarTAC 7760"/>
    <s v="Small Box"/>
    <n v="0.59"/>
    <d v="2009-02-10T00:00:00"/>
  </r>
  <r>
    <n v="5862"/>
    <n v="41606"/>
    <x v="794"/>
    <x v="1"/>
    <n v="23"/>
    <n v="4514.8599999999997"/>
    <n v="0.09"/>
    <x v="1"/>
    <n v="-641.09"/>
    <n v="200.98"/>
    <n v="55.96"/>
    <x v="22"/>
    <x v="6"/>
    <x v="5"/>
    <x v="0"/>
    <x v="2"/>
    <x v="9"/>
    <s v="O'Sullivan Living Dimensions 3-Shelf Bookcases"/>
    <s v="Jumbo Box"/>
    <n v="0.75"/>
    <d v="2009-06-24T00:00:00"/>
  </r>
  <r>
    <n v="5863"/>
    <n v="41606"/>
    <x v="794"/>
    <x v="1"/>
    <n v="30"/>
    <n v="79.14"/>
    <n v="0.09"/>
    <x v="0"/>
    <n v="-4.7300000000000004"/>
    <n v="2.78"/>
    <n v="0.97"/>
    <x v="22"/>
    <x v="6"/>
    <x v="5"/>
    <x v="0"/>
    <x v="0"/>
    <x v="12"/>
    <s v="Newell 333"/>
    <s v="Wrap Bag"/>
    <n v="0.59"/>
    <d v="2009-06-24T00:00:00"/>
  </r>
  <r>
    <n v="5913"/>
    <n v="41926"/>
    <x v="735"/>
    <x v="1"/>
    <n v="17"/>
    <n v="112.57"/>
    <n v="0.08"/>
    <x v="0"/>
    <n v="-28.53"/>
    <n v="6.48"/>
    <n v="5.14"/>
    <x v="217"/>
    <x v="6"/>
    <x v="5"/>
    <x v="0"/>
    <x v="0"/>
    <x v="5"/>
    <s v="Xerox 23"/>
    <s v="Small Box"/>
    <n v="0.37"/>
    <d v="2011-02-06T00:00:00"/>
  </r>
  <r>
    <n v="5914"/>
    <n v="41926"/>
    <x v="735"/>
    <x v="1"/>
    <n v="43"/>
    <n v="1562.69"/>
    <n v="0"/>
    <x v="0"/>
    <n v="287.74"/>
    <n v="34.76"/>
    <n v="8.2200000000000006"/>
    <x v="217"/>
    <x v="6"/>
    <x v="5"/>
    <x v="0"/>
    <x v="0"/>
    <x v="0"/>
    <s v="Multi-Use Personal File Cart and Caster Set, Three Stacking Bins"/>
    <s v="Small Box"/>
    <n v="0.56999999999999995"/>
    <d v="2011-02-05T00:00:00"/>
  </r>
  <r>
    <n v="7082"/>
    <n v="50533"/>
    <x v="795"/>
    <x v="2"/>
    <n v="32"/>
    <n v="1974.66"/>
    <n v="0.06"/>
    <x v="2"/>
    <n v="-929.68"/>
    <n v="64.650000000000006"/>
    <n v="35"/>
    <x v="218"/>
    <x v="6"/>
    <x v="5"/>
    <x v="0"/>
    <x v="0"/>
    <x v="0"/>
    <s v="Space Solutions Commercial Steel Shelving"/>
    <s v="Large Box"/>
    <n v="0.8"/>
    <d v="2011-06-02T00:00:00"/>
  </r>
  <r>
    <n v="7083"/>
    <n v="50533"/>
    <x v="795"/>
    <x v="2"/>
    <n v="3"/>
    <n v="73.44"/>
    <n v="0"/>
    <x v="1"/>
    <n v="-53.783999999999999"/>
    <n v="15.23"/>
    <n v="27.75"/>
    <x v="218"/>
    <x v="6"/>
    <x v="5"/>
    <x v="0"/>
    <x v="2"/>
    <x v="10"/>
    <s v="Anderson Hickey Conga Table Tops &amp; Accessories"/>
    <s v="Jumbo Box"/>
    <n v="0.76"/>
    <d v="2011-06-01T00:00:00"/>
  </r>
  <r>
    <n v="7252"/>
    <n v="51747"/>
    <x v="759"/>
    <x v="3"/>
    <n v="3"/>
    <n v="12.11"/>
    <n v="0.02"/>
    <x v="0"/>
    <n v="-0.98"/>
    <n v="3.69"/>
    <n v="0.5"/>
    <x v="217"/>
    <x v="6"/>
    <x v="5"/>
    <x v="0"/>
    <x v="0"/>
    <x v="11"/>
    <s v="Avery 52"/>
    <s v="Small Box"/>
    <n v="0.38"/>
    <d v="2012-07-06T00:00:00"/>
  </r>
  <r>
    <n v="7469"/>
    <n v="53314"/>
    <x v="30"/>
    <x v="1"/>
    <n v="33"/>
    <n v="2667.92"/>
    <n v="0.01"/>
    <x v="0"/>
    <n v="1049.02"/>
    <n v="78.69"/>
    <n v="19.989999999999998"/>
    <x v="219"/>
    <x v="6"/>
    <x v="5"/>
    <x v="3"/>
    <x v="2"/>
    <x v="4"/>
    <s v="Howard Miller 12-3/4 Diameter Accuwave DS ™ Wall Clock"/>
    <s v="Small Box"/>
    <n v="0.43"/>
    <d v="2010-09-19T00:00:00"/>
  </r>
  <r>
    <n v="7470"/>
    <n v="53314"/>
    <x v="30"/>
    <x v="1"/>
    <n v="15"/>
    <n v="2236.15"/>
    <n v="0.05"/>
    <x v="1"/>
    <n v="-310.95"/>
    <n v="145.97999999999999"/>
    <n v="51.92"/>
    <x v="219"/>
    <x v="6"/>
    <x v="5"/>
    <x v="3"/>
    <x v="2"/>
    <x v="10"/>
    <s v="Bevis Rectangular Conference Tables"/>
    <s v="Jumbo Box"/>
    <n v="0.69"/>
    <d v="2010-09-21T00:00:00"/>
  </r>
  <r>
    <n v="7648"/>
    <n v="54791"/>
    <x v="796"/>
    <x v="1"/>
    <n v="45"/>
    <n v="4165.04"/>
    <n v="0"/>
    <x v="1"/>
    <n v="135.68"/>
    <n v="90.98"/>
    <n v="30"/>
    <x v="116"/>
    <x v="6"/>
    <x v="5"/>
    <x v="2"/>
    <x v="2"/>
    <x v="14"/>
    <s v="Office Star - Task Chair with Contemporary Loop Arms"/>
    <s v="Jumbo Drum"/>
    <n v="0.61"/>
    <d v="2012-12-22T00:00:00"/>
  </r>
  <r>
    <n v="7657"/>
    <n v="54912"/>
    <x v="231"/>
    <x v="0"/>
    <n v="17"/>
    <n v="117.33"/>
    <n v="7.0000000000000007E-2"/>
    <x v="0"/>
    <n v="10.31"/>
    <n v="6.69"/>
    <n v="3.1"/>
    <x v="217"/>
    <x v="6"/>
    <x v="5"/>
    <x v="0"/>
    <x v="0"/>
    <x v="5"/>
    <s v="Wirebound Message Books, 5-1/2 x 4 Forms, 2 or 4 Forms per Page"/>
    <s v="Wrap Bag"/>
    <n v="0.36"/>
    <d v="2011-07-28T00:00:00"/>
  </r>
  <r>
    <n v="7711"/>
    <n v="55269"/>
    <x v="239"/>
    <x v="3"/>
    <n v="1"/>
    <n v="49.61"/>
    <n v="0"/>
    <x v="0"/>
    <n v="-41.82"/>
    <n v="30.98"/>
    <n v="17.079999999999998"/>
    <x v="218"/>
    <x v="6"/>
    <x v="5"/>
    <x v="0"/>
    <x v="0"/>
    <x v="5"/>
    <s v="Xerox 197"/>
    <s v="Small Box"/>
    <n v="0.4"/>
    <d v="2010-03-08T00:00:00"/>
  </r>
  <r>
    <n v="7845"/>
    <n v="56101"/>
    <x v="485"/>
    <x v="2"/>
    <n v="1"/>
    <n v="21.45"/>
    <n v="0.01"/>
    <x v="0"/>
    <n v="-7.22"/>
    <n v="14.42"/>
    <n v="6.75"/>
    <x v="215"/>
    <x v="6"/>
    <x v="5"/>
    <x v="2"/>
    <x v="0"/>
    <x v="1"/>
    <s v="Holmes Odor Grabber"/>
    <s v="Medium Box"/>
    <n v="0.52"/>
    <d v="2010-07-21T00:00:00"/>
  </r>
  <r>
    <n v="7846"/>
    <n v="56101"/>
    <x v="485"/>
    <x v="2"/>
    <n v="44"/>
    <n v="5347.13"/>
    <n v="0.08"/>
    <x v="0"/>
    <n v="1886.4134999999999"/>
    <n v="122.99"/>
    <n v="19.989999999999998"/>
    <x v="215"/>
    <x v="6"/>
    <x v="5"/>
    <x v="2"/>
    <x v="0"/>
    <x v="2"/>
    <s v="GBC Therma-A-Bind 250T Electric Binding System"/>
    <s v="Small Box"/>
    <n v="0.37"/>
    <d v="2010-07-22T00:00:00"/>
  </r>
  <r>
    <n v="7917"/>
    <n v="56582"/>
    <x v="686"/>
    <x v="0"/>
    <n v="36"/>
    <n v="4581.41"/>
    <n v="0.04"/>
    <x v="1"/>
    <n v="-904.73"/>
    <n v="130.97999999999999"/>
    <n v="54.74"/>
    <x v="217"/>
    <x v="6"/>
    <x v="5"/>
    <x v="0"/>
    <x v="2"/>
    <x v="9"/>
    <s v="O'Sullivan Elevations Bookcase, Cherry Finish"/>
    <s v="Jumbo Box"/>
    <n v="0.69"/>
    <d v="2009-06-12T00:00:00"/>
  </r>
  <r>
    <n v="7932"/>
    <n v="56677"/>
    <x v="789"/>
    <x v="1"/>
    <n v="35"/>
    <n v="430.55"/>
    <n v="0"/>
    <x v="0"/>
    <n v="120.01"/>
    <n v="12.22"/>
    <n v="2.85"/>
    <x v="58"/>
    <x v="6"/>
    <x v="5"/>
    <x v="2"/>
    <x v="2"/>
    <x v="4"/>
    <s v="Aluminum Document Frame"/>
    <s v="Small Pack"/>
    <n v="0.55000000000000004"/>
    <d v="2009-04-12T00:00:00"/>
  </r>
  <r>
    <n v="8214"/>
    <n v="58725"/>
    <x v="304"/>
    <x v="2"/>
    <n v="20"/>
    <n v="148.31"/>
    <n v="0.03"/>
    <x v="0"/>
    <n v="37.33"/>
    <n v="7.04"/>
    <n v="2.17"/>
    <x v="185"/>
    <x v="6"/>
    <x v="5"/>
    <x v="2"/>
    <x v="0"/>
    <x v="5"/>
    <s v="Wirebound Message Books, 2 7/8&quot; x 5&quot;, 3 Forms per Page"/>
    <s v="Wrap Bag"/>
    <n v="0.38"/>
    <d v="2010-05-21T00:00:00"/>
  </r>
  <r>
    <n v="8349"/>
    <n v="59683"/>
    <x v="797"/>
    <x v="2"/>
    <n v="37"/>
    <n v="191.36"/>
    <n v="0.05"/>
    <x v="0"/>
    <n v="-82.086999999999989"/>
    <n v="4.91"/>
    <n v="4.97"/>
    <x v="215"/>
    <x v="6"/>
    <x v="5"/>
    <x v="0"/>
    <x v="0"/>
    <x v="2"/>
    <s v="Pressboard Covers with Storage Hooks, 9 1/2&quot; x 11&quot;, Light Blue"/>
    <s v="Small Box"/>
    <n v="0.38"/>
    <d v="2012-10-14T00:00:00"/>
  </r>
  <r>
    <n v="133"/>
    <n v="837"/>
    <x v="798"/>
    <x v="2"/>
    <n v="11"/>
    <n v="65.7"/>
    <n v="0.01"/>
    <x v="0"/>
    <n v="13.41"/>
    <n v="5.84"/>
    <n v="0.83"/>
    <x v="220"/>
    <x v="6"/>
    <x v="5"/>
    <x v="2"/>
    <x v="0"/>
    <x v="12"/>
    <s v="Avery Hi-Liter® Smear-Safe Highlighters"/>
    <s v="Wrap Bag"/>
    <n v="0.49"/>
    <d v="2009-06-16T00:00:00"/>
  </r>
  <r>
    <n v="169"/>
    <n v="1059"/>
    <x v="799"/>
    <x v="4"/>
    <n v="22"/>
    <n v="127.33"/>
    <n v="0.02"/>
    <x v="0"/>
    <n v="5.2955000000000005"/>
    <n v="5.34"/>
    <n v="2.99"/>
    <x v="220"/>
    <x v="6"/>
    <x v="5"/>
    <x v="2"/>
    <x v="0"/>
    <x v="2"/>
    <s v="Wilson Jones 14 Line Acrylic Coated Pressboard Data Binders"/>
    <s v="Small Box"/>
    <n v="0.38"/>
    <d v="2009-02-28T00:00:00"/>
  </r>
  <r>
    <n v="170"/>
    <n v="1059"/>
    <x v="799"/>
    <x v="4"/>
    <n v="24"/>
    <n v="990.1"/>
    <n v="0.03"/>
    <x v="0"/>
    <n v="310.21600000000001"/>
    <n v="40.98"/>
    <n v="7.47"/>
    <x v="220"/>
    <x v="6"/>
    <x v="5"/>
    <x v="2"/>
    <x v="0"/>
    <x v="2"/>
    <s v="Wilson Jones Ledger-Size, Piano-Hinge Binder, 2&quot;, Blue"/>
    <s v="Small Box"/>
    <n v="0.37"/>
    <d v="2009-02-27T00:00:00"/>
  </r>
  <r>
    <n v="264"/>
    <n v="1826"/>
    <x v="13"/>
    <x v="2"/>
    <n v="5"/>
    <n v="28.32"/>
    <n v="0.09"/>
    <x v="0"/>
    <n v="-14.35"/>
    <n v="4.9800000000000004"/>
    <n v="4.75"/>
    <x v="61"/>
    <x v="6"/>
    <x v="5"/>
    <x v="2"/>
    <x v="0"/>
    <x v="5"/>
    <s v="Hammermill CopyPlus Copy Paper (20Lb. and 84 Bright)"/>
    <s v="Small Box"/>
    <n v="0.36"/>
    <d v="2012-04-16T00:00:00"/>
  </r>
  <r>
    <n v="288"/>
    <n v="2020"/>
    <x v="800"/>
    <x v="3"/>
    <n v="42"/>
    <n v="213.75"/>
    <n v="0.03"/>
    <x v="0"/>
    <n v="-188.77"/>
    <n v="5.0199999999999996"/>
    <n v="5.14"/>
    <x v="221"/>
    <x v="6"/>
    <x v="5"/>
    <x v="3"/>
    <x v="1"/>
    <x v="7"/>
    <s v="Imation 3.5, DISKETTE 44766 HGHLD3.52HD/FM, 10/Pack"/>
    <s v="Small Pack"/>
    <n v="0.79"/>
    <d v="2010-06-22T00:00:00"/>
  </r>
  <r>
    <n v="1428"/>
    <n v="10340"/>
    <x v="645"/>
    <x v="1"/>
    <n v="24"/>
    <n v="7547.14"/>
    <n v="0.03"/>
    <x v="0"/>
    <n v="2080.48"/>
    <n v="320.98"/>
    <n v="24.49"/>
    <x v="221"/>
    <x v="6"/>
    <x v="5"/>
    <x v="3"/>
    <x v="2"/>
    <x v="14"/>
    <s v="Hon Pagoda™ Stacking Chairs"/>
    <s v="Large Box"/>
    <n v="0.55000000000000004"/>
    <d v="2011-06-23T00:00:00"/>
  </r>
  <r>
    <n v="1429"/>
    <n v="10340"/>
    <x v="645"/>
    <x v="1"/>
    <n v="2"/>
    <n v="224.32"/>
    <n v="0.08"/>
    <x v="0"/>
    <n v="-178.77"/>
    <n v="110.98"/>
    <n v="13.99"/>
    <x v="221"/>
    <x v="6"/>
    <x v="5"/>
    <x v="3"/>
    <x v="2"/>
    <x v="4"/>
    <s v="Rubbermaid ClusterMat Chairmats, Mat Size- 66&quot; x 60&quot;, Lip 20&quot; x 11&quot; -90 Degree Angle"/>
    <s v="Medium Box"/>
    <n v="0.69"/>
    <d v="2011-06-23T00:00:00"/>
  </r>
  <r>
    <n v="1430"/>
    <n v="10340"/>
    <x v="645"/>
    <x v="1"/>
    <n v="15"/>
    <n v="311.98"/>
    <n v="0.09"/>
    <x v="0"/>
    <n v="-9.7799999999999994"/>
    <n v="22.01"/>
    <n v="5.53"/>
    <x v="221"/>
    <x v="6"/>
    <x v="5"/>
    <x v="3"/>
    <x v="0"/>
    <x v="12"/>
    <s v="Boston 16801 Nautilus™ Battery Pencil Sharpener"/>
    <s v="Small Pack"/>
    <n v="0.59"/>
    <d v="2011-06-25T00:00:00"/>
  </r>
  <r>
    <n v="1533"/>
    <n v="11044"/>
    <x v="801"/>
    <x v="3"/>
    <n v="3"/>
    <n v="14.49"/>
    <n v="0.09"/>
    <x v="0"/>
    <n v="-12.58"/>
    <n v="3.28"/>
    <n v="5"/>
    <x v="221"/>
    <x v="6"/>
    <x v="5"/>
    <x v="3"/>
    <x v="0"/>
    <x v="12"/>
    <s v="Newell 35"/>
    <s v="Wrap Bag"/>
    <n v="0.56000000000000005"/>
    <d v="2012-06-25T00:00:00"/>
  </r>
  <r>
    <n v="1849"/>
    <n v="13313"/>
    <x v="83"/>
    <x v="2"/>
    <n v="18"/>
    <n v="243.51"/>
    <n v="0.02"/>
    <x v="0"/>
    <n v="-159.86000000000001"/>
    <n v="12.99"/>
    <n v="14.37"/>
    <x v="32"/>
    <x v="6"/>
    <x v="5"/>
    <x v="3"/>
    <x v="2"/>
    <x v="4"/>
    <s v="Tensor &quot;Hersey Kiss&quot; Styled Floor Lamp"/>
    <s v="Large Box"/>
    <n v="0.73"/>
    <d v="2009-07-18T00:00:00"/>
  </r>
  <r>
    <n v="1850"/>
    <n v="13313"/>
    <x v="83"/>
    <x v="2"/>
    <n v="22"/>
    <n v="755.6"/>
    <n v="0.05"/>
    <x v="0"/>
    <n v="223.44"/>
    <n v="35.44"/>
    <n v="7.5"/>
    <x v="32"/>
    <x v="6"/>
    <x v="5"/>
    <x v="3"/>
    <x v="0"/>
    <x v="5"/>
    <s v="Xerox 1906"/>
    <s v="Small Box"/>
    <n v="0.38"/>
    <d v="2009-07-18T00:00:00"/>
  </r>
  <r>
    <n v="1851"/>
    <n v="13313"/>
    <x v="83"/>
    <x v="2"/>
    <n v="45"/>
    <n v="592.73"/>
    <n v="0.02"/>
    <x v="0"/>
    <n v="75.010000000000005"/>
    <n v="12.98"/>
    <n v="3.14"/>
    <x v="32"/>
    <x v="6"/>
    <x v="5"/>
    <x v="3"/>
    <x v="0"/>
    <x v="15"/>
    <s v="Acme® 8&quot; Straight Scissors"/>
    <s v="Small Pack"/>
    <n v="0.6"/>
    <d v="2009-07-19T00:00:00"/>
  </r>
  <r>
    <n v="2182"/>
    <n v="15718"/>
    <x v="802"/>
    <x v="4"/>
    <n v="36"/>
    <n v="100.87"/>
    <n v="0.09"/>
    <x v="0"/>
    <n v="8.4"/>
    <n v="2.94"/>
    <n v="0.7"/>
    <x v="220"/>
    <x v="6"/>
    <x v="5"/>
    <x v="2"/>
    <x v="0"/>
    <x v="12"/>
    <s v="Newell 338"/>
    <s v="Wrap Bag"/>
    <n v="0.57999999999999996"/>
    <d v="2009-01-28T00:00:00"/>
  </r>
  <r>
    <n v="2410"/>
    <n v="17506"/>
    <x v="699"/>
    <x v="0"/>
    <n v="33"/>
    <n v="9473.31"/>
    <n v="0.03"/>
    <x v="1"/>
    <n v="1939.11"/>
    <n v="294.62"/>
    <n v="42.52"/>
    <x v="61"/>
    <x v="6"/>
    <x v="5"/>
    <x v="3"/>
    <x v="0"/>
    <x v="1"/>
    <s v="3.6 Cubic Foot Counter Height Office Refrigerator"/>
    <s v="Jumbo Drum"/>
    <n v="0.56999999999999995"/>
    <d v="2010-03-04T00:00:00"/>
  </r>
  <r>
    <n v="2766"/>
    <n v="20003"/>
    <x v="673"/>
    <x v="3"/>
    <n v="39"/>
    <n v="796.08"/>
    <n v="0.05"/>
    <x v="0"/>
    <n v="30.29"/>
    <n v="19.98"/>
    <n v="4"/>
    <x v="222"/>
    <x v="6"/>
    <x v="5"/>
    <x v="2"/>
    <x v="1"/>
    <x v="7"/>
    <s v="Belkin 105-Key Black Keyboard"/>
    <s v="Small Box"/>
    <n v="0.68"/>
    <d v="2012-01-31T00:00:00"/>
  </r>
  <r>
    <n v="2882"/>
    <n v="20805"/>
    <x v="209"/>
    <x v="1"/>
    <n v="12"/>
    <n v="69.98"/>
    <n v="0.06"/>
    <x v="0"/>
    <n v="-58.327999999999996"/>
    <n v="5.53"/>
    <n v="6.98"/>
    <x v="221"/>
    <x v="6"/>
    <x v="5"/>
    <x v="3"/>
    <x v="0"/>
    <x v="2"/>
    <s v="Avery Durable Poly Binders"/>
    <s v="Small Box"/>
    <n v="0.39"/>
    <d v="2011-01-13T00:00:00"/>
  </r>
  <r>
    <n v="2883"/>
    <n v="20805"/>
    <x v="209"/>
    <x v="1"/>
    <n v="35"/>
    <n v="418.34"/>
    <n v="0.08"/>
    <x v="0"/>
    <n v="73.569999999999993"/>
    <n v="12.58"/>
    <n v="5.16"/>
    <x v="221"/>
    <x v="6"/>
    <x v="5"/>
    <x v="3"/>
    <x v="2"/>
    <x v="4"/>
    <s v="DAX Copper Panel Document Frame, 5 x 7 Size"/>
    <s v="Small Box"/>
    <n v="0.43"/>
    <d v="2011-01-12T00:00:00"/>
  </r>
  <r>
    <n v="2884"/>
    <n v="20805"/>
    <x v="209"/>
    <x v="1"/>
    <n v="3"/>
    <n v="17.7"/>
    <n v="0.06"/>
    <x v="0"/>
    <n v="-10.37"/>
    <n v="4.28"/>
    <n v="4.79"/>
    <x v="221"/>
    <x v="6"/>
    <x v="5"/>
    <x v="3"/>
    <x v="0"/>
    <x v="5"/>
    <s v="Xerox 1962"/>
    <s v="Small Box"/>
    <n v="0.4"/>
    <d v="2011-01-11T00:00:00"/>
  </r>
  <r>
    <n v="2885"/>
    <n v="20805"/>
    <x v="209"/>
    <x v="1"/>
    <n v="12"/>
    <n v="45.61"/>
    <n v="0.1"/>
    <x v="0"/>
    <n v="9.18"/>
    <n v="3.85"/>
    <n v="0.7"/>
    <x v="221"/>
    <x v="6"/>
    <x v="5"/>
    <x v="3"/>
    <x v="0"/>
    <x v="12"/>
    <s v="Avery Hi-Liter Pen Style Six-Color Fluorescent Set"/>
    <s v="Wrap Bag"/>
    <n v="0.44"/>
    <d v="2011-01-11T00:00:00"/>
  </r>
  <r>
    <n v="3290"/>
    <n v="23524"/>
    <x v="464"/>
    <x v="1"/>
    <n v="28"/>
    <n v="129.33000000000001"/>
    <n v="0.04"/>
    <x v="2"/>
    <n v="48.25"/>
    <n v="4.13"/>
    <n v="0.99"/>
    <x v="221"/>
    <x v="6"/>
    <x v="5"/>
    <x v="3"/>
    <x v="0"/>
    <x v="11"/>
    <s v="Avery 491"/>
    <s v="Small Box"/>
    <n v="0.39"/>
    <d v="2009-04-30T00:00:00"/>
  </r>
  <r>
    <n v="3291"/>
    <n v="23524"/>
    <x v="464"/>
    <x v="1"/>
    <n v="46"/>
    <n v="2461.23"/>
    <n v="0.06"/>
    <x v="0"/>
    <n v="748.2"/>
    <n v="55.48"/>
    <n v="14.3"/>
    <x v="221"/>
    <x v="6"/>
    <x v="5"/>
    <x v="3"/>
    <x v="0"/>
    <x v="5"/>
    <s v="Xerox 194"/>
    <s v="Small Box"/>
    <n v="0.37"/>
    <d v="2009-04-30T00:00:00"/>
  </r>
  <r>
    <n v="4201"/>
    <n v="29860"/>
    <x v="803"/>
    <x v="4"/>
    <n v="48"/>
    <n v="8295.2900000000009"/>
    <n v="0.08"/>
    <x v="0"/>
    <n v="2267.2199999999998"/>
    <n v="178.47"/>
    <n v="19.989999999999998"/>
    <x v="32"/>
    <x v="6"/>
    <x v="5"/>
    <x v="3"/>
    <x v="0"/>
    <x v="0"/>
    <s v="Hot File® 7-Pocket, Floor Stand"/>
    <s v="Small Box"/>
    <n v="0.55000000000000004"/>
    <d v="2009-09-16T00:00:00"/>
  </r>
  <r>
    <n v="4325"/>
    <n v="30787"/>
    <x v="804"/>
    <x v="1"/>
    <n v="43"/>
    <n v="6477.4589999999998"/>
    <n v="0.05"/>
    <x v="0"/>
    <n v="1836.4590000000001"/>
    <n v="175.99"/>
    <n v="8.99"/>
    <x v="221"/>
    <x v="6"/>
    <x v="5"/>
    <x v="3"/>
    <x v="1"/>
    <x v="3"/>
    <s v="2180"/>
    <s v="Small Box"/>
    <n v="0.56999999999999995"/>
    <d v="2011-09-28T00:00:00"/>
  </r>
  <r>
    <n v="5258"/>
    <n v="37440"/>
    <x v="539"/>
    <x v="2"/>
    <n v="31"/>
    <n v="295.45"/>
    <n v="0.03"/>
    <x v="0"/>
    <n v="-4.3600000000000003"/>
    <n v="9.3800000000000008"/>
    <n v="4.93"/>
    <x v="223"/>
    <x v="6"/>
    <x v="5"/>
    <x v="2"/>
    <x v="2"/>
    <x v="4"/>
    <s v="Eldon Expressions Punched Metal &amp; Wood Desk Accessories, Black &amp; Cherry"/>
    <s v="Small Box"/>
    <n v="0.56999999999999995"/>
    <d v="2010-06-25T00:00:00"/>
  </r>
  <r>
    <n v="5633"/>
    <n v="39872"/>
    <x v="430"/>
    <x v="4"/>
    <n v="5"/>
    <n v="16.239999999999998"/>
    <n v="0.01"/>
    <x v="0"/>
    <n v="0.35000000000000053"/>
    <n v="2.88"/>
    <n v="0.99"/>
    <x v="221"/>
    <x v="6"/>
    <x v="5"/>
    <x v="3"/>
    <x v="0"/>
    <x v="11"/>
    <s v="Avery 514"/>
    <s v="Small Box"/>
    <n v="0.36"/>
    <d v="2010-02-23T00:00:00"/>
  </r>
  <r>
    <n v="5646"/>
    <n v="39943"/>
    <x v="805"/>
    <x v="1"/>
    <n v="16"/>
    <n v="28.65"/>
    <n v="0.02"/>
    <x v="0"/>
    <n v="-23.86"/>
    <n v="1.7"/>
    <n v="1.99"/>
    <x v="223"/>
    <x v="6"/>
    <x v="5"/>
    <x v="1"/>
    <x v="1"/>
    <x v="7"/>
    <s v="BASF Silver 74 Minute CD-R"/>
    <s v="Small Pack"/>
    <n v="0.51"/>
    <d v="2012-06-08T00:00:00"/>
  </r>
  <r>
    <n v="5647"/>
    <n v="39943"/>
    <x v="805"/>
    <x v="1"/>
    <n v="12"/>
    <n v="201.535"/>
    <n v="0.09"/>
    <x v="0"/>
    <n v="-122.617"/>
    <n v="20.99"/>
    <n v="3.3"/>
    <x v="223"/>
    <x v="6"/>
    <x v="5"/>
    <x v="1"/>
    <x v="1"/>
    <x v="3"/>
    <s v="Accessory39"/>
    <s v="Small Pack"/>
    <n v="0.81"/>
    <d v="2012-06-09T00:00:00"/>
  </r>
  <r>
    <n v="5985"/>
    <n v="42405"/>
    <x v="806"/>
    <x v="1"/>
    <n v="13"/>
    <n v="81.680000000000007"/>
    <n v="0.08"/>
    <x v="0"/>
    <n v="-25.22"/>
    <n v="5.98"/>
    <n v="5.15"/>
    <x v="32"/>
    <x v="6"/>
    <x v="5"/>
    <x v="3"/>
    <x v="0"/>
    <x v="5"/>
    <s v="Xerox 193"/>
    <s v="Small Box"/>
    <n v="0.36"/>
    <d v="2010-01-23T00:00:00"/>
  </r>
  <r>
    <n v="6631"/>
    <n v="47171"/>
    <x v="807"/>
    <x v="3"/>
    <n v="21"/>
    <n v="147.16"/>
    <n v="0.01"/>
    <x v="0"/>
    <n v="-92.55"/>
    <n v="6.48"/>
    <n v="8.4"/>
    <x v="221"/>
    <x v="6"/>
    <x v="5"/>
    <x v="3"/>
    <x v="0"/>
    <x v="5"/>
    <s v="Xerox 212"/>
    <s v="Small Box"/>
    <n v="0.37"/>
    <d v="2010-01-08T00:00:00"/>
  </r>
  <r>
    <n v="6632"/>
    <n v="47171"/>
    <x v="807"/>
    <x v="3"/>
    <n v="19"/>
    <n v="50.07"/>
    <n v="0.03"/>
    <x v="0"/>
    <n v="-0.53"/>
    <n v="2.67"/>
    <n v="0.86"/>
    <x v="221"/>
    <x v="6"/>
    <x v="5"/>
    <x v="3"/>
    <x v="0"/>
    <x v="12"/>
    <s v="Blackstonian Pencils"/>
    <s v="Wrap Bag"/>
    <n v="0.56999999999999995"/>
    <d v="2010-01-08T00:00:00"/>
  </r>
  <r>
    <n v="6633"/>
    <n v="47171"/>
    <x v="807"/>
    <x v="3"/>
    <n v="32"/>
    <n v="6982.87"/>
    <n v="0.05"/>
    <x v="1"/>
    <n v="875.55"/>
    <n v="217.85"/>
    <n v="29.1"/>
    <x v="221"/>
    <x v="6"/>
    <x v="5"/>
    <x v="3"/>
    <x v="2"/>
    <x v="10"/>
    <s v="Chromcraft Bull-Nose Wood Round Conference Table Top, Wood Base"/>
    <s v="Jumbo Box"/>
    <n v="0.68"/>
    <d v="2010-01-07T00:00:00"/>
  </r>
  <r>
    <n v="6820"/>
    <n v="48576"/>
    <x v="808"/>
    <x v="2"/>
    <n v="17"/>
    <n v="464.59"/>
    <n v="7.0000000000000007E-2"/>
    <x v="0"/>
    <n v="168.215"/>
    <n v="28.53"/>
    <n v="1.49"/>
    <x v="221"/>
    <x v="6"/>
    <x v="5"/>
    <x v="3"/>
    <x v="0"/>
    <x v="2"/>
    <s v="Lock-Up Easel 'Spel-Binder'"/>
    <s v="Small Box"/>
    <n v="0.38"/>
    <d v="2012-12-02T00:00:00"/>
  </r>
  <r>
    <n v="6821"/>
    <n v="48576"/>
    <x v="808"/>
    <x v="2"/>
    <n v="47"/>
    <n v="316.68"/>
    <n v="0.06"/>
    <x v="0"/>
    <n v="-161"/>
    <n v="6.48"/>
    <n v="7.49"/>
    <x v="221"/>
    <x v="6"/>
    <x v="5"/>
    <x v="3"/>
    <x v="0"/>
    <x v="5"/>
    <s v="Xerox 220"/>
    <s v="Small Box"/>
    <n v="0.37"/>
    <d v="2012-12-03T00:00:00"/>
  </r>
  <r>
    <n v="7547"/>
    <n v="53984"/>
    <x v="468"/>
    <x v="3"/>
    <n v="23"/>
    <n v="172.9"/>
    <n v="0"/>
    <x v="0"/>
    <n v="51.43"/>
    <n v="6.88"/>
    <n v="2"/>
    <x v="223"/>
    <x v="6"/>
    <x v="5"/>
    <x v="2"/>
    <x v="0"/>
    <x v="5"/>
    <s v="Adams Phone Message Book, 200 Message Capacity, 8 1/16” x 11”"/>
    <s v="Wrap Bag"/>
    <n v="0.39"/>
    <d v="2012-12-11T00:00:00"/>
  </r>
  <r>
    <n v="18"/>
    <n v="129"/>
    <x v="390"/>
    <x v="0"/>
    <n v="4"/>
    <n v="32.72"/>
    <n v="0.09"/>
    <x v="0"/>
    <n v="-22.59"/>
    <n v="6.48"/>
    <n v="8.19"/>
    <x v="224"/>
    <x v="6"/>
    <x v="5"/>
    <x v="2"/>
    <x v="0"/>
    <x v="5"/>
    <s v="Xerox 217"/>
    <s v="Small Box"/>
    <n v="0.37"/>
    <d v="2012-11-27T00:00:00"/>
  </r>
  <r>
    <n v="68"/>
    <n v="388"/>
    <x v="564"/>
    <x v="2"/>
    <n v="46"/>
    <n v="517.92999999999995"/>
    <n v="0.06"/>
    <x v="0"/>
    <n v="-94.73"/>
    <n v="11.7"/>
    <n v="6.96"/>
    <x v="225"/>
    <x v="6"/>
    <x v="5"/>
    <x v="3"/>
    <x v="0"/>
    <x v="1"/>
    <s v="Harmony HEPA Quiet Air Purifiers"/>
    <s v="Medium Box"/>
    <n v="0.5"/>
    <d v="2012-12-18T00:00:00"/>
  </r>
  <r>
    <n v="205"/>
    <n v="1345"/>
    <x v="809"/>
    <x v="0"/>
    <n v="24"/>
    <n v="2443.85"/>
    <n v="0.08"/>
    <x v="1"/>
    <n v="-120.85"/>
    <n v="100.98"/>
    <n v="35.840000000000003"/>
    <x v="226"/>
    <x v="6"/>
    <x v="5"/>
    <x v="2"/>
    <x v="2"/>
    <x v="9"/>
    <s v="Bush Westfield Collection Bookcases, Fully Assembled"/>
    <s v="Jumbo Box"/>
    <n v="0.62"/>
    <d v="2012-10-31T00:00:00"/>
  </r>
  <r>
    <n v="257"/>
    <n v="1793"/>
    <x v="608"/>
    <x v="2"/>
    <n v="36"/>
    <n v="233.43"/>
    <n v="0.03"/>
    <x v="0"/>
    <n v="-71.897999999999996"/>
    <n v="6.28"/>
    <n v="5.36"/>
    <x v="227"/>
    <x v="6"/>
    <x v="5"/>
    <x v="3"/>
    <x v="0"/>
    <x v="2"/>
    <s v="GBC Standard Plastic Binding Systems' Combs"/>
    <s v="Small Box"/>
    <n v="0.4"/>
    <d v="2012-07-11T00:00:00"/>
  </r>
  <r>
    <n v="316"/>
    <n v="2209"/>
    <x v="168"/>
    <x v="1"/>
    <n v="27"/>
    <n v="9418.73"/>
    <n v="0"/>
    <x v="1"/>
    <n v="2245.2399999999998"/>
    <n v="320.98"/>
    <n v="58.95"/>
    <x v="228"/>
    <x v="6"/>
    <x v="5"/>
    <x v="1"/>
    <x v="2"/>
    <x v="14"/>
    <s v="Hon 4070 Series Pagoda™ Round Back Stacking Chairs"/>
    <s v="Jumbo Drum"/>
    <n v="0.56999999999999995"/>
    <d v="2012-07-11T00:00:00"/>
  </r>
  <r>
    <n v="317"/>
    <n v="2209"/>
    <x v="168"/>
    <x v="1"/>
    <n v="1"/>
    <n v="5.68"/>
    <n v="0.02"/>
    <x v="0"/>
    <n v="-1.82"/>
    <n v="4.76"/>
    <n v="0.88"/>
    <x v="228"/>
    <x v="6"/>
    <x v="5"/>
    <x v="1"/>
    <x v="0"/>
    <x v="5"/>
    <s v="Wirebound Voice Message Log Book"/>
    <s v="Wrap Bag"/>
    <n v="0.39"/>
    <d v="2012-07-10T00:00:00"/>
  </r>
  <r>
    <n v="318"/>
    <n v="2209"/>
    <x v="168"/>
    <x v="1"/>
    <n v="42"/>
    <n v="174.59"/>
    <n v="0.08"/>
    <x v="0"/>
    <n v="25.88"/>
    <n v="4.28"/>
    <n v="0.94"/>
    <x v="228"/>
    <x v="6"/>
    <x v="5"/>
    <x v="1"/>
    <x v="0"/>
    <x v="12"/>
    <s v="Newell 336"/>
    <s v="Wrap Bag"/>
    <n v="0.56000000000000005"/>
    <d v="2012-07-09T00:00:00"/>
  </r>
  <r>
    <n v="319"/>
    <n v="2209"/>
    <x v="168"/>
    <x v="1"/>
    <n v="13"/>
    <n v="1265.4969999999998"/>
    <n v="0.1"/>
    <x v="0"/>
    <n v="-161.11699999999999"/>
    <n v="125.99"/>
    <n v="3"/>
    <x v="228"/>
    <x v="6"/>
    <x v="5"/>
    <x v="1"/>
    <x v="1"/>
    <x v="3"/>
    <s v="270c"/>
    <s v="Small Box"/>
    <n v="0.59"/>
    <d v="2012-07-10T00:00:00"/>
  </r>
  <r>
    <n v="439"/>
    <n v="2947"/>
    <x v="810"/>
    <x v="4"/>
    <n v="8"/>
    <n v="57.04"/>
    <n v="0.05"/>
    <x v="0"/>
    <n v="-29.06"/>
    <n v="6.48"/>
    <n v="6.81"/>
    <x v="228"/>
    <x v="6"/>
    <x v="5"/>
    <x v="1"/>
    <x v="0"/>
    <x v="5"/>
    <s v="Xerox 1930"/>
    <s v="Small Box"/>
    <n v="0.36"/>
    <d v="2011-04-27T00:00:00"/>
  </r>
  <r>
    <n v="474"/>
    <n v="3271"/>
    <x v="37"/>
    <x v="4"/>
    <n v="45"/>
    <n v="11532.99"/>
    <n v="7.0000000000000007E-2"/>
    <x v="1"/>
    <n v="2753.39"/>
    <n v="264.98"/>
    <n v="17.86"/>
    <x v="227"/>
    <x v="6"/>
    <x v="5"/>
    <x v="3"/>
    <x v="1"/>
    <x v="16"/>
    <s v="Panasonic KX-P1131 Dot Matrix Printer"/>
    <s v="Jumbo Drum"/>
    <n v="0.57999999999999996"/>
    <d v="2011-12-31T00:00:00"/>
  </r>
  <r>
    <n v="475"/>
    <n v="3271"/>
    <x v="37"/>
    <x v="4"/>
    <n v="18"/>
    <n v="146.1"/>
    <n v="0.06"/>
    <x v="2"/>
    <n v="51.14"/>
    <n v="8.34"/>
    <n v="1.43"/>
    <x v="227"/>
    <x v="6"/>
    <x v="5"/>
    <x v="3"/>
    <x v="0"/>
    <x v="5"/>
    <s v="REDIFORM Incoming/Outgoing Call Register, 11&quot; X 8 1/2&quot;, 100 Messages"/>
    <s v="Wrap Bag"/>
    <n v="0.35"/>
    <d v="2012-01-01T00:00:00"/>
  </r>
  <r>
    <n v="623"/>
    <n v="4321"/>
    <x v="811"/>
    <x v="3"/>
    <n v="47"/>
    <n v="1505.57"/>
    <n v="0.02"/>
    <x v="2"/>
    <n v="-54.63"/>
    <n v="30.53"/>
    <n v="19.989999999999998"/>
    <x v="224"/>
    <x v="6"/>
    <x v="5"/>
    <x v="2"/>
    <x v="0"/>
    <x v="11"/>
    <s v="Avery 4027 File Folder Labels for Dot Matrix Printers, 5000 Labels per Box, White"/>
    <s v="Small Box"/>
    <n v="0.39"/>
    <d v="2009-07-19T00:00:00"/>
  </r>
  <r>
    <n v="643"/>
    <n v="4545"/>
    <x v="150"/>
    <x v="2"/>
    <n v="33"/>
    <n v="126.38"/>
    <n v="0.08"/>
    <x v="0"/>
    <n v="26.64"/>
    <n v="4"/>
    <n v="1.3"/>
    <x v="224"/>
    <x v="6"/>
    <x v="5"/>
    <x v="0"/>
    <x v="0"/>
    <x v="5"/>
    <s v="EcoTones® Memo Sheets"/>
    <s v="Wrap Bag"/>
    <n v="0.37"/>
    <d v="2010-01-18T00:00:00"/>
  </r>
  <r>
    <n v="644"/>
    <n v="4545"/>
    <x v="150"/>
    <x v="2"/>
    <n v="4"/>
    <n v="33.1"/>
    <n v="0.06"/>
    <x v="0"/>
    <n v="-24.15"/>
    <n v="6.48"/>
    <n v="8.74"/>
    <x v="224"/>
    <x v="6"/>
    <x v="5"/>
    <x v="0"/>
    <x v="0"/>
    <x v="5"/>
    <s v="Xerox 1984"/>
    <s v="Small Box"/>
    <n v="0.36"/>
    <d v="2010-01-17T00:00:00"/>
  </r>
  <r>
    <n v="783"/>
    <n v="5572"/>
    <x v="83"/>
    <x v="1"/>
    <n v="37"/>
    <n v="288.55"/>
    <n v="0.03"/>
    <x v="0"/>
    <n v="-133.69999999999999"/>
    <n v="7.37"/>
    <n v="5.53"/>
    <x v="229"/>
    <x v="6"/>
    <x v="5"/>
    <x v="2"/>
    <x v="1"/>
    <x v="7"/>
    <s v="Imation 3.5&quot; Unformatted DS/HD Diskettes, 10/Box"/>
    <s v="Small Pack"/>
    <n v="0.69"/>
    <d v="2009-07-18T00:00:00"/>
  </r>
  <r>
    <n v="800"/>
    <n v="5703"/>
    <x v="812"/>
    <x v="3"/>
    <n v="29"/>
    <n v="357.96"/>
    <n v="0.06"/>
    <x v="0"/>
    <n v="10.44"/>
    <n v="12.28"/>
    <n v="6.47"/>
    <x v="227"/>
    <x v="6"/>
    <x v="5"/>
    <x v="1"/>
    <x v="0"/>
    <x v="5"/>
    <s v="Xerox 1881"/>
    <s v="Small Box"/>
    <n v="0.38"/>
    <d v="2010-05-16T00:00:00"/>
  </r>
  <r>
    <n v="819"/>
    <n v="5920"/>
    <x v="330"/>
    <x v="1"/>
    <n v="4"/>
    <n v="582.59"/>
    <n v="7.0000000000000007E-2"/>
    <x v="0"/>
    <n v="-121.75"/>
    <n v="155.06"/>
    <n v="7.07"/>
    <x v="230"/>
    <x v="6"/>
    <x v="5"/>
    <x v="1"/>
    <x v="0"/>
    <x v="0"/>
    <s v="Dual Level, Single-Width Filing Carts"/>
    <s v="Small Box"/>
    <n v="0.59"/>
    <d v="2009-11-19T00:00:00"/>
  </r>
  <r>
    <n v="880"/>
    <n v="6311"/>
    <x v="813"/>
    <x v="3"/>
    <n v="18"/>
    <n v="1297.4485"/>
    <n v="0.04"/>
    <x v="0"/>
    <n v="4.212000000000006"/>
    <n v="85.99"/>
    <n v="10.78"/>
    <x v="229"/>
    <x v="6"/>
    <x v="5"/>
    <x v="2"/>
    <x v="1"/>
    <x v="3"/>
    <s v="3395"/>
    <s v="Small Box"/>
    <n v="0.57999999999999996"/>
    <d v="2010-02-13T00:00:00"/>
  </r>
  <r>
    <n v="1125"/>
    <n v="8231"/>
    <x v="814"/>
    <x v="4"/>
    <n v="27"/>
    <n v="79.44"/>
    <n v="0.06"/>
    <x v="0"/>
    <n v="29.85"/>
    <n v="2.88"/>
    <n v="0.5"/>
    <x v="224"/>
    <x v="6"/>
    <x v="5"/>
    <x v="2"/>
    <x v="0"/>
    <x v="11"/>
    <s v="Avery 492"/>
    <s v="Small Box"/>
    <n v="0.39"/>
    <d v="2012-10-20T00:00:00"/>
  </r>
  <r>
    <n v="1126"/>
    <n v="8231"/>
    <x v="814"/>
    <x v="4"/>
    <n v="5"/>
    <n v="110.03"/>
    <n v="0.06"/>
    <x v="0"/>
    <n v="-31.33"/>
    <n v="19.98"/>
    <n v="10.49"/>
    <x v="224"/>
    <x v="6"/>
    <x v="5"/>
    <x v="2"/>
    <x v="2"/>
    <x v="4"/>
    <s v="12-1/2 Diameter Round Wall Clock"/>
    <s v="Small Box"/>
    <n v="0.49"/>
    <d v="2012-10-19T00:00:00"/>
  </r>
  <r>
    <n v="1191"/>
    <n v="8709"/>
    <x v="815"/>
    <x v="1"/>
    <n v="50"/>
    <n v="2451.41"/>
    <n v="7.0000000000000007E-2"/>
    <x v="0"/>
    <n v="773.36"/>
    <n v="51.98"/>
    <n v="10.17"/>
    <x v="231"/>
    <x v="6"/>
    <x v="5"/>
    <x v="3"/>
    <x v="1"/>
    <x v="16"/>
    <s v="Canon MP25DIII Desktop Whisper-Quiet Printing Calculator"/>
    <s v="Medium Box"/>
    <n v="0.37"/>
    <d v="2009-03-10T00:00:00"/>
  </r>
  <r>
    <n v="1192"/>
    <n v="8709"/>
    <x v="815"/>
    <x v="1"/>
    <n v="11"/>
    <n v="851.24"/>
    <n v="0.1"/>
    <x v="1"/>
    <n v="-149.4573"/>
    <n v="80.97"/>
    <n v="33.6"/>
    <x v="231"/>
    <x v="6"/>
    <x v="5"/>
    <x v="3"/>
    <x v="1"/>
    <x v="16"/>
    <s v="Lexmark Z25 Color Inkjet Printer"/>
    <s v="Jumbo Drum"/>
    <n v="0.37"/>
    <d v="2009-03-11T00:00:00"/>
  </r>
  <r>
    <n v="1338"/>
    <n v="9765"/>
    <x v="816"/>
    <x v="0"/>
    <n v="26"/>
    <n v="3505.6"/>
    <n v="0.03"/>
    <x v="0"/>
    <n v="1019.7"/>
    <n v="128.24"/>
    <n v="12.65"/>
    <x v="231"/>
    <x v="6"/>
    <x v="5"/>
    <x v="3"/>
    <x v="2"/>
    <x v="14"/>
    <s v="SAFCO Folding Chair Trolley"/>
    <s v="Medium Box"/>
    <m/>
    <d v="2012-10-19T00:00:00"/>
  </r>
  <r>
    <n v="1399"/>
    <n v="10147"/>
    <x v="639"/>
    <x v="1"/>
    <n v="22"/>
    <n v="96.75"/>
    <n v="0.04"/>
    <x v="0"/>
    <n v="-72.91"/>
    <n v="4.24"/>
    <n v="5.41"/>
    <x v="225"/>
    <x v="6"/>
    <x v="5"/>
    <x v="3"/>
    <x v="0"/>
    <x v="2"/>
    <s v="Storex DuraTech Recycled Plastic Frosted Binders"/>
    <s v="Small Box"/>
    <n v="0.35"/>
    <d v="2010-10-10T00:00:00"/>
  </r>
  <r>
    <n v="1645"/>
    <n v="11876"/>
    <x v="609"/>
    <x v="1"/>
    <n v="47"/>
    <n v="5051.8900000000003"/>
    <n v="0.02"/>
    <x v="0"/>
    <n v="1708.84"/>
    <n v="107.53"/>
    <n v="5.81"/>
    <x v="227"/>
    <x v="6"/>
    <x v="5"/>
    <x v="3"/>
    <x v="2"/>
    <x v="4"/>
    <s v="Tenex Contemporary Contur Chairmats for Low and Medium Pile Carpet, Computer, 39&quot; x 49&quot;"/>
    <s v="Medium Box"/>
    <n v="0.65"/>
    <d v="2011-07-06T00:00:00"/>
  </r>
  <r>
    <n v="1692"/>
    <n v="12224"/>
    <x v="521"/>
    <x v="1"/>
    <n v="2"/>
    <n v="302.91000000000003"/>
    <n v="0.04"/>
    <x v="1"/>
    <n v="-186.12900000000002"/>
    <n v="124.49"/>
    <n v="51.94"/>
    <x v="227"/>
    <x v="6"/>
    <x v="5"/>
    <x v="1"/>
    <x v="2"/>
    <x v="10"/>
    <s v="Bevis 36 x 72 Conference Tables"/>
    <s v="Jumbo Box"/>
    <n v="0.63"/>
    <d v="2009-12-14T00:00:00"/>
  </r>
  <r>
    <n v="1693"/>
    <n v="12224"/>
    <x v="521"/>
    <x v="1"/>
    <n v="29"/>
    <n v="842.61349999999993"/>
    <n v="0.1"/>
    <x v="0"/>
    <n v="-208.428"/>
    <n v="35.99"/>
    <n v="5"/>
    <x v="227"/>
    <x v="6"/>
    <x v="5"/>
    <x v="1"/>
    <x v="1"/>
    <x v="3"/>
    <s v="Accessory17"/>
    <s v="Wrap Bag"/>
    <n v="0.82"/>
    <d v="2009-12-12T00:00:00"/>
  </r>
  <r>
    <n v="1696"/>
    <n v="12256"/>
    <x v="817"/>
    <x v="3"/>
    <n v="44"/>
    <n v="117.97"/>
    <n v="0.1"/>
    <x v="0"/>
    <n v="44.59"/>
    <n v="2.88"/>
    <n v="0.5"/>
    <x v="227"/>
    <x v="6"/>
    <x v="5"/>
    <x v="3"/>
    <x v="0"/>
    <x v="11"/>
    <s v="Avery 49"/>
    <s v="Small Box"/>
    <n v="0.36"/>
    <d v="2012-12-20T00:00:00"/>
  </r>
  <r>
    <n v="1703"/>
    <n v="12261"/>
    <x v="181"/>
    <x v="0"/>
    <n v="12"/>
    <n v="2237.7600000000002"/>
    <n v="0.1"/>
    <x v="1"/>
    <n v="151.86000000000001"/>
    <n v="200.98"/>
    <n v="23.76"/>
    <x v="226"/>
    <x v="6"/>
    <x v="5"/>
    <x v="2"/>
    <x v="2"/>
    <x v="14"/>
    <s v="Global Leather Highback Executive Chair with Pneumatic Height Adjustment, Black"/>
    <s v="Jumbo Drum"/>
    <n v="0.57999999999999996"/>
    <d v="2010-10-28T00:00:00"/>
  </r>
  <r>
    <n v="1704"/>
    <n v="12261"/>
    <x v="181"/>
    <x v="0"/>
    <n v="4"/>
    <n v="20.59"/>
    <n v="0.02"/>
    <x v="2"/>
    <n v="1.19"/>
    <n v="3.98"/>
    <n v="0.83"/>
    <x v="226"/>
    <x v="6"/>
    <x v="5"/>
    <x v="2"/>
    <x v="0"/>
    <x v="12"/>
    <s v="Fluorescent Highlighters by Dixon"/>
    <s v="Wrap Bag"/>
    <n v="0.51"/>
    <d v="2010-10-27T00:00:00"/>
  </r>
  <r>
    <n v="1705"/>
    <n v="12261"/>
    <x v="181"/>
    <x v="0"/>
    <n v="19"/>
    <n v="281.74"/>
    <n v="0.06"/>
    <x v="0"/>
    <n v="25.67"/>
    <n v="14.56"/>
    <n v="3.5"/>
    <x v="226"/>
    <x v="6"/>
    <x v="5"/>
    <x v="2"/>
    <x v="0"/>
    <x v="1"/>
    <s v="Acco 6 Outlet Guardian Premium Surge Suppressor"/>
    <s v="Small Box"/>
    <n v="0.57999999999999996"/>
    <d v="2010-10-28T00:00:00"/>
  </r>
  <r>
    <n v="1706"/>
    <n v="12261"/>
    <x v="181"/>
    <x v="0"/>
    <n v="23"/>
    <n v="217.35"/>
    <n v="0"/>
    <x v="0"/>
    <n v="-67.19"/>
    <n v="8.74"/>
    <n v="8.2899999999999991"/>
    <x v="226"/>
    <x v="6"/>
    <x v="5"/>
    <x v="2"/>
    <x v="0"/>
    <x v="8"/>
    <s v="#10- 4 1/8&quot; x 9 1/2&quot; Recycled Envelopes"/>
    <s v="Small Box"/>
    <n v="0.38"/>
    <d v="2010-10-30T00:00:00"/>
  </r>
  <r>
    <n v="1707"/>
    <n v="12261"/>
    <x v="181"/>
    <x v="0"/>
    <n v="15"/>
    <n v="2746.57"/>
    <n v="0.03"/>
    <x v="0"/>
    <n v="617.4"/>
    <n v="178.47"/>
    <n v="19.989999999999998"/>
    <x v="226"/>
    <x v="6"/>
    <x v="5"/>
    <x v="2"/>
    <x v="0"/>
    <x v="0"/>
    <s v="Hot File® 7-Pocket, Floor Stand"/>
    <s v="Small Box"/>
    <n v="0.55000000000000004"/>
    <d v="2010-10-28T00:00:00"/>
  </r>
  <r>
    <n v="1863"/>
    <n v="13408"/>
    <x v="818"/>
    <x v="0"/>
    <n v="4"/>
    <n v="256.77"/>
    <n v="0.04"/>
    <x v="0"/>
    <n v="173.89"/>
    <n v="60.65"/>
    <n v="12.23"/>
    <x v="227"/>
    <x v="6"/>
    <x v="5"/>
    <x v="3"/>
    <x v="2"/>
    <x v="4"/>
    <s v="Tenex Traditional Chairmats for Medium Pile Carpet, Standard Lip, 36&quot; x 48&quot;"/>
    <s v="Medium Box"/>
    <n v="0.64"/>
    <d v="2009-02-16T00:00:00"/>
  </r>
  <r>
    <n v="1868"/>
    <n v="13444"/>
    <x v="505"/>
    <x v="1"/>
    <n v="33"/>
    <n v="154.44"/>
    <n v="0.06"/>
    <x v="0"/>
    <n v="54.62"/>
    <n v="4.76"/>
    <n v="0.88"/>
    <x v="228"/>
    <x v="6"/>
    <x v="5"/>
    <x v="1"/>
    <x v="0"/>
    <x v="5"/>
    <s v="Wirebound Voice Message Log Book"/>
    <s v="Wrap Bag"/>
    <n v="0.39"/>
    <d v="2012-01-08T00:00:00"/>
  </r>
  <r>
    <n v="1893"/>
    <n v="13601"/>
    <x v="707"/>
    <x v="0"/>
    <n v="17"/>
    <n v="822.91"/>
    <n v="0.09"/>
    <x v="0"/>
    <n v="-94.76"/>
    <n v="49.43"/>
    <n v="19.989999999999998"/>
    <x v="227"/>
    <x v="6"/>
    <x v="5"/>
    <x v="1"/>
    <x v="0"/>
    <x v="1"/>
    <s v="Eureka Hand Vacuum, Bagless"/>
    <s v="Small Box"/>
    <n v="0.56999999999999995"/>
    <d v="2012-08-20T00:00:00"/>
  </r>
  <r>
    <n v="1938"/>
    <n v="13894"/>
    <x v="819"/>
    <x v="3"/>
    <n v="31"/>
    <n v="89.18"/>
    <n v="0.04"/>
    <x v="0"/>
    <n v="21.73"/>
    <n v="2.94"/>
    <n v="0.81"/>
    <x v="231"/>
    <x v="6"/>
    <x v="5"/>
    <x v="3"/>
    <x v="0"/>
    <x v="12"/>
    <s v="Prang Colored Pencils"/>
    <s v="Wrap Bag"/>
    <n v="0.4"/>
    <d v="2012-04-11T00:00:00"/>
  </r>
  <r>
    <n v="1939"/>
    <n v="13894"/>
    <x v="819"/>
    <x v="3"/>
    <n v="50"/>
    <n v="1540.2850000000001"/>
    <n v="0.05"/>
    <x v="0"/>
    <n v="829.64700000000005"/>
    <n v="35.99"/>
    <n v="1.25"/>
    <x v="231"/>
    <x v="6"/>
    <x v="5"/>
    <x v="3"/>
    <x v="1"/>
    <x v="3"/>
    <s v="Accessory23"/>
    <s v="Small Pack"/>
    <n v="0.36"/>
    <d v="2012-04-11T00:00:00"/>
  </r>
  <r>
    <n v="2286"/>
    <n v="16480"/>
    <x v="516"/>
    <x v="2"/>
    <n v="14"/>
    <n v="87.23"/>
    <n v="0.09"/>
    <x v="2"/>
    <n v="-69.528999999999996"/>
    <n v="5.4"/>
    <n v="7.78"/>
    <x v="230"/>
    <x v="6"/>
    <x v="5"/>
    <x v="1"/>
    <x v="0"/>
    <x v="2"/>
    <s v="3M Organizer Strips"/>
    <s v="Small Box"/>
    <n v="0.37"/>
    <d v="2009-12-08T00:00:00"/>
  </r>
  <r>
    <n v="2455"/>
    <n v="17858"/>
    <x v="307"/>
    <x v="3"/>
    <n v="21"/>
    <n v="187.14"/>
    <n v="0.02"/>
    <x v="0"/>
    <n v="21.07"/>
    <n v="8.33"/>
    <n v="1.99"/>
    <x v="46"/>
    <x v="6"/>
    <x v="5"/>
    <x v="1"/>
    <x v="1"/>
    <x v="7"/>
    <s v="80 Minute Slim Jewel Case CD-R , 10/Pack - Staples"/>
    <s v="Small Pack"/>
    <n v="0.52"/>
    <d v="2010-09-27T00:00:00"/>
  </r>
  <r>
    <n v="2456"/>
    <n v="17858"/>
    <x v="307"/>
    <x v="3"/>
    <n v="12"/>
    <n v="385.7"/>
    <n v="0"/>
    <x v="0"/>
    <n v="-109.91"/>
    <n v="30.98"/>
    <n v="6.5"/>
    <x v="46"/>
    <x v="6"/>
    <x v="5"/>
    <x v="1"/>
    <x v="1"/>
    <x v="7"/>
    <s v="Logitech Internet Navigator Keyboard"/>
    <s v="Small Box"/>
    <n v="0.79"/>
    <d v="2010-09-26T00:00:00"/>
  </r>
  <r>
    <n v="2457"/>
    <n v="17858"/>
    <x v="307"/>
    <x v="3"/>
    <n v="46"/>
    <n v="1048.3900000000001"/>
    <n v="0.06"/>
    <x v="2"/>
    <n v="206.56"/>
    <n v="22.98"/>
    <n v="7.58"/>
    <x v="46"/>
    <x v="6"/>
    <x v="5"/>
    <x v="1"/>
    <x v="2"/>
    <x v="4"/>
    <s v="Seth Thomas 12&quot; Clock w/ Goldtone Case"/>
    <s v="Small Box"/>
    <n v="0.51"/>
    <d v="2010-09-26T00:00:00"/>
  </r>
  <r>
    <n v="2571"/>
    <n v="18561"/>
    <x v="820"/>
    <x v="2"/>
    <n v="9"/>
    <n v="45.87"/>
    <n v="0.02"/>
    <x v="0"/>
    <n v="-38.9"/>
    <n v="4.13"/>
    <n v="6.89"/>
    <x v="227"/>
    <x v="6"/>
    <x v="5"/>
    <x v="3"/>
    <x v="0"/>
    <x v="11"/>
    <s v="Avery 05222 Permanent Self-Adhesive File Folder Labels for Typewriters, on Rolls, White, 250/Roll"/>
    <s v="Small Box"/>
    <n v="0.39"/>
    <d v="2009-01-10T00:00:00"/>
  </r>
  <r>
    <n v="2739"/>
    <n v="19777"/>
    <x v="821"/>
    <x v="2"/>
    <n v="22"/>
    <n v="321.91000000000003"/>
    <n v="0.06"/>
    <x v="0"/>
    <n v="-24.954999999999998"/>
    <n v="15.01"/>
    <n v="8.4"/>
    <x v="224"/>
    <x v="6"/>
    <x v="5"/>
    <x v="2"/>
    <x v="0"/>
    <x v="2"/>
    <s v="GBC Prepunched Paper, 19-Hole, for Binding Systems, 24-lb"/>
    <s v="Small Box"/>
    <n v="0.39"/>
    <d v="2012-10-19T00:00:00"/>
  </r>
  <r>
    <n v="2740"/>
    <n v="19777"/>
    <x v="821"/>
    <x v="2"/>
    <n v="2"/>
    <n v="132.96"/>
    <n v="0.05"/>
    <x v="0"/>
    <n v="-61.881500000000003"/>
    <n v="59.78"/>
    <n v="10.29"/>
    <x v="224"/>
    <x v="6"/>
    <x v="5"/>
    <x v="2"/>
    <x v="0"/>
    <x v="2"/>
    <s v="GBC Recycled Regency Composition Covers"/>
    <s v="Small Box"/>
    <n v="0.39"/>
    <d v="2012-10-21T00:00:00"/>
  </r>
  <r>
    <n v="2741"/>
    <n v="19777"/>
    <x v="821"/>
    <x v="2"/>
    <n v="24"/>
    <n v="3268.7514999999999"/>
    <n v="0.04"/>
    <x v="0"/>
    <n v="562.91399999999999"/>
    <n v="155.99"/>
    <n v="8.08"/>
    <x v="224"/>
    <x v="6"/>
    <x v="5"/>
    <x v="2"/>
    <x v="1"/>
    <x v="3"/>
    <s v="300 Series Non-Flip"/>
    <s v="Small Box"/>
    <n v="0.6"/>
    <d v="2012-10-21T00:00:00"/>
  </r>
  <r>
    <n v="2992"/>
    <n v="21601"/>
    <x v="822"/>
    <x v="0"/>
    <n v="20"/>
    <n v="2227.34"/>
    <n v="0.09"/>
    <x v="0"/>
    <n v="-609.09"/>
    <n v="113.64"/>
    <n v="35"/>
    <x v="230"/>
    <x v="6"/>
    <x v="5"/>
    <x v="1"/>
    <x v="0"/>
    <x v="0"/>
    <s v="SAFCO Boltless Steel Shelving"/>
    <s v="Large Box"/>
    <m/>
    <d v="2011-04-06T00:00:00"/>
  </r>
  <r>
    <n v="3013"/>
    <n v="21670"/>
    <x v="325"/>
    <x v="1"/>
    <n v="24"/>
    <n v="1965.21"/>
    <n v="0"/>
    <x v="0"/>
    <n v="830.75"/>
    <n v="78.69"/>
    <n v="19.989999999999998"/>
    <x v="227"/>
    <x v="6"/>
    <x v="5"/>
    <x v="3"/>
    <x v="2"/>
    <x v="4"/>
    <s v="Howard Miller 12-3/4 Diameter Accuwave DS ™ Wall Clock"/>
    <s v="Small Box"/>
    <n v="0.43"/>
    <d v="2011-01-12T00:00:00"/>
  </r>
  <r>
    <n v="3285"/>
    <n v="23489"/>
    <x v="110"/>
    <x v="1"/>
    <n v="42"/>
    <n v="2004.6"/>
    <n v="0.02"/>
    <x v="2"/>
    <n v="230.3"/>
    <n v="47.98"/>
    <n v="3.61"/>
    <x v="226"/>
    <x v="6"/>
    <x v="5"/>
    <x v="2"/>
    <x v="1"/>
    <x v="7"/>
    <s v="DS/HD IBM Formatted Diskettes, 200/Pack - Staples"/>
    <s v="Small Pack"/>
    <n v="0.71"/>
    <d v="2012-08-28T00:00:00"/>
  </r>
  <r>
    <n v="3432"/>
    <n v="24486"/>
    <x v="617"/>
    <x v="3"/>
    <n v="3"/>
    <n v="28.11"/>
    <n v="0.03"/>
    <x v="0"/>
    <n v="-31.62"/>
    <n v="8.1199999999999992"/>
    <n v="2.83"/>
    <x v="228"/>
    <x v="6"/>
    <x v="5"/>
    <x v="1"/>
    <x v="1"/>
    <x v="7"/>
    <s v="Imation Neon Mac Format Diskettes, 10/Pack"/>
    <s v="Small Pack"/>
    <n v="0.77"/>
    <d v="2011-04-23T00:00:00"/>
  </r>
  <r>
    <n v="3433"/>
    <n v="24486"/>
    <x v="617"/>
    <x v="3"/>
    <n v="14"/>
    <n v="27.06"/>
    <n v="0"/>
    <x v="0"/>
    <n v="-6.0000000000000053E-2"/>
    <n v="1.76"/>
    <n v="0.7"/>
    <x v="228"/>
    <x v="6"/>
    <x v="5"/>
    <x v="1"/>
    <x v="0"/>
    <x v="12"/>
    <s v="Newell 310"/>
    <s v="Wrap Bag"/>
    <n v="0.56000000000000005"/>
    <d v="2011-04-23T00:00:00"/>
  </r>
  <r>
    <n v="3490"/>
    <n v="24869"/>
    <x v="823"/>
    <x v="2"/>
    <n v="14"/>
    <n v="132.72"/>
    <n v="0.05"/>
    <x v="0"/>
    <n v="-9.1769999999999996"/>
    <n v="8.85"/>
    <n v="5.6"/>
    <x v="230"/>
    <x v="6"/>
    <x v="5"/>
    <x v="1"/>
    <x v="0"/>
    <x v="2"/>
    <s v="GBC Standard Plastic Binding Systems Combs"/>
    <s v="Small Box"/>
    <n v="0.36"/>
    <d v="2009-06-11T00:00:00"/>
  </r>
  <r>
    <n v="3601"/>
    <n v="25697"/>
    <x v="824"/>
    <x v="0"/>
    <n v="46"/>
    <n v="400.25"/>
    <n v="0.02"/>
    <x v="0"/>
    <n v="-37.5"/>
    <n v="8.4600000000000009"/>
    <n v="3.62"/>
    <x v="227"/>
    <x v="6"/>
    <x v="5"/>
    <x v="1"/>
    <x v="1"/>
    <x v="7"/>
    <s v="Imation 3.5&quot;, RTS 247544 3M 3.5 DSDD, 10/Pack"/>
    <s v="Small Pack"/>
    <n v="0.61"/>
    <d v="2011-04-26T00:00:00"/>
  </r>
  <r>
    <n v="3854"/>
    <n v="27490"/>
    <x v="825"/>
    <x v="2"/>
    <n v="18"/>
    <n v="611.71"/>
    <n v="0.02"/>
    <x v="0"/>
    <n v="93.228000000000009"/>
    <n v="31.74"/>
    <n v="12.62"/>
    <x v="232"/>
    <x v="6"/>
    <x v="5"/>
    <x v="2"/>
    <x v="0"/>
    <x v="2"/>
    <s v="GBC Wire Binding Strips"/>
    <s v="Small Box"/>
    <n v="0.37"/>
    <d v="2012-03-16T00:00:00"/>
  </r>
  <r>
    <n v="3906"/>
    <n v="27844"/>
    <x v="779"/>
    <x v="0"/>
    <n v="27"/>
    <n v="135.86000000000001"/>
    <n v="0.04"/>
    <x v="0"/>
    <n v="-73.42"/>
    <n v="4.9800000000000004"/>
    <n v="5.49"/>
    <x v="231"/>
    <x v="6"/>
    <x v="5"/>
    <x v="3"/>
    <x v="0"/>
    <x v="5"/>
    <s v="Xerox 1952"/>
    <s v="Small Box"/>
    <n v="0.38"/>
    <d v="2011-07-01T00:00:00"/>
  </r>
  <r>
    <n v="3981"/>
    <n v="28451"/>
    <x v="272"/>
    <x v="4"/>
    <n v="21"/>
    <n v="4201.08"/>
    <n v="0.01"/>
    <x v="0"/>
    <n v="1162.76"/>
    <n v="194.3"/>
    <n v="11.54"/>
    <x v="224"/>
    <x v="6"/>
    <x v="5"/>
    <x v="0"/>
    <x v="2"/>
    <x v="4"/>
    <s v="Electrix Halogen Magnifier Lamp"/>
    <s v="Large Box"/>
    <n v="0.59"/>
    <d v="2009-01-07T00:00:00"/>
  </r>
  <r>
    <n v="3982"/>
    <n v="28451"/>
    <x v="272"/>
    <x v="4"/>
    <n v="41"/>
    <n v="8958.4599999999991"/>
    <n v="0.02"/>
    <x v="0"/>
    <n v="2593.14"/>
    <n v="209.84"/>
    <n v="21.21"/>
    <x v="224"/>
    <x v="6"/>
    <x v="5"/>
    <x v="0"/>
    <x v="2"/>
    <x v="4"/>
    <s v="Luxo Professional Fluorescent Magnifier Lamp with Clamp-Mount Base"/>
    <s v="Large Box"/>
    <n v="0.59"/>
    <d v="2009-01-06T00:00:00"/>
  </r>
  <r>
    <n v="3983"/>
    <n v="28451"/>
    <x v="272"/>
    <x v="4"/>
    <n v="33"/>
    <n v="4913.7"/>
    <n v="0"/>
    <x v="1"/>
    <n v="1054.93"/>
    <n v="145.44999999999999"/>
    <n v="17.850000000000001"/>
    <x v="224"/>
    <x v="6"/>
    <x v="5"/>
    <x v="0"/>
    <x v="1"/>
    <x v="16"/>
    <s v="Panasonic KX-P1150 Dot Matrix Printer"/>
    <s v="Jumbo Drum"/>
    <n v="0.56000000000000005"/>
    <d v="2009-01-07T00:00:00"/>
  </r>
  <r>
    <n v="3989"/>
    <n v="28482"/>
    <x v="28"/>
    <x v="4"/>
    <n v="22"/>
    <n v="119.63"/>
    <n v="0.03"/>
    <x v="0"/>
    <n v="-27.39"/>
    <n v="5.08"/>
    <n v="3.63"/>
    <x v="225"/>
    <x v="6"/>
    <x v="5"/>
    <x v="3"/>
    <x v="2"/>
    <x v="4"/>
    <s v="Master Caster Door Stop, Gray"/>
    <s v="Wrap Bag"/>
    <n v="0.51"/>
    <d v="2010-03-10T00:00:00"/>
  </r>
  <r>
    <n v="3990"/>
    <n v="28482"/>
    <x v="28"/>
    <x v="4"/>
    <n v="40"/>
    <n v="177.92"/>
    <n v="0"/>
    <x v="0"/>
    <n v="-167.92"/>
    <n v="4.28"/>
    <n v="6.72"/>
    <x v="225"/>
    <x v="6"/>
    <x v="5"/>
    <x v="3"/>
    <x v="0"/>
    <x v="5"/>
    <s v="Xerox 1927"/>
    <s v="Small Box"/>
    <n v="0.4"/>
    <d v="2010-03-08T00:00:00"/>
  </r>
  <r>
    <n v="4012"/>
    <n v="28642"/>
    <x v="826"/>
    <x v="1"/>
    <n v="41"/>
    <n v="230.29"/>
    <n v="0"/>
    <x v="0"/>
    <n v="14.484"/>
    <n v="5.28"/>
    <n v="2.99"/>
    <x v="224"/>
    <x v="6"/>
    <x v="5"/>
    <x v="2"/>
    <x v="0"/>
    <x v="2"/>
    <s v="Wilson Jones 1&quot; Hanging DublLock® Ring Binders"/>
    <s v="Small Box"/>
    <n v="0.37"/>
    <d v="2011-01-20T00:00:00"/>
  </r>
  <r>
    <n v="4013"/>
    <n v="28642"/>
    <x v="826"/>
    <x v="1"/>
    <n v="27"/>
    <n v="1592.0415"/>
    <n v="0"/>
    <x v="0"/>
    <n v="-52.700999999999993"/>
    <n v="65.989999999999995"/>
    <n v="19.989999999999998"/>
    <x v="224"/>
    <x v="6"/>
    <x v="5"/>
    <x v="2"/>
    <x v="1"/>
    <x v="3"/>
    <s v="iDENi80s"/>
    <s v="Small Box"/>
    <n v="0.59"/>
    <d v="2011-01-20T00:00:00"/>
  </r>
  <r>
    <n v="4136"/>
    <n v="29380"/>
    <x v="240"/>
    <x v="2"/>
    <n v="13"/>
    <n v="150.13"/>
    <n v="0.09"/>
    <x v="0"/>
    <n v="1.73"/>
    <n v="12.28"/>
    <n v="4.8600000000000003"/>
    <x v="229"/>
    <x v="6"/>
    <x v="5"/>
    <x v="2"/>
    <x v="0"/>
    <x v="5"/>
    <s v="Xerox 1933"/>
    <s v="Small Box"/>
    <n v="0.38"/>
    <d v="2009-04-28T00:00:00"/>
  </r>
  <r>
    <n v="4499"/>
    <n v="32036"/>
    <x v="827"/>
    <x v="3"/>
    <n v="6"/>
    <n v="338.89"/>
    <n v="7.0000000000000007E-2"/>
    <x v="0"/>
    <n v="45.76"/>
    <n v="54.96"/>
    <n v="10.75"/>
    <x v="224"/>
    <x v="6"/>
    <x v="5"/>
    <x v="2"/>
    <x v="0"/>
    <x v="5"/>
    <s v="Xerox 1940"/>
    <s v="Small Box"/>
    <n v="0.36"/>
    <d v="2011-10-07T00:00:00"/>
  </r>
  <r>
    <n v="4500"/>
    <n v="32036"/>
    <x v="827"/>
    <x v="3"/>
    <n v="25"/>
    <n v="362.52"/>
    <n v="7.0000000000000007E-2"/>
    <x v="0"/>
    <n v="-68.489999999999995"/>
    <n v="14.97"/>
    <n v="7.51"/>
    <x v="224"/>
    <x v="6"/>
    <x v="5"/>
    <x v="2"/>
    <x v="0"/>
    <x v="0"/>
    <s v="Pizazz® Global Quick File™"/>
    <s v="Small Box"/>
    <n v="0.56999999999999995"/>
    <d v="2011-10-06T00:00:00"/>
  </r>
  <r>
    <n v="4540"/>
    <n v="32295"/>
    <x v="828"/>
    <x v="1"/>
    <n v="11"/>
    <n v="607.59699999999998"/>
    <n v="7.0000000000000007E-2"/>
    <x v="0"/>
    <n v="-112.244"/>
    <n v="65.989999999999995"/>
    <n v="5.99"/>
    <x v="224"/>
    <x v="6"/>
    <x v="5"/>
    <x v="0"/>
    <x v="1"/>
    <x v="3"/>
    <s v="i1000"/>
    <s v="Small Box"/>
    <n v="0.57999999999999996"/>
    <d v="2009-01-08T00:00:00"/>
  </r>
  <r>
    <n v="4702"/>
    <n v="33505"/>
    <x v="307"/>
    <x v="0"/>
    <n v="32"/>
    <n v="117.78"/>
    <n v="0.09"/>
    <x v="0"/>
    <n v="20.82"/>
    <n v="4"/>
    <n v="1.3"/>
    <x v="228"/>
    <x v="6"/>
    <x v="5"/>
    <x v="1"/>
    <x v="0"/>
    <x v="5"/>
    <s v="EcoTones® Memo Sheets"/>
    <s v="Wrap Bag"/>
    <n v="0.37"/>
    <d v="2010-09-29T00:00:00"/>
  </r>
  <r>
    <n v="4703"/>
    <n v="33505"/>
    <x v="307"/>
    <x v="0"/>
    <n v="35"/>
    <n v="2463.2404999999999"/>
    <n v="7.0000000000000007E-2"/>
    <x v="2"/>
    <n v="310.572"/>
    <n v="85.99"/>
    <n v="10.78"/>
    <x v="228"/>
    <x v="6"/>
    <x v="5"/>
    <x v="1"/>
    <x v="1"/>
    <x v="3"/>
    <s v="3395"/>
    <s v="Small Box"/>
    <n v="0.57999999999999996"/>
    <d v="2010-09-25T00:00:00"/>
  </r>
  <r>
    <n v="4797"/>
    <n v="34086"/>
    <x v="829"/>
    <x v="1"/>
    <n v="41"/>
    <n v="2251.9135000000001"/>
    <n v="0.04"/>
    <x v="0"/>
    <n v="655.91099999999994"/>
    <n v="65.989999999999995"/>
    <n v="2.5"/>
    <x v="230"/>
    <x v="6"/>
    <x v="5"/>
    <x v="1"/>
    <x v="1"/>
    <x v="3"/>
    <s v="6190"/>
    <s v="Small Box"/>
    <n v="0.55000000000000004"/>
    <d v="2012-05-01T00:00:00"/>
  </r>
  <r>
    <n v="4809"/>
    <n v="34209"/>
    <x v="69"/>
    <x v="1"/>
    <n v="48"/>
    <n v="705.44"/>
    <n v="0.04"/>
    <x v="0"/>
    <n v="165.9"/>
    <n v="14.2"/>
    <n v="5.3"/>
    <x v="226"/>
    <x v="6"/>
    <x v="5"/>
    <x v="2"/>
    <x v="2"/>
    <x v="4"/>
    <s v="Coloredge Poster Frame"/>
    <s v="Wrap Bag"/>
    <n v="0.46"/>
    <d v="2010-08-26T00:00:00"/>
  </r>
  <r>
    <n v="4810"/>
    <n v="34209"/>
    <x v="69"/>
    <x v="1"/>
    <n v="29"/>
    <n v="1041.72"/>
    <n v="0.03"/>
    <x v="0"/>
    <n v="437.61"/>
    <n v="35.44"/>
    <n v="4.92"/>
    <x v="226"/>
    <x v="6"/>
    <x v="5"/>
    <x v="2"/>
    <x v="0"/>
    <x v="5"/>
    <s v="Staples Colored Bar Computer Paper"/>
    <s v="Small Box"/>
    <n v="0.38"/>
    <d v="2010-08-26T00:00:00"/>
  </r>
  <r>
    <n v="5176"/>
    <n v="36807"/>
    <x v="830"/>
    <x v="3"/>
    <n v="14"/>
    <n v="211.88"/>
    <n v="0.1"/>
    <x v="0"/>
    <n v="78.45"/>
    <n v="15.57"/>
    <n v="1.39"/>
    <x v="232"/>
    <x v="6"/>
    <x v="5"/>
    <x v="2"/>
    <x v="0"/>
    <x v="8"/>
    <s v="Park Ridge™ Embossed Executive Business Envelopes"/>
    <s v="Small Box"/>
    <n v="0.38"/>
    <d v="2009-03-17T00:00:00"/>
  </r>
  <r>
    <n v="5247"/>
    <n v="37318"/>
    <x v="104"/>
    <x v="3"/>
    <n v="32"/>
    <n v="1031.23"/>
    <n v="7.0000000000000007E-2"/>
    <x v="0"/>
    <n v="-138.54"/>
    <n v="33.979999999999997"/>
    <n v="19.989999999999998"/>
    <x v="230"/>
    <x v="6"/>
    <x v="5"/>
    <x v="1"/>
    <x v="2"/>
    <x v="4"/>
    <s v="Linden® 12&quot; Wall Clock With Oak Frame"/>
    <s v="Small Box"/>
    <n v="0.55000000000000004"/>
    <d v="2010-04-17T00:00:00"/>
  </r>
  <r>
    <n v="5412"/>
    <n v="38496"/>
    <x v="773"/>
    <x v="4"/>
    <n v="23"/>
    <n v="116.57"/>
    <n v="7.0000000000000007E-2"/>
    <x v="0"/>
    <n v="-43.18"/>
    <n v="4.9800000000000004"/>
    <n v="4.72"/>
    <x v="224"/>
    <x v="6"/>
    <x v="5"/>
    <x v="2"/>
    <x v="0"/>
    <x v="5"/>
    <s v="Xerox 1949"/>
    <s v="Small Box"/>
    <n v="0.36"/>
    <d v="2010-02-22T00:00:00"/>
  </r>
  <r>
    <n v="5878"/>
    <n v="41702"/>
    <x v="235"/>
    <x v="2"/>
    <n v="21"/>
    <n v="3323.44"/>
    <n v="0.03"/>
    <x v="0"/>
    <n v="99.879999999999939"/>
    <n v="152.47999999999999"/>
    <n v="4"/>
    <x v="233"/>
    <x v="6"/>
    <x v="5"/>
    <x v="2"/>
    <x v="1"/>
    <x v="7"/>
    <s v="Adesso Programmable 142-Key Keyboard"/>
    <s v="Small Box"/>
    <n v="0.79"/>
    <d v="2010-12-23T00:00:00"/>
  </r>
  <r>
    <n v="5879"/>
    <n v="41702"/>
    <x v="235"/>
    <x v="2"/>
    <n v="5"/>
    <n v="27.9"/>
    <n v="0.02"/>
    <x v="0"/>
    <n v="-22.82"/>
    <n v="4.28"/>
    <n v="6.72"/>
    <x v="233"/>
    <x v="6"/>
    <x v="5"/>
    <x v="2"/>
    <x v="0"/>
    <x v="5"/>
    <s v="Xerox 1927"/>
    <s v="Small Box"/>
    <n v="0.4"/>
    <d v="2010-12-24T00:00:00"/>
  </r>
  <r>
    <n v="6317"/>
    <n v="44706"/>
    <x v="831"/>
    <x v="0"/>
    <n v="18"/>
    <n v="7556.61"/>
    <n v="0.08"/>
    <x v="1"/>
    <n v="-352.24200000000002"/>
    <n v="424.21"/>
    <n v="110.2"/>
    <x v="226"/>
    <x v="6"/>
    <x v="5"/>
    <x v="2"/>
    <x v="2"/>
    <x v="10"/>
    <s v="Bush Advantage Collection® Racetrack Conference Table"/>
    <s v="Jumbo Box"/>
    <n v="0.67"/>
    <d v="2010-04-01T00:00:00"/>
  </r>
  <r>
    <n v="6318"/>
    <n v="44706"/>
    <x v="831"/>
    <x v="0"/>
    <n v="33"/>
    <n v="47.48"/>
    <n v="7.0000000000000007E-2"/>
    <x v="0"/>
    <n v="3.35"/>
    <n v="1.48"/>
    <n v="0.7"/>
    <x v="226"/>
    <x v="6"/>
    <x v="5"/>
    <x v="2"/>
    <x v="0"/>
    <x v="6"/>
    <s v="Binder Clips by OIC"/>
    <s v="Wrap Bag"/>
    <n v="0.37"/>
    <d v="2010-04-04T00:00:00"/>
  </r>
  <r>
    <n v="6383"/>
    <n v="45347"/>
    <x v="361"/>
    <x v="3"/>
    <n v="10"/>
    <n v="8704.08"/>
    <n v="0.05"/>
    <x v="1"/>
    <n v="1034.54"/>
    <n v="880.98"/>
    <n v="44.55"/>
    <x v="226"/>
    <x v="6"/>
    <x v="5"/>
    <x v="2"/>
    <x v="2"/>
    <x v="9"/>
    <s v="Riverside Palais Royal Lawyers Bookcase, Royale Cherry Finish"/>
    <s v="Jumbo Box"/>
    <n v="0.62"/>
    <d v="2010-09-30T00:00:00"/>
  </r>
  <r>
    <n v="6384"/>
    <n v="45347"/>
    <x v="361"/>
    <x v="3"/>
    <n v="41"/>
    <n v="24051.49"/>
    <n v="7.0000000000000007E-2"/>
    <x v="2"/>
    <n v="9791.0410000000011"/>
    <n v="599.99"/>
    <n v="24.49"/>
    <x v="226"/>
    <x v="6"/>
    <x v="5"/>
    <x v="2"/>
    <x v="1"/>
    <x v="13"/>
    <s v="Hewlett Packard LaserJet 3310 Copier"/>
    <s v="Large Box"/>
    <n v="0.37"/>
    <d v="2010-10-01T00:00:00"/>
  </r>
  <r>
    <n v="6559"/>
    <n v="46627"/>
    <x v="790"/>
    <x v="4"/>
    <n v="3"/>
    <n v="21.46"/>
    <n v="0.05"/>
    <x v="0"/>
    <n v="-14.22"/>
    <n v="5.28"/>
    <n v="6.26"/>
    <x v="234"/>
    <x v="6"/>
    <x v="5"/>
    <x v="3"/>
    <x v="0"/>
    <x v="5"/>
    <s v="Xerox 1928"/>
    <s v="Small Box"/>
    <n v="0.4"/>
    <d v="2009-06-12T00:00:00"/>
  </r>
  <r>
    <n v="6560"/>
    <n v="46627"/>
    <x v="790"/>
    <x v="4"/>
    <n v="24"/>
    <n v="1388.6279999999999"/>
    <n v="0.03"/>
    <x v="0"/>
    <n v="261.52199999999999"/>
    <n v="65.989999999999995"/>
    <n v="5.26"/>
    <x v="234"/>
    <x v="6"/>
    <x v="5"/>
    <x v="3"/>
    <x v="1"/>
    <x v="3"/>
    <s v="8860"/>
    <s v="Small Box"/>
    <n v="0.56000000000000005"/>
    <d v="2009-06-12T00:00:00"/>
  </r>
  <r>
    <n v="6628"/>
    <n v="47168"/>
    <x v="155"/>
    <x v="2"/>
    <n v="24"/>
    <n v="2920.83"/>
    <n v="0.02"/>
    <x v="1"/>
    <n v="1068.1600000000001"/>
    <n v="119.99"/>
    <n v="14"/>
    <x v="233"/>
    <x v="6"/>
    <x v="5"/>
    <x v="2"/>
    <x v="1"/>
    <x v="16"/>
    <s v="Epson C82 Color Inkjet Printer"/>
    <s v="Jumbo Drum"/>
    <n v="0.36"/>
    <d v="2009-06-22T00:00:00"/>
  </r>
  <r>
    <n v="6629"/>
    <n v="47168"/>
    <x v="155"/>
    <x v="2"/>
    <n v="42"/>
    <n v="262.3"/>
    <n v="0.09"/>
    <x v="0"/>
    <n v="-255.2"/>
    <n v="6.48"/>
    <n v="9.68"/>
    <x v="233"/>
    <x v="6"/>
    <x v="5"/>
    <x v="2"/>
    <x v="0"/>
    <x v="5"/>
    <s v="Xerox 1993"/>
    <s v="Small Box"/>
    <n v="0.36"/>
    <d v="2009-06-22T00:00:00"/>
  </r>
  <r>
    <n v="7011"/>
    <n v="50051"/>
    <x v="832"/>
    <x v="3"/>
    <n v="17"/>
    <n v="103.72"/>
    <n v="0.02"/>
    <x v="0"/>
    <n v="-72.058999999999997"/>
    <n v="5.53"/>
    <n v="6.98"/>
    <x v="235"/>
    <x v="6"/>
    <x v="5"/>
    <x v="2"/>
    <x v="0"/>
    <x v="2"/>
    <s v="Avery Durable Poly Binders"/>
    <s v="Small Box"/>
    <n v="0.39"/>
    <d v="2009-10-06T00:00:00"/>
  </r>
  <r>
    <n v="7012"/>
    <n v="50051"/>
    <x v="832"/>
    <x v="3"/>
    <n v="4"/>
    <n v="185.15"/>
    <n v="0.09"/>
    <x v="0"/>
    <n v="10.199999999999999"/>
    <n v="41.47"/>
    <n v="34.200000000000003"/>
    <x v="235"/>
    <x v="6"/>
    <x v="5"/>
    <x v="2"/>
    <x v="2"/>
    <x v="4"/>
    <s v="Eldon Econocleat® Chair Mats for Low Pile Carpets"/>
    <s v="Wrap Bag"/>
    <n v="0.73"/>
    <d v="2009-10-06T00:00:00"/>
  </r>
  <r>
    <n v="7068"/>
    <n v="50433"/>
    <x v="675"/>
    <x v="4"/>
    <n v="50"/>
    <n v="6628.55"/>
    <n v="0.1"/>
    <x v="1"/>
    <n v="1081.6500000000001"/>
    <n v="145.44999999999999"/>
    <n v="17.850000000000001"/>
    <x v="225"/>
    <x v="6"/>
    <x v="5"/>
    <x v="3"/>
    <x v="1"/>
    <x v="16"/>
    <s v="Panasonic KX-P1150 Dot Matrix Printer"/>
    <s v="Jumbo Drum"/>
    <n v="0.56000000000000005"/>
    <d v="2012-01-21T00:00:00"/>
  </r>
  <r>
    <n v="7106"/>
    <n v="50721"/>
    <x v="496"/>
    <x v="1"/>
    <n v="33"/>
    <n v="9758.7000000000007"/>
    <n v="0.04"/>
    <x v="0"/>
    <n v="3793.7030000000004"/>
    <n v="304.99"/>
    <n v="19.989999999999998"/>
    <x v="225"/>
    <x v="6"/>
    <x v="5"/>
    <x v="3"/>
    <x v="0"/>
    <x v="2"/>
    <s v="Ibico Hi-Tech Manual Binding System"/>
    <s v="Small Box"/>
    <n v="0.4"/>
    <d v="2012-02-29T00:00:00"/>
  </r>
  <r>
    <n v="7114"/>
    <n v="50758"/>
    <x v="833"/>
    <x v="3"/>
    <n v="17"/>
    <n v="128.5"/>
    <n v="0.02"/>
    <x v="2"/>
    <n v="-44.69"/>
    <n v="6.68"/>
    <n v="6.93"/>
    <x v="226"/>
    <x v="6"/>
    <x v="5"/>
    <x v="2"/>
    <x v="0"/>
    <x v="5"/>
    <s v="HP Office Paper (20Lb. and 87 Bright)"/>
    <s v="Small Box"/>
    <n v="0.37"/>
    <d v="2012-07-14T00:00:00"/>
  </r>
  <r>
    <n v="7135"/>
    <n v="50883"/>
    <x v="834"/>
    <x v="0"/>
    <n v="35"/>
    <n v="6739.92"/>
    <n v="0.01"/>
    <x v="1"/>
    <n v="957.29"/>
    <n v="180.98"/>
    <n v="30"/>
    <x v="224"/>
    <x v="6"/>
    <x v="5"/>
    <x v="2"/>
    <x v="2"/>
    <x v="14"/>
    <s v="Office Star - Ergonomic Mid Back Chair with 2-Way Adjustable Arms"/>
    <s v="Jumbo Drum"/>
    <n v="0.69"/>
    <d v="2012-06-01T00:00:00"/>
  </r>
  <r>
    <n v="7219"/>
    <n v="51524"/>
    <x v="835"/>
    <x v="3"/>
    <n v="16"/>
    <n v="2723.1"/>
    <n v="7.0000000000000007E-2"/>
    <x v="0"/>
    <n v="-446.31"/>
    <n v="167.27"/>
    <n v="35"/>
    <x v="224"/>
    <x v="6"/>
    <x v="5"/>
    <x v="0"/>
    <x v="0"/>
    <x v="0"/>
    <s v="Office Impressions Heavy Duty Welded Shelving &amp; Multimedia Storage Drawers"/>
    <s v="Large Box"/>
    <n v="0.85"/>
    <d v="2010-03-15T00:00:00"/>
  </r>
  <r>
    <n v="7220"/>
    <n v="51524"/>
    <x v="835"/>
    <x v="3"/>
    <n v="20"/>
    <n v="347.26749999999998"/>
    <n v="0.06"/>
    <x v="2"/>
    <n v="-71.092999999999989"/>
    <n v="20.99"/>
    <n v="0.99"/>
    <x v="224"/>
    <x v="6"/>
    <x v="5"/>
    <x v="0"/>
    <x v="1"/>
    <x v="3"/>
    <s v="Accessory15"/>
    <s v="Small Pack"/>
    <n v="0.83"/>
    <d v="2010-03-16T00:00:00"/>
  </r>
  <r>
    <n v="7345"/>
    <n v="52322"/>
    <x v="243"/>
    <x v="0"/>
    <n v="1"/>
    <n v="5.7"/>
    <n v="0.1"/>
    <x v="0"/>
    <n v="-2.34"/>
    <n v="3.95"/>
    <n v="2"/>
    <x v="227"/>
    <x v="6"/>
    <x v="5"/>
    <x v="1"/>
    <x v="0"/>
    <x v="6"/>
    <s v="Advantus Map Pennant Flags and Round Head Tacks"/>
    <s v="Wrap Bag"/>
    <n v="0.53"/>
    <d v="2010-02-09T00:00:00"/>
  </r>
  <r>
    <n v="7427"/>
    <n v="52932"/>
    <x v="145"/>
    <x v="0"/>
    <n v="3"/>
    <n v="26.23"/>
    <n v="0"/>
    <x v="0"/>
    <n v="-13.72"/>
    <n v="6.48"/>
    <n v="6.6"/>
    <x v="227"/>
    <x v="6"/>
    <x v="5"/>
    <x v="3"/>
    <x v="0"/>
    <x v="5"/>
    <s v="Xerox 21"/>
    <s v="Small Box"/>
    <n v="0.37"/>
    <d v="2012-05-17T00:00:00"/>
  </r>
  <r>
    <n v="7431"/>
    <n v="52995"/>
    <x v="123"/>
    <x v="2"/>
    <n v="8"/>
    <n v="33.39"/>
    <n v="0.03"/>
    <x v="0"/>
    <n v="-35.512"/>
    <n v="3.36"/>
    <n v="6.27"/>
    <x v="230"/>
    <x v="6"/>
    <x v="5"/>
    <x v="1"/>
    <x v="0"/>
    <x v="2"/>
    <s v="Cardinal Poly Pocket Divider Pockets for Ring Binders"/>
    <s v="Small Box"/>
    <n v="0.4"/>
    <d v="2012-03-15T00:00:00"/>
  </r>
  <r>
    <n v="7435"/>
    <n v="53024"/>
    <x v="145"/>
    <x v="2"/>
    <n v="9"/>
    <n v="187.13"/>
    <n v="0.09"/>
    <x v="0"/>
    <n v="12.4"/>
    <n v="20.28"/>
    <n v="14.39"/>
    <x v="226"/>
    <x v="6"/>
    <x v="5"/>
    <x v="2"/>
    <x v="2"/>
    <x v="4"/>
    <s v="Career Cubicle Clock, 8 1/4&quot;, Black"/>
    <s v="Small Box"/>
    <n v="0.47"/>
    <d v="2012-05-13T00:00:00"/>
  </r>
  <r>
    <n v="7436"/>
    <n v="53024"/>
    <x v="145"/>
    <x v="2"/>
    <n v="46"/>
    <n v="2255.1945000000001"/>
    <n v="0.03"/>
    <x v="0"/>
    <n v="74.51100000000001"/>
    <n v="55.99"/>
    <n v="5"/>
    <x v="226"/>
    <x v="6"/>
    <x v="5"/>
    <x v="2"/>
    <x v="1"/>
    <x v="3"/>
    <s v="Accessory6"/>
    <s v="Small Pack"/>
    <n v="0.8"/>
    <d v="2012-05-13T00:00:00"/>
  </r>
  <r>
    <n v="7567"/>
    <n v="54145"/>
    <x v="715"/>
    <x v="0"/>
    <n v="34"/>
    <n v="70.25"/>
    <n v="0.1"/>
    <x v="0"/>
    <n v="-133.06"/>
    <n v="2.08"/>
    <n v="5.33"/>
    <x v="227"/>
    <x v="6"/>
    <x v="5"/>
    <x v="3"/>
    <x v="2"/>
    <x v="4"/>
    <s v="Eldon® Wave Desk Accessories"/>
    <s v="Small Box"/>
    <n v="0.43"/>
    <d v="2010-01-02T00:00:00"/>
  </r>
  <r>
    <n v="7804"/>
    <n v="55840"/>
    <x v="836"/>
    <x v="3"/>
    <n v="11"/>
    <n v="59.03"/>
    <n v="0.04"/>
    <x v="0"/>
    <n v="-25.21"/>
    <n v="4.9800000000000004"/>
    <n v="4.8600000000000003"/>
    <x v="235"/>
    <x v="6"/>
    <x v="5"/>
    <x v="3"/>
    <x v="0"/>
    <x v="5"/>
    <s v="Xerox 190"/>
    <s v="Small Box"/>
    <n v="0.38"/>
    <d v="2009-08-17T00:00:00"/>
  </r>
  <r>
    <n v="7964"/>
    <n v="56930"/>
    <x v="218"/>
    <x v="0"/>
    <n v="10"/>
    <n v="987.54"/>
    <n v="7.0000000000000007E-2"/>
    <x v="0"/>
    <n v="-396.84"/>
    <n v="101.41"/>
    <n v="35"/>
    <x v="234"/>
    <x v="6"/>
    <x v="5"/>
    <x v="3"/>
    <x v="0"/>
    <x v="0"/>
    <s v="Tennsco Regal Shelving Units"/>
    <s v="Large Box"/>
    <n v="0.82"/>
    <d v="2012-08-17T00:00:00"/>
  </r>
  <r>
    <n v="8068"/>
    <n v="57570"/>
    <x v="837"/>
    <x v="1"/>
    <n v="27"/>
    <n v="1823.04"/>
    <n v="0.09"/>
    <x v="1"/>
    <n v="-190.78"/>
    <n v="70.98"/>
    <n v="26.74"/>
    <x v="232"/>
    <x v="6"/>
    <x v="5"/>
    <x v="2"/>
    <x v="2"/>
    <x v="9"/>
    <s v="Hon Metal Bookcases, Black"/>
    <s v="Jumbo Box"/>
    <n v="0.6"/>
    <d v="2012-09-30T00:00:00"/>
  </r>
  <r>
    <n v="8121"/>
    <n v="58051"/>
    <x v="484"/>
    <x v="1"/>
    <n v="6"/>
    <n v="256.60000000000002"/>
    <n v="0"/>
    <x v="0"/>
    <n v="-106.76"/>
    <n v="39.979999999999997"/>
    <n v="7.12"/>
    <x v="224"/>
    <x v="6"/>
    <x v="5"/>
    <x v="2"/>
    <x v="1"/>
    <x v="7"/>
    <s v="IBM Active Response Keyboard, Black"/>
    <s v="Small Box"/>
    <n v="0.67"/>
    <d v="2012-03-22T00:00:00"/>
  </r>
  <r>
    <n v="8311"/>
    <n v="59392"/>
    <x v="439"/>
    <x v="3"/>
    <n v="19"/>
    <n v="39.42"/>
    <n v="0.08"/>
    <x v="0"/>
    <n v="-29.02"/>
    <n v="2.12"/>
    <n v="1.99"/>
    <x v="224"/>
    <x v="6"/>
    <x v="5"/>
    <x v="2"/>
    <x v="1"/>
    <x v="7"/>
    <s v="Fuji Slim Jewel Case CD-R"/>
    <s v="Small Pack"/>
    <n v="0.55000000000000004"/>
    <d v="2010-06-27T00:00:00"/>
  </r>
  <r>
    <n v="8312"/>
    <n v="59392"/>
    <x v="439"/>
    <x v="3"/>
    <n v="45"/>
    <n v="1305.31"/>
    <n v="0.03"/>
    <x v="0"/>
    <n v="589.20000000000005"/>
    <n v="28.48"/>
    <n v="1.99"/>
    <x v="224"/>
    <x v="6"/>
    <x v="5"/>
    <x v="2"/>
    <x v="1"/>
    <x v="7"/>
    <s v="Memorex 4.7GB DVD+RW, 3/Pack"/>
    <s v="Small Pack"/>
    <n v="0.4"/>
    <d v="2010-06-28T00:00:00"/>
  </r>
  <r>
    <n v="461"/>
    <n v="3136"/>
    <x v="482"/>
    <x v="2"/>
    <n v="8"/>
    <n v="238.74"/>
    <n v="0.1"/>
    <x v="0"/>
    <n v="-38.89"/>
    <n v="30.98"/>
    <n v="8.99"/>
    <x v="236"/>
    <x v="6"/>
    <x v="5"/>
    <x v="2"/>
    <x v="0"/>
    <x v="12"/>
    <s v="Boston School Pro Electric Pencil Sharpener, 1670"/>
    <s v="Small Pack"/>
    <n v="0.57999999999999996"/>
    <d v="2009-08-11T00:00:00"/>
  </r>
  <r>
    <n v="534"/>
    <n v="3648"/>
    <x v="838"/>
    <x v="0"/>
    <n v="46"/>
    <n v="134.81"/>
    <n v="0.1"/>
    <x v="0"/>
    <n v="52.36"/>
    <n v="3.15"/>
    <n v="0.49"/>
    <x v="82"/>
    <x v="6"/>
    <x v="5"/>
    <x v="3"/>
    <x v="0"/>
    <x v="11"/>
    <s v="Self-Adhesive Removable Labels"/>
    <s v="Small Box"/>
    <n v="0.37"/>
    <d v="2010-06-18T00:00:00"/>
  </r>
  <r>
    <n v="535"/>
    <n v="3648"/>
    <x v="838"/>
    <x v="0"/>
    <n v="34"/>
    <n v="5488.5264999999999"/>
    <n v="0.05"/>
    <x v="0"/>
    <n v="1382.4449999999999"/>
    <n v="195.99"/>
    <n v="4.2"/>
    <x v="82"/>
    <x v="6"/>
    <x v="5"/>
    <x v="3"/>
    <x v="1"/>
    <x v="3"/>
    <s v="KH 688"/>
    <s v="Small Box"/>
    <n v="0.56999999999999995"/>
    <d v="2010-06-23T00:00:00"/>
  </r>
  <r>
    <n v="870"/>
    <n v="6246"/>
    <x v="839"/>
    <x v="2"/>
    <n v="13"/>
    <n v="52.38"/>
    <n v="0.06"/>
    <x v="0"/>
    <n v="11.72"/>
    <n v="3.93"/>
    <n v="0.99"/>
    <x v="82"/>
    <x v="6"/>
    <x v="5"/>
    <x v="3"/>
    <x v="0"/>
    <x v="6"/>
    <s v="Staples Vinyl Coated Paper Clips"/>
    <s v="Wrap Bag"/>
    <n v="0.39"/>
    <d v="2009-10-23T00:00:00"/>
  </r>
  <r>
    <n v="1242"/>
    <n v="9028"/>
    <x v="566"/>
    <x v="0"/>
    <n v="48"/>
    <n v="14556.67"/>
    <n v="0.04"/>
    <x v="1"/>
    <n v="3829.63"/>
    <n v="306.14"/>
    <n v="26.53"/>
    <x v="237"/>
    <x v="6"/>
    <x v="5"/>
    <x v="0"/>
    <x v="1"/>
    <x v="16"/>
    <s v="Okidata ML184 Turbo Dot Matrix Printers"/>
    <s v="Jumbo Drum"/>
    <n v="0.56000000000000005"/>
    <d v="2010-12-25T00:00:00"/>
  </r>
  <r>
    <n v="1294"/>
    <n v="9478"/>
    <x v="840"/>
    <x v="1"/>
    <n v="48"/>
    <n v="522.97"/>
    <n v="0.04"/>
    <x v="0"/>
    <n v="29.98"/>
    <n v="10.4"/>
    <n v="5.4"/>
    <x v="82"/>
    <x v="6"/>
    <x v="5"/>
    <x v="2"/>
    <x v="2"/>
    <x v="4"/>
    <s v="Executive Impressions 8-1/2&quot; Career Panel/Partition Cubicle Clock"/>
    <s v="Small Pack"/>
    <n v="0.51"/>
    <d v="2009-03-29T00:00:00"/>
  </r>
  <r>
    <n v="1295"/>
    <n v="9478"/>
    <x v="840"/>
    <x v="1"/>
    <n v="48"/>
    <n v="199.46"/>
    <n v="0.08"/>
    <x v="0"/>
    <n v="-121.2"/>
    <n v="4.28"/>
    <n v="4.79"/>
    <x v="82"/>
    <x v="6"/>
    <x v="5"/>
    <x v="2"/>
    <x v="0"/>
    <x v="5"/>
    <s v="Xerox 1962"/>
    <s v="Small Box"/>
    <n v="0.4"/>
    <d v="2009-03-30T00:00:00"/>
  </r>
  <r>
    <n v="1715"/>
    <n v="12323"/>
    <x v="284"/>
    <x v="2"/>
    <n v="32"/>
    <n v="513.74"/>
    <n v="0.02"/>
    <x v="0"/>
    <n v="-28.681000000000001"/>
    <n v="15.15"/>
    <n v="10.130000000000001"/>
    <x v="116"/>
    <x v="6"/>
    <x v="5"/>
    <x v="2"/>
    <x v="0"/>
    <x v="2"/>
    <s v="Plastic Binding Combs"/>
    <s v="Small Box"/>
    <n v="0.38"/>
    <d v="2011-04-03T00:00:00"/>
  </r>
  <r>
    <n v="1716"/>
    <n v="12323"/>
    <x v="284"/>
    <x v="2"/>
    <n v="4"/>
    <n v="36.799999999999997"/>
    <n v="0"/>
    <x v="0"/>
    <n v="14.19"/>
    <n v="7.38"/>
    <n v="5.21"/>
    <x v="116"/>
    <x v="6"/>
    <x v="5"/>
    <x v="2"/>
    <x v="2"/>
    <x v="4"/>
    <s v="Eldon® Expressions™ Wood Desk Accessories, Oak"/>
    <s v="Small Box"/>
    <n v="0.56000000000000005"/>
    <d v="2011-04-04T00:00:00"/>
  </r>
  <r>
    <n v="1934"/>
    <n v="13830"/>
    <x v="841"/>
    <x v="1"/>
    <n v="27"/>
    <n v="2609.5300000000002"/>
    <n v="0"/>
    <x v="0"/>
    <n v="911.66"/>
    <n v="90.48"/>
    <n v="19.989999999999998"/>
    <x v="237"/>
    <x v="6"/>
    <x v="5"/>
    <x v="0"/>
    <x v="0"/>
    <x v="8"/>
    <s v="Tyvek® Side-Opening Peel &amp; Seel® Expanding Envelopes"/>
    <s v="Small Box"/>
    <n v="0.4"/>
    <d v="2009-12-24T00:00:00"/>
  </r>
  <r>
    <n v="2069"/>
    <n v="14791"/>
    <x v="842"/>
    <x v="3"/>
    <n v="29"/>
    <n v="1576.223"/>
    <n v="0.05"/>
    <x v="0"/>
    <n v="286.11900000000003"/>
    <n v="65.989999999999995"/>
    <n v="3.99"/>
    <x v="116"/>
    <x v="6"/>
    <x v="5"/>
    <x v="1"/>
    <x v="1"/>
    <x v="3"/>
    <s v="TIMEPORT P8767"/>
    <s v="Small Box"/>
    <n v="0.56999999999999995"/>
    <d v="2010-02-15T00:00:00"/>
  </r>
  <r>
    <n v="2484"/>
    <n v="18085"/>
    <x v="843"/>
    <x v="1"/>
    <n v="23"/>
    <n v="8127.51"/>
    <n v="0.01"/>
    <x v="1"/>
    <n v="1541.25"/>
    <n v="348.21"/>
    <n v="40.19"/>
    <x v="116"/>
    <x v="6"/>
    <x v="5"/>
    <x v="2"/>
    <x v="2"/>
    <x v="10"/>
    <s v="Bretford CR4500 Series Slim Rectangular Table"/>
    <s v="Jumbo Box"/>
    <n v="0.62"/>
    <d v="2011-09-27T00:00:00"/>
  </r>
  <r>
    <n v="2485"/>
    <n v="18085"/>
    <x v="843"/>
    <x v="1"/>
    <n v="33"/>
    <n v="5352.9344999999994"/>
    <n v="0.09"/>
    <x v="0"/>
    <n v="1343.2049999999999"/>
    <n v="195.99"/>
    <n v="4.2"/>
    <x v="116"/>
    <x v="6"/>
    <x v="5"/>
    <x v="2"/>
    <x v="1"/>
    <x v="3"/>
    <s v="KH 688"/>
    <s v="Small Box"/>
    <n v="0.56999999999999995"/>
    <d v="2011-09-26T00:00:00"/>
  </r>
  <r>
    <n v="2863"/>
    <n v="20674"/>
    <x v="688"/>
    <x v="1"/>
    <n v="37"/>
    <n v="17717.34"/>
    <n v="0"/>
    <x v="1"/>
    <n v="8291.08"/>
    <n v="500.97"/>
    <n v="69.3"/>
    <x v="82"/>
    <x v="6"/>
    <x v="5"/>
    <x v="2"/>
    <x v="1"/>
    <x v="16"/>
    <s v="Epson Stylus 1520 Color Inkjet Printer"/>
    <s v="Jumbo Drum"/>
    <n v="0.37"/>
    <d v="2010-12-09T00:00:00"/>
  </r>
  <r>
    <n v="3496"/>
    <n v="24903"/>
    <x v="844"/>
    <x v="0"/>
    <n v="33"/>
    <n v="1646.47"/>
    <n v="0.05"/>
    <x v="0"/>
    <n v="743.59"/>
    <n v="48.91"/>
    <n v="5.81"/>
    <x v="236"/>
    <x v="6"/>
    <x v="5"/>
    <x v="2"/>
    <x v="0"/>
    <x v="5"/>
    <s v="Xerox 1891"/>
    <s v="Small Box"/>
    <n v="0.38"/>
    <d v="2010-10-26T00:00:00"/>
  </r>
  <r>
    <n v="3603"/>
    <n v="25735"/>
    <x v="376"/>
    <x v="2"/>
    <n v="45"/>
    <n v="260.37"/>
    <n v="0.02"/>
    <x v="0"/>
    <n v="44.15"/>
    <n v="5.58"/>
    <n v="1.99"/>
    <x v="116"/>
    <x v="6"/>
    <x v="5"/>
    <x v="1"/>
    <x v="0"/>
    <x v="12"/>
    <s v="DIXON Ticonderoga® Erasable Checking Pencils"/>
    <s v="Wrap Bag"/>
    <n v="0.46"/>
    <d v="2011-01-13T00:00:00"/>
  </r>
  <r>
    <n v="4188"/>
    <n v="29762"/>
    <x v="362"/>
    <x v="4"/>
    <n v="33"/>
    <n v="3268.56"/>
    <n v="0.03"/>
    <x v="1"/>
    <n v="-1181.71"/>
    <n v="95.95"/>
    <n v="74.349999999999994"/>
    <x v="82"/>
    <x v="6"/>
    <x v="5"/>
    <x v="3"/>
    <x v="2"/>
    <x v="14"/>
    <s v="Bevis Steel Folding Chairs"/>
    <s v="Jumbo Drum"/>
    <n v="0.56999999999999995"/>
    <d v="2010-08-04T00:00:00"/>
  </r>
  <r>
    <n v="4199"/>
    <n v="29856"/>
    <x v="8"/>
    <x v="3"/>
    <n v="24"/>
    <n v="115.54"/>
    <n v="0.04"/>
    <x v="0"/>
    <n v="43.35"/>
    <n v="4.9800000000000004"/>
    <n v="0.8"/>
    <x v="116"/>
    <x v="6"/>
    <x v="5"/>
    <x v="1"/>
    <x v="0"/>
    <x v="5"/>
    <s v="Rediform S.O.S. Phone Message Books"/>
    <s v="Wrap Bag"/>
    <n v="0.36"/>
    <d v="2012-06-11T00:00:00"/>
  </r>
  <r>
    <n v="4574"/>
    <n v="32580"/>
    <x v="339"/>
    <x v="1"/>
    <n v="23"/>
    <n v="166.8"/>
    <n v="0.03"/>
    <x v="0"/>
    <n v="44.59"/>
    <n v="7.4"/>
    <n v="1.71"/>
    <x v="152"/>
    <x v="6"/>
    <x v="5"/>
    <x v="2"/>
    <x v="0"/>
    <x v="5"/>
    <s v="It's Hot Message Books with Stickers, 2 3/4&quot; x 5&quot;"/>
    <s v="Wrap Bag"/>
    <n v="0.4"/>
    <d v="2011-09-15T00:00:00"/>
  </r>
  <r>
    <n v="4575"/>
    <n v="32580"/>
    <x v="339"/>
    <x v="1"/>
    <n v="38"/>
    <n v="261.38"/>
    <n v="0.05"/>
    <x v="0"/>
    <n v="-172.35"/>
    <n v="6.48"/>
    <n v="8.74"/>
    <x v="152"/>
    <x v="6"/>
    <x v="5"/>
    <x v="2"/>
    <x v="0"/>
    <x v="5"/>
    <s v="Xerox 1984"/>
    <s v="Small Box"/>
    <n v="0.36"/>
    <d v="2011-09-17T00:00:00"/>
  </r>
  <r>
    <n v="4788"/>
    <n v="34017"/>
    <x v="643"/>
    <x v="1"/>
    <n v="20"/>
    <n v="103.39"/>
    <n v="0.05"/>
    <x v="2"/>
    <n v="29.17"/>
    <n v="4.84"/>
    <n v="0.71"/>
    <x v="236"/>
    <x v="6"/>
    <x v="5"/>
    <x v="2"/>
    <x v="0"/>
    <x v="12"/>
    <s v="*Staples* Highlighting Markers"/>
    <s v="Wrap Bag"/>
    <n v="0.52"/>
    <d v="2009-03-23T00:00:00"/>
  </r>
  <r>
    <n v="4789"/>
    <n v="34017"/>
    <x v="643"/>
    <x v="1"/>
    <n v="28"/>
    <n v="435.39"/>
    <n v="0.01"/>
    <x v="0"/>
    <n v="-48.97"/>
    <n v="14.98"/>
    <n v="7.69"/>
    <x v="236"/>
    <x v="6"/>
    <x v="5"/>
    <x v="2"/>
    <x v="0"/>
    <x v="0"/>
    <s v="Super Decoflex Portable Personal File"/>
    <s v="Small Box"/>
    <n v="0.56999999999999995"/>
    <d v="2009-03-25T00:00:00"/>
  </r>
  <r>
    <n v="6013"/>
    <n v="42597"/>
    <x v="845"/>
    <x v="3"/>
    <n v="5"/>
    <n v="29.66"/>
    <n v="0.04"/>
    <x v="0"/>
    <n v="-32.78"/>
    <n v="4.9800000000000004"/>
    <n v="4.32"/>
    <x v="236"/>
    <x v="6"/>
    <x v="5"/>
    <x v="2"/>
    <x v="1"/>
    <x v="7"/>
    <s v="DS/HD IBM Formatted Diskettes, 10/Pack - Staples"/>
    <s v="Small Pack"/>
    <n v="0.64"/>
    <d v="2010-03-27T00:00:00"/>
  </r>
  <r>
    <n v="6587"/>
    <n v="46884"/>
    <x v="80"/>
    <x v="3"/>
    <n v="25"/>
    <n v="280.43"/>
    <n v="0.1"/>
    <x v="0"/>
    <n v="39.520000000000003"/>
    <n v="11.55"/>
    <n v="2.36"/>
    <x v="236"/>
    <x v="6"/>
    <x v="5"/>
    <x v="2"/>
    <x v="0"/>
    <x v="12"/>
    <s v="Newell 309"/>
    <s v="Wrap Bag"/>
    <n v="0.55000000000000004"/>
    <d v="2009-01-18T00:00:00"/>
  </r>
  <r>
    <n v="7347"/>
    <n v="52325"/>
    <x v="846"/>
    <x v="2"/>
    <n v="23"/>
    <n v="5126.3"/>
    <n v="7.0000000000000007E-2"/>
    <x v="0"/>
    <n v="2019.192"/>
    <n v="223.98"/>
    <n v="15.01"/>
    <x v="152"/>
    <x v="6"/>
    <x v="5"/>
    <x v="2"/>
    <x v="0"/>
    <x v="2"/>
    <s v="GBC DocuBind TL200 Manual Binding Machine"/>
    <s v="Small Box"/>
    <n v="0.38"/>
    <d v="2012-07-14T00:00:00"/>
  </r>
  <r>
    <n v="7478"/>
    <n v="53382"/>
    <x v="847"/>
    <x v="2"/>
    <n v="13"/>
    <n v="88.17"/>
    <n v="0.1"/>
    <x v="0"/>
    <n v="-572.49"/>
    <n v="3.25"/>
    <n v="49"/>
    <x v="152"/>
    <x v="6"/>
    <x v="5"/>
    <x v="2"/>
    <x v="0"/>
    <x v="1"/>
    <s v="Bravo II™ Megaboss® 12-Amp Hard Body Upright, Replacement Belts, 2 Belts per Pack"/>
    <s v="Large Box"/>
    <n v="0.56000000000000005"/>
    <d v="2009-12-28T00:00:00"/>
  </r>
  <r>
    <n v="7479"/>
    <n v="53382"/>
    <x v="847"/>
    <x v="2"/>
    <n v="15"/>
    <n v="4760.0200000000004"/>
    <n v="0"/>
    <x v="1"/>
    <n v="658.88"/>
    <n v="300.98"/>
    <n v="64.73"/>
    <x v="152"/>
    <x v="6"/>
    <x v="5"/>
    <x v="2"/>
    <x v="2"/>
    <x v="14"/>
    <s v="Global Leather and Oak Executive Chair, Black"/>
    <s v="Jumbo Drum"/>
    <n v="0.56000000000000005"/>
    <d v="2009-12-28T00:00:00"/>
  </r>
  <r>
    <n v="7523"/>
    <n v="53728"/>
    <x v="120"/>
    <x v="1"/>
    <n v="27"/>
    <n v="1502.66"/>
    <n v="7.0000000000000007E-2"/>
    <x v="0"/>
    <n v="637.60199999999998"/>
    <n v="58.1"/>
    <n v="1.49"/>
    <x v="152"/>
    <x v="6"/>
    <x v="5"/>
    <x v="2"/>
    <x v="0"/>
    <x v="2"/>
    <s v="Avery Arch Ring Binders"/>
    <s v="Small Box"/>
    <n v="0.38"/>
    <d v="2011-10-23T00:00:00"/>
  </r>
  <r>
    <n v="10"/>
    <n v="65"/>
    <x v="92"/>
    <x v="4"/>
    <n v="32"/>
    <n v="3812.73"/>
    <n v="0.02"/>
    <x v="0"/>
    <n v="1470.3"/>
    <n v="115.79"/>
    <n v="1.99"/>
    <x v="238"/>
    <x v="6"/>
    <x v="5"/>
    <x v="2"/>
    <x v="1"/>
    <x v="7"/>
    <s v="Verbatim DVD-R, 4.7GB, Spindle, WE, Blank, Ink Jet/Thermal, 20/Spindle"/>
    <s v="Small Pack"/>
    <n v="0.49"/>
    <d v="2011-03-18T00:00:00"/>
  </r>
  <r>
    <n v="39"/>
    <n v="230"/>
    <x v="320"/>
    <x v="4"/>
    <n v="47"/>
    <n v="2029.75"/>
    <n v="0.06"/>
    <x v="0"/>
    <n v="320.37"/>
    <n v="43.98"/>
    <n v="8.99"/>
    <x v="239"/>
    <x v="6"/>
    <x v="5"/>
    <x v="2"/>
    <x v="0"/>
    <x v="12"/>
    <s v="Boston 1645 Deluxe Heavier-Duty Electric Pencil Sharpener"/>
    <s v="Small Pack"/>
    <n v="0.57999999999999996"/>
    <d v="2010-10-28T00:00:00"/>
  </r>
  <r>
    <n v="40"/>
    <n v="230"/>
    <x v="320"/>
    <x v="4"/>
    <n v="11"/>
    <n v="1118.396"/>
    <n v="0.06"/>
    <x v="0"/>
    <n v="-212.333"/>
    <n v="125.99"/>
    <n v="8.08"/>
    <x v="239"/>
    <x v="6"/>
    <x v="5"/>
    <x v="2"/>
    <x v="1"/>
    <x v="3"/>
    <s v="StarTAC ST7762"/>
    <s v="Small Box"/>
    <n v="0.56999999999999995"/>
    <d v="2010-10-28T00:00:00"/>
  </r>
  <r>
    <n v="61"/>
    <n v="355"/>
    <x v="848"/>
    <x v="0"/>
    <n v="16"/>
    <n v="1239.6315"/>
    <n v="0"/>
    <x v="0"/>
    <n v="-172.54600000000002"/>
    <n v="85.99"/>
    <n v="0.99"/>
    <x v="240"/>
    <x v="6"/>
    <x v="5"/>
    <x v="0"/>
    <x v="1"/>
    <x v="3"/>
    <s v="Accessory4"/>
    <s v="Wrap Bag"/>
    <n v="0.85"/>
    <d v="2009-06-18T00:00:00"/>
  </r>
  <r>
    <n v="75"/>
    <n v="449"/>
    <x v="23"/>
    <x v="1"/>
    <n v="45"/>
    <n v="356.7"/>
    <n v="0.02"/>
    <x v="0"/>
    <n v="-48.97"/>
    <n v="7.38"/>
    <n v="5.21"/>
    <x v="241"/>
    <x v="6"/>
    <x v="5"/>
    <x v="2"/>
    <x v="2"/>
    <x v="4"/>
    <s v="Eldon® Expressions™ Wood Desk Accessories, Oak"/>
    <s v="Small Box"/>
    <n v="0.56000000000000005"/>
    <d v="2011-07-21T00:00:00"/>
  </r>
  <r>
    <n v="101"/>
    <n v="640"/>
    <x v="529"/>
    <x v="1"/>
    <n v="39"/>
    <n v="4913.6899999999996"/>
    <n v="0.02"/>
    <x v="1"/>
    <n v="-1153.9000000000001"/>
    <n v="120.98"/>
    <n v="58.64"/>
    <x v="242"/>
    <x v="6"/>
    <x v="5"/>
    <x v="1"/>
    <x v="2"/>
    <x v="9"/>
    <s v="O'Sullivan Living Dimensions 2-Shelf Bookcases"/>
    <s v="Jumbo Box"/>
    <n v="0.75"/>
    <d v="2010-01-23T00:00:00"/>
  </r>
  <r>
    <n v="102"/>
    <n v="640"/>
    <x v="529"/>
    <x v="1"/>
    <n v="24"/>
    <n v="464.77"/>
    <n v="0.01"/>
    <x v="0"/>
    <n v="29.42"/>
    <n v="18.97"/>
    <n v="9.5399999999999991"/>
    <x v="242"/>
    <x v="6"/>
    <x v="5"/>
    <x v="1"/>
    <x v="0"/>
    <x v="5"/>
    <s v="Xerox 1939"/>
    <s v="Small Box"/>
    <n v="0.37"/>
    <d v="2010-01-23T00:00:00"/>
  </r>
  <r>
    <n v="106"/>
    <n v="646"/>
    <x v="849"/>
    <x v="1"/>
    <n v="18"/>
    <n v="173.2"/>
    <n v="0.01"/>
    <x v="0"/>
    <n v="-10.9"/>
    <n v="9.31"/>
    <n v="3.98"/>
    <x v="243"/>
    <x v="6"/>
    <x v="5"/>
    <x v="0"/>
    <x v="0"/>
    <x v="15"/>
    <s v="Acme® Forged Steel Scissors with Black Enamel Handles"/>
    <s v="Small Pack"/>
    <n v="0.56000000000000005"/>
    <d v="2009-11-22T00:00:00"/>
  </r>
  <r>
    <n v="132"/>
    <n v="835"/>
    <x v="850"/>
    <x v="2"/>
    <n v="18"/>
    <n v="125.16"/>
    <n v="0.02"/>
    <x v="0"/>
    <n v="-23.48"/>
    <n v="6.48"/>
    <n v="5.14"/>
    <x v="243"/>
    <x v="6"/>
    <x v="5"/>
    <x v="0"/>
    <x v="0"/>
    <x v="5"/>
    <s v="Xerox 23"/>
    <s v="Small Box"/>
    <n v="0.37"/>
    <d v="2011-10-08T00:00:00"/>
  </r>
  <r>
    <n v="138"/>
    <n v="896"/>
    <x v="28"/>
    <x v="4"/>
    <n v="50"/>
    <n v="1246.52"/>
    <n v="0.01"/>
    <x v="0"/>
    <n v="52.478999999999999"/>
    <n v="24.92"/>
    <n v="12.98"/>
    <x v="244"/>
    <x v="6"/>
    <x v="5"/>
    <x v="3"/>
    <x v="0"/>
    <x v="2"/>
    <s v="GBC Standard Therm-A-Bind Covers"/>
    <s v="Small Box"/>
    <n v="0.39"/>
    <d v="2010-03-08T00:00:00"/>
  </r>
  <r>
    <n v="159"/>
    <n v="994"/>
    <x v="851"/>
    <x v="0"/>
    <n v="38"/>
    <n v="132.07"/>
    <n v="0.06"/>
    <x v="0"/>
    <n v="14"/>
    <n v="3.58"/>
    <n v="1.63"/>
    <x v="245"/>
    <x v="6"/>
    <x v="5"/>
    <x v="2"/>
    <x v="0"/>
    <x v="6"/>
    <s v="OIC Colored Binder Clips, Assorted Sizes"/>
    <s v="Wrap Bag"/>
    <n v="0.36"/>
    <d v="2009-04-23T00:00:00"/>
  </r>
  <r>
    <n v="167"/>
    <n v="1057"/>
    <x v="852"/>
    <x v="4"/>
    <n v="41"/>
    <n v="341.36"/>
    <n v="0.09"/>
    <x v="0"/>
    <n v="-52.48"/>
    <n v="8.4600000000000009"/>
    <n v="3.62"/>
    <x v="246"/>
    <x v="6"/>
    <x v="5"/>
    <x v="2"/>
    <x v="1"/>
    <x v="7"/>
    <s v="Imation 3.5&quot;, RTS 247544 3M 3.5 DSDD, 10/Pack"/>
    <s v="Small Pack"/>
    <n v="0.61"/>
    <d v="2012-02-21T00:00:00"/>
  </r>
  <r>
    <n v="228"/>
    <n v="1538"/>
    <x v="4"/>
    <x v="2"/>
    <n v="15"/>
    <n v="1297.3040000000001"/>
    <n v="0"/>
    <x v="0"/>
    <n v="149.82300000000001"/>
    <n v="95.99"/>
    <n v="4.9000000000000004"/>
    <x v="247"/>
    <x v="6"/>
    <x v="5"/>
    <x v="2"/>
    <x v="1"/>
    <x v="3"/>
    <s v="T60"/>
    <s v="Small Box"/>
    <n v="0.56000000000000005"/>
    <d v="2011-06-18T00:00:00"/>
  </r>
  <r>
    <n v="247"/>
    <n v="1701"/>
    <x v="853"/>
    <x v="1"/>
    <n v="49"/>
    <n v="2047.58"/>
    <n v="0.01"/>
    <x v="0"/>
    <n v="902.62"/>
    <n v="40.98"/>
    <n v="1.99"/>
    <x v="248"/>
    <x v="6"/>
    <x v="5"/>
    <x v="1"/>
    <x v="1"/>
    <x v="7"/>
    <s v="Imation Printable White 80 Minute CD-R Spindle, 50/Pack"/>
    <s v="Small Pack"/>
    <n v="0.44"/>
    <d v="2012-05-20T00:00:00"/>
  </r>
  <r>
    <n v="248"/>
    <n v="1701"/>
    <x v="853"/>
    <x v="1"/>
    <n v="1"/>
    <n v="56.61"/>
    <n v="0.02"/>
    <x v="0"/>
    <n v="-22.16"/>
    <n v="40.97"/>
    <n v="14.45"/>
    <x v="248"/>
    <x v="6"/>
    <x v="5"/>
    <x v="1"/>
    <x v="2"/>
    <x v="4"/>
    <s v="Dana Halogen Swing-Arm Architect Lamp"/>
    <s v="Large Box"/>
    <n v="0.56999999999999995"/>
    <d v="2012-05-20T00:00:00"/>
  </r>
  <r>
    <n v="274"/>
    <n v="1891"/>
    <x v="327"/>
    <x v="0"/>
    <n v="3"/>
    <n v="302.36"/>
    <n v="0.09"/>
    <x v="0"/>
    <n v="290.31"/>
    <n v="107.53"/>
    <n v="5.81"/>
    <x v="249"/>
    <x v="6"/>
    <x v="5"/>
    <x v="0"/>
    <x v="2"/>
    <x v="4"/>
    <s v="Tenex Contemporary Contur Chairmats for Low and Medium Pile Carpet, Computer, 39&quot; x 49&quot;"/>
    <s v="Medium Box"/>
    <n v="0.65"/>
    <d v="2009-12-16T00:00:00"/>
  </r>
  <r>
    <n v="289"/>
    <n v="2022"/>
    <x v="825"/>
    <x v="4"/>
    <n v="45"/>
    <n v="186.44"/>
    <n v="0"/>
    <x v="0"/>
    <n v="-157.18"/>
    <n v="3.95"/>
    <n v="5.13"/>
    <x v="250"/>
    <x v="6"/>
    <x v="5"/>
    <x v="2"/>
    <x v="0"/>
    <x v="1"/>
    <s v="Hoover Replacement Belts For Soft Guard™ &amp; Commercial Ltweight Upright Vacs, 2/Pk"/>
    <s v="Small Box"/>
    <n v="0.59"/>
    <d v="2012-03-15T00:00:00"/>
  </r>
  <r>
    <n v="312"/>
    <n v="2181"/>
    <x v="256"/>
    <x v="3"/>
    <n v="40"/>
    <n v="102.56"/>
    <n v="0.06"/>
    <x v="0"/>
    <n v="36.619999999999997"/>
    <n v="2.61"/>
    <n v="0.5"/>
    <x v="245"/>
    <x v="6"/>
    <x v="5"/>
    <x v="3"/>
    <x v="0"/>
    <x v="11"/>
    <s v="Avery 494"/>
    <s v="Small Box"/>
    <n v="0.39"/>
    <d v="2011-09-12T00:00:00"/>
  </r>
  <r>
    <n v="313"/>
    <n v="2181"/>
    <x v="256"/>
    <x v="3"/>
    <n v="3"/>
    <n v="15.87"/>
    <n v="0.01"/>
    <x v="2"/>
    <n v="2.5299999999999998"/>
    <n v="3.49"/>
    <n v="0.76"/>
    <x v="245"/>
    <x v="6"/>
    <x v="5"/>
    <x v="3"/>
    <x v="0"/>
    <x v="6"/>
    <s v="OIC Bulk Pack Metal Binder Clips"/>
    <s v="Wrap Bag"/>
    <n v="0.39"/>
    <d v="2011-09-14T00:00:00"/>
  </r>
  <r>
    <n v="378"/>
    <n v="2628"/>
    <x v="854"/>
    <x v="0"/>
    <n v="14"/>
    <n v="34.590000000000003"/>
    <n v="0.04"/>
    <x v="0"/>
    <n v="-60.13"/>
    <n v="2.1800000000000002"/>
    <n v="5"/>
    <x v="251"/>
    <x v="6"/>
    <x v="5"/>
    <x v="1"/>
    <x v="0"/>
    <x v="15"/>
    <s v="*Staples* Letter Opener"/>
    <s v="Wrap Bag"/>
    <n v="0.81"/>
    <d v="2010-10-26T00:00:00"/>
  </r>
  <r>
    <n v="379"/>
    <n v="2628"/>
    <x v="854"/>
    <x v="0"/>
    <n v="29"/>
    <n v="5029.2160000000003"/>
    <n v="0.02"/>
    <x v="1"/>
    <n v="-752.83199999999999"/>
    <n v="218.75"/>
    <n v="69.64"/>
    <x v="251"/>
    <x v="6"/>
    <x v="5"/>
    <x v="1"/>
    <x v="2"/>
    <x v="10"/>
    <s v="BoxOffice By Design Rectangular and Half-Moon Meeting Room Tables"/>
    <s v="Jumbo Box"/>
    <n v="0.77"/>
    <d v="2010-10-30T00:00:00"/>
  </r>
  <r>
    <n v="392"/>
    <n v="2691"/>
    <x v="829"/>
    <x v="0"/>
    <n v="14"/>
    <n v="3363.14"/>
    <n v="0.1"/>
    <x v="1"/>
    <n v="98.75"/>
    <n v="260.98"/>
    <n v="41.91"/>
    <x v="247"/>
    <x v="6"/>
    <x v="5"/>
    <x v="2"/>
    <x v="2"/>
    <x v="9"/>
    <s v="Atlantic Metals Mobile 3-Shelf Bookcases, Custom Colors"/>
    <s v="Jumbo Box"/>
    <n v="0.59"/>
    <d v="2012-05-08T00:00:00"/>
  </r>
  <r>
    <n v="434"/>
    <n v="2912"/>
    <x v="855"/>
    <x v="0"/>
    <n v="7"/>
    <n v="16587.13"/>
    <n v="0.08"/>
    <x v="1"/>
    <n v="-3476.8593000000001"/>
    <n v="2550.14"/>
    <n v="29.7"/>
    <x v="238"/>
    <x v="6"/>
    <x v="5"/>
    <x v="2"/>
    <x v="1"/>
    <x v="16"/>
    <s v="Epson DFX-8500 Dot Matrix Printer"/>
    <s v="Jumbo Drum"/>
    <n v="0.56999999999999995"/>
    <d v="2012-03-13T00:00:00"/>
  </r>
  <r>
    <n v="435"/>
    <n v="2912"/>
    <x v="855"/>
    <x v="0"/>
    <n v="9"/>
    <n v="507.98"/>
    <n v="0.05"/>
    <x v="2"/>
    <n v="170.9"/>
    <n v="55.98"/>
    <n v="4.8600000000000003"/>
    <x v="238"/>
    <x v="6"/>
    <x v="5"/>
    <x v="2"/>
    <x v="0"/>
    <x v="5"/>
    <s v="Xerox 1908"/>
    <s v="Small Box"/>
    <n v="0.36"/>
    <d v="2012-03-18T00:00:00"/>
  </r>
  <r>
    <n v="472"/>
    <n v="3235"/>
    <x v="856"/>
    <x v="0"/>
    <n v="31"/>
    <n v="142.97"/>
    <n v="0.1"/>
    <x v="2"/>
    <n v="-12.26"/>
    <n v="4.71"/>
    <n v="0.7"/>
    <x v="252"/>
    <x v="6"/>
    <x v="5"/>
    <x v="2"/>
    <x v="0"/>
    <x v="6"/>
    <s v="Sterling Rubber Bands by Alliance"/>
    <s v="Wrap Bag"/>
    <n v="0.85"/>
    <d v="2011-11-16T00:00:00"/>
  </r>
  <r>
    <n v="473"/>
    <n v="3266"/>
    <x v="323"/>
    <x v="0"/>
    <n v="4"/>
    <n v="17.12"/>
    <n v="0.03"/>
    <x v="0"/>
    <n v="-2.5530000000000004"/>
    <n v="3.8"/>
    <n v="1.49"/>
    <x v="253"/>
    <x v="6"/>
    <x v="5"/>
    <x v="2"/>
    <x v="0"/>
    <x v="2"/>
    <s v="Durable Pressboard Binders"/>
    <s v="Small Box"/>
    <n v="0.38"/>
    <d v="2011-03-20T00:00:00"/>
  </r>
  <r>
    <n v="487"/>
    <n v="3363"/>
    <x v="230"/>
    <x v="1"/>
    <n v="21"/>
    <n v="8185.89"/>
    <n v="0.09"/>
    <x v="0"/>
    <n v="2137.2800000000002"/>
    <n v="415.88"/>
    <n v="11.37"/>
    <x v="254"/>
    <x v="6"/>
    <x v="5"/>
    <x v="3"/>
    <x v="0"/>
    <x v="0"/>
    <s v="Deluxe Rollaway Locking File with Drawer"/>
    <s v="Small Box"/>
    <n v="0.56999999999999995"/>
    <d v="2011-09-22T00:00:00"/>
  </r>
  <r>
    <n v="521"/>
    <n v="3585"/>
    <x v="857"/>
    <x v="1"/>
    <n v="27"/>
    <n v="259.72000000000003"/>
    <n v="7.0000000000000007E-2"/>
    <x v="0"/>
    <n v="78.05"/>
    <n v="10.06"/>
    <n v="2.06"/>
    <x v="255"/>
    <x v="6"/>
    <x v="5"/>
    <x v="2"/>
    <x v="0"/>
    <x v="5"/>
    <s v="Riverleaf Stik-Withit® Designer Note Cubes®"/>
    <s v="Wrap Bag"/>
    <n v="0.39"/>
    <d v="2009-11-22T00:00:00"/>
  </r>
  <r>
    <n v="522"/>
    <n v="3585"/>
    <x v="857"/>
    <x v="1"/>
    <n v="34"/>
    <n v="54.69"/>
    <n v="7.0000000000000007E-2"/>
    <x v="0"/>
    <n v="-35.75"/>
    <n v="1.68"/>
    <n v="1.57"/>
    <x v="255"/>
    <x v="6"/>
    <x v="5"/>
    <x v="2"/>
    <x v="0"/>
    <x v="12"/>
    <s v="Newell 323"/>
    <s v="Wrap Bag"/>
    <n v="0.59"/>
    <d v="2009-11-23T00:00:00"/>
  </r>
  <r>
    <n v="550"/>
    <n v="3745"/>
    <x v="858"/>
    <x v="0"/>
    <n v="38"/>
    <n v="1143.3499999999999"/>
    <n v="0.04"/>
    <x v="2"/>
    <n v="411.1"/>
    <n v="29.18"/>
    <n v="8.5500000000000007"/>
    <x v="256"/>
    <x v="6"/>
    <x v="5"/>
    <x v="3"/>
    <x v="2"/>
    <x v="4"/>
    <s v="Deflect-o SuperTray™ Unbreakable Stackable Tray, Letter, Black"/>
    <s v="Small Box"/>
    <n v="0.42"/>
    <d v="2010-09-30T00:00:00"/>
  </r>
  <r>
    <n v="605"/>
    <n v="4128"/>
    <x v="859"/>
    <x v="2"/>
    <n v="38"/>
    <n v="391.42"/>
    <n v="0.04"/>
    <x v="0"/>
    <n v="25.03"/>
    <n v="9.99"/>
    <n v="5.12"/>
    <x v="257"/>
    <x v="6"/>
    <x v="5"/>
    <x v="1"/>
    <x v="0"/>
    <x v="5"/>
    <s v="Xerox 1948"/>
    <s v="Small Box"/>
    <n v="0.4"/>
    <d v="2011-10-08T00:00:00"/>
  </r>
  <r>
    <n v="625"/>
    <n v="4354"/>
    <x v="860"/>
    <x v="2"/>
    <n v="6"/>
    <n v="49.04"/>
    <n v="0.02"/>
    <x v="0"/>
    <n v="7.74"/>
    <n v="7.38"/>
    <n v="5.21"/>
    <x v="239"/>
    <x v="6"/>
    <x v="5"/>
    <x v="2"/>
    <x v="2"/>
    <x v="4"/>
    <s v="Eldon® Expressions™ Wood Desk Accessories, Oak"/>
    <s v="Small Box"/>
    <n v="0.56000000000000005"/>
    <d v="2009-09-30T00:00:00"/>
  </r>
  <r>
    <n v="645"/>
    <n v="4550"/>
    <x v="861"/>
    <x v="1"/>
    <n v="32"/>
    <n v="3730.54"/>
    <n v="7.0000000000000007E-2"/>
    <x v="1"/>
    <n v="1369.09"/>
    <n v="119.99"/>
    <n v="16.8"/>
    <x v="254"/>
    <x v="6"/>
    <x v="5"/>
    <x v="3"/>
    <x v="1"/>
    <x v="16"/>
    <s v="Epson C62 Color Inkjet Printer"/>
    <s v="Jumbo Box"/>
    <n v="0.35"/>
    <d v="2009-12-30T00:00:00"/>
  </r>
  <r>
    <n v="680"/>
    <n v="4743"/>
    <x v="831"/>
    <x v="0"/>
    <n v="29"/>
    <n v="352.55"/>
    <n v="0.09"/>
    <x v="0"/>
    <n v="128.98750000000001"/>
    <n v="12.97"/>
    <n v="1.49"/>
    <x v="254"/>
    <x v="6"/>
    <x v="5"/>
    <x v="3"/>
    <x v="0"/>
    <x v="2"/>
    <s v="Mead 1st Gear 2&quot; Zipper Binder, Asst. Colors"/>
    <s v="Small Box"/>
    <n v="0.35"/>
    <d v="2010-04-03T00:00:00"/>
  </r>
  <r>
    <n v="681"/>
    <n v="4743"/>
    <x v="831"/>
    <x v="0"/>
    <n v="32"/>
    <n v="719.64"/>
    <n v="0.01"/>
    <x v="0"/>
    <n v="-245.62"/>
    <n v="20.89"/>
    <n v="11.52"/>
    <x v="254"/>
    <x v="6"/>
    <x v="5"/>
    <x v="3"/>
    <x v="0"/>
    <x v="0"/>
    <s v="Iris® 3-Drawer Stacking Bin, Black"/>
    <s v="Small Box"/>
    <n v="0.83"/>
    <d v="2010-04-06T00:00:00"/>
  </r>
  <r>
    <n v="729"/>
    <n v="5251"/>
    <x v="94"/>
    <x v="3"/>
    <n v="38"/>
    <n v="3821.0390000000002"/>
    <n v="0.05"/>
    <x v="2"/>
    <n v="1057.8870000000002"/>
    <n v="115.99"/>
    <n v="5.99"/>
    <x v="238"/>
    <x v="6"/>
    <x v="5"/>
    <x v="2"/>
    <x v="1"/>
    <x v="3"/>
    <s v="2160"/>
    <s v="Small Box"/>
    <n v="0.56999999999999995"/>
    <d v="2011-04-13T00:00:00"/>
  </r>
  <r>
    <n v="733"/>
    <n v="5283"/>
    <x v="862"/>
    <x v="3"/>
    <n v="23"/>
    <n v="2508.6730000000002"/>
    <n v="0.03"/>
    <x v="0"/>
    <n v="417.46499999999997"/>
    <n v="125.99"/>
    <n v="7.69"/>
    <x v="254"/>
    <x v="6"/>
    <x v="5"/>
    <x v="3"/>
    <x v="1"/>
    <x v="3"/>
    <s v="Timeport L7089"/>
    <s v="Small Box"/>
    <n v="0.57999999999999996"/>
    <d v="2009-06-05T00:00:00"/>
  </r>
  <r>
    <n v="750"/>
    <n v="5381"/>
    <x v="863"/>
    <x v="0"/>
    <n v="47"/>
    <n v="4888.1400000000003"/>
    <n v="7.0000000000000007E-2"/>
    <x v="0"/>
    <n v="1545.09"/>
    <n v="107.53"/>
    <n v="5.81"/>
    <x v="244"/>
    <x v="6"/>
    <x v="5"/>
    <x v="3"/>
    <x v="2"/>
    <x v="4"/>
    <s v="Tenex Contemporary Contur Chairmats for Low and Medium Pile Carpet, Computer, 39&quot; x 49&quot;"/>
    <s v="Medium Box"/>
    <n v="0.65"/>
    <d v="2010-02-04T00:00:00"/>
  </r>
  <r>
    <n v="751"/>
    <n v="5381"/>
    <x v="863"/>
    <x v="0"/>
    <n v="27"/>
    <n v="63.87"/>
    <n v="0.09"/>
    <x v="0"/>
    <n v="-149.93"/>
    <n v="2.1800000000000002"/>
    <n v="7.09"/>
    <x v="244"/>
    <x v="6"/>
    <x v="5"/>
    <x v="3"/>
    <x v="0"/>
    <x v="5"/>
    <s v="Ampad® Evidence® Wirebond Steno Books, 6&quot; x 9&quot;"/>
    <s v="Wrap Bag"/>
    <n v="0.38"/>
    <d v="2010-02-04T00:00:00"/>
  </r>
  <r>
    <n v="759"/>
    <n v="5444"/>
    <x v="92"/>
    <x v="4"/>
    <n v="2"/>
    <n v="885.94"/>
    <n v="0.08"/>
    <x v="0"/>
    <n v="-2024.079"/>
    <n v="449.99"/>
    <n v="24.49"/>
    <x v="258"/>
    <x v="6"/>
    <x v="5"/>
    <x v="0"/>
    <x v="1"/>
    <x v="13"/>
    <s v="Canon PC940 Copier"/>
    <s v="Large Box"/>
    <n v="0.52"/>
    <d v="2011-03-19T00:00:00"/>
  </r>
  <r>
    <n v="785"/>
    <n v="5601"/>
    <x v="505"/>
    <x v="1"/>
    <n v="10"/>
    <n v="120.53"/>
    <n v="0.1"/>
    <x v="0"/>
    <n v="49.26"/>
    <n v="12.22"/>
    <n v="2.85"/>
    <x v="259"/>
    <x v="6"/>
    <x v="5"/>
    <x v="1"/>
    <x v="2"/>
    <x v="4"/>
    <s v="Aluminum Document Frame"/>
    <s v="Small Pack"/>
    <n v="0.55000000000000004"/>
    <d v="2012-01-06T00:00:00"/>
  </r>
  <r>
    <n v="802"/>
    <n v="5760"/>
    <x v="864"/>
    <x v="2"/>
    <n v="34"/>
    <n v="5261.73"/>
    <n v="0.05"/>
    <x v="1"/>
    <n v="650.29999999999995"/>
    <n v="150.97999999999999"/>
    <n v="43.71"/>
    <x v="260"/>
    <x v="6"/>
    <x v="5"/>
    <x v="3"/>
    <x v="2"/>
    <x v="14"/>
    <s v="Global Airflow Leather Mesh Back Chair, Black"/>
    <s v="Jumbo Drum"/>
    <n v="0.55000000000000004"/>
    <d v="2009-05-25T00:00:00"/>
  </r>
  <r>
    <n v="896"/>
    <n v="6438"/>
    <x v="865"/>
    <x v="2"/>
    <n v="7"/>
    <n v="75.72"/>
    <n v="0.02"/>
    <x v="0"/>
    <n v="20.29"/>
    <n v="9.77"/>
    <n v="6.02"/>
    <x v="261"/>
    <x v="6"/>
    <x v="5"/>
    <x v="2"/>
    <x v="2"/>
    <x v="4"/>
    <s v="DAX Solid Wood Frames"/>
    <s v="Medium Box"/>
    <n v="0.48"/>
    <d v="2010-05-16T00:00:00"/>
  </r>
  <r>
    <n v="897"/>
    <n v="6438"/>
    <x v="865"/>
    <x v="2"/>
    <n v="38"/>
    <n v="225.21"/>
    <n v="0.06"/>
    <x v="0"/>
    <n v="-66.16"/>
    <n v="5.98"/>
    <n v="5.2"/>
    <x v="261"/>
    <x v="6"/>
    <x v="5"/>
    <x v="2"/>
    <x v="0"/>
    <x v="5"/>
    <s v="Xerox 1992"/>
    <s v="Small Box"/>
    <n v="0.36"/>
    <d v="2010-05-17T00:00:00"/>
  </r>
  <r>
    <n v="917"/>
    <n v="6592"/>
    <x v="866"/>
    <x v="0"/>
    <n v="29"/>
    <n v="194.29"/>
    <n v="0.09"/>
    <x v="0"/>
    <n v="-177.17"/>
    <n v="6.84"/>
    <n v="8.3699999999999992"/>
    <x v="242"/>
    <x v="6"/>
    <x v="5"/>
    <x v="1"/>
    <x v="0"/>
    <x v="15"/>
    <s v="Acme Design Line 8&quot; Stainless Steel Bent Scissors w/Champagne Handles, 3-1/8&quot; Cut"/>
    <s v="Small Pack"/>
    <n v="0.57999999999999996"/>
    <d v="2009-12-08T00:00:00"/>
  </r>
  <r>
    <n v="918"/>
    <n v="6592"/>
    <x v="866"/>
    <x v="0"/>
    <n v="33"/>
    <n v="1621.1"/>
    <n v="7.0000000000000007E-2"/>
    <x v="2"/>
    <n v="-971.36"/>
    <n v="48.91"/>
    <n v="35"/>
    <x v="242"/>
    <x v="6"/>
    <x v="5"/>
    <x v="1"/>
    <x v="0"/>
    <x v="0"/>
    <s v="Tennsco Industrial Shelving"/>
    <s v="Large Box"/>
    <n v="0.83"/>
    <d v="2009-12-03T00:00:00"/>
  </r>
  <r>
    <n v="933"/>
    <n v="6755"/>
    <x v="732"/>
    <x v="1"/>
    <n v="20"/>
    <n v="156.47"/>
    <n v="0.01"/>
    <x v="0"/>
    <n v="-39.226500000000001"/>
    <n v="7.1"/>
    <n v="6.05"/>
    <x v="245"/>
    <x v="6"/>
    <x v="5"/>
    <x v="3"/>
    <x v="0"/>
    <x v="2"/>
    <s v="Wilson Jones Hanging View Binder, White, 1&quot;"/>
    <s v="Small Box"/>
    <n v="0.39"/>
    <d v="2011-05-03T00:00:00"/>
  </r>
  <r>
    <n v="957"/>
    <n v="6918"/>
    <x v="867"/>
    <x v="4"/>
    <n v="38"/>
    <n v="1559.5"/>
    <n v="0.01"/>
    <x v="0"/>
    <n v="515.83000000000004"/>
    <n v="39.479999999999997"/>
    <n v="1.99"/>
    <x v="262"/>
    <x v="6"/>
    <x v="5"/>
    <x v="1"/>
    <x v="1"/>
    <x v="7"/>
    <s v="80 Minute CD-R Spindle, 100/Pack - Staples"/>
    <s v="Small Pack"/>
    <n v="0.54"/>
    <d v="2011-07-03T00:00:00"/>
  </r>
  <r>
    <n v="1060"/>
    <n v="7841"/>
    <x v="399"/>
    <x v="2"/>
    <n v="21"/>
    <n v="1002.77"/>
    <n v="7.0000000000000007E-2"/>
    <x v="0"/>
    <n v="295.60000000000002"/>
    <n v="49.34"/>
    <n v="10.25"/>
    <x v="263"/>
    <x v="6"/>
    <x v="5"/>
    <x v="1"/>
    <x v="2"/>
    <x v="4"/>
    <s v="Electrix Fluorescent Magnifier Lamps &amp; Weighted Base"/>
    <s v="Large Box"/>
    <n v="0.56999999999999995"/>
    <d v="2012-05-22T00:00:00"/>
  </r>
  <r>
    <n v="1061"/>
    <n v="7841"/>
    <x v="399"/>
    <x v="2"/>
    <n v="17"/>
    <n v="178.14"/>
    <n v="0.01"/>
    <x v="0"/>
    <n v="56.3"/>
    <n v="10.06"/>
    <n v="2.06"/>
    <x v="263"/>
    <x v="6"/>
    <x v="5"/>
    <x v="1"/>
    <x v="2"/>
    <x v="4"/>
    <s v="Coloredge Poster Frame"/>
    <s v="Wrap Bag"/>
    <n v="0.46"/>
    <d v="2012-05-22T00:00:00"/>
  </r>
  <r>
    <n v="1104"/>
    <n v="8103"/>
    <x v="868"/>
    <x v="0"/>
    <n v="16"/>
    <n v="457.68"/>
    <n v="7.0000000000000007E-2"/>
    <x v="0"/>
    <n v="107.3805"/>
    <n v="29.17"/>
    <n v="6.27"/>
    <x v="264"/>
    <x v="6"/>
    <x v="5"/>
    <x v="2"/>
    <x v="0"/>
    <x v="2"/>
    <s v="Binding Machine Supplies"/>
    <s v="Small Box"/>
    <n v="0.37"/>
    <d v="2009-11-06T00:00:00"/>
  </r>
  <r>
    <n v="1130"/>
    <n v="8258"/>
    <x v="341"/>
    <x v="1"/>
    <n v="37"/>
    <n v="434.77"/>
    <n v="0.02"/>
    <x v="0"/>
    <n v="-155.21"/>
    <n v="11.34"/>
    <n v="11.25"/>
    <x v="252"/>
    <x v="6"/>
    <x v="5"/>
    <x v="2"/>
    <x v="0"/>
    <x v="5"/>
    <s v="Staples 1 Part Blank Computer Paper"/>
    <s v="Small Box"/>
    <n v="0.36"/>
    <d v="2009-03-02T00:00:00"/>
  </r>
  <r>
    <n v="1162"/>
    <n v="8454"/>
    <x v="869"/>
    <x v="3"/>
    <n v="38"/>
    <n v="218.77"/>
    <n v="0.03"/>
    <x v="0"/>
    <n v="-188.1285"/>
    <n v="5.4"/>
    <n v="7.78"/>
    <x v="265"/>
    <x v="6"/>
    <x v="5"/>
    <x v="0"/>
    <x v="0"/>
    <x v="2"/>
    <s v="3M Organizer Strips"/>
    <s v="Small Box"/>
    <n v="0.37"/>
    <d v="2012-08-18T00:00:00"/>
  </r>
  <r>
    <n v="1193"/>
    <n v="8710"/>
    <x v="870"/>
    <x v="4"/>
    <n v="17"/>
    <n v="63.34"/>
    <n v="0.03"/>
    <x v="0"/>
    <n v="-76.015000000000001"/>
    <n v="3.36"/>
    <n v="6.27"/>
    <x v="238"/>
    <x v="6"/>
    <x v="5"/>
    <x v="2"/>
    <x v="0"/>
    <x v="2"/>
    <s v="Cardinal Poly Pocket Divider Pockets for Ring Binders"/>
    <s v="Small Box"/>
    <n v="0.4"/>
    <d v="2009-01-05T00:00:00"/>
  </r>
  <r>
    <n v="1194"/>
    <n v="8710"/>
    <x v="870"/>
    <x v="4"/>
    <n v="42"/>
    <n v="151.35"/>
    <n v="7.0000000000000007E-2"/>
    <x v="2"/>
    <n v="8.33"/>
    <n v="3.71"/>
    <n v="1.93"/>
    <x v="238"/>
    <x v="6"/>
    <x v="5"/>
    <x v="2"/>
    <x v="0"/>
    <x v="5"/>
    <s v="&quot;While you Were Out&quot; Message Book, One Form per Page"/>
    <s v="Wrap Bag"/>
    <n v="0.35"/>
    <d v="2009-01-06T00:00:00"/>
  </r>
  <r>
    <n v="1208"/>
    <n v="8835"/>
    <x v="871"/>
    <x v="4"/>
    <n v="12"/>
    <n v="153.44"/>
    <n v="0.05"/>
    <x v="0"/>
    <n v="-6.15"/>
    <n v="12.2"/>
    <n v="6.02"/>
    <x v="252"/>
    <x v="6"/>
    <x v="5"/>
    <x v="2"/>
    <x v="2"/>
    <x v="4"/>
    <s v="Advantus Panel Wall Certificate Holder - 8.5x11"/>
    <s v="Small Pack"/>
    <n v="0.43"/>
    <d v="2009-10-14T00:00:00"/>
  </r>
  <r>
    <n v="1217"/>
    <n v="8960"/>
    <x v="281"/>
    <x v="3"/>
    <n v="46"/>
    <n v="4335.34"/>
    <n v="7.0000000000000007E-2"/>
    <x v="2"/>
    <n v="524.09"/>
    <n v="99.99"/>
    <n v="19.989999999999998"/>
    <x v="265"/>
    <x v="6"/>
    <x v="5"/>
    <x v="0"/>
    <x v="1"/>
    <x v="7"/>
    <s v="US Robotics 56K V.92 External Faxmodem"/>
    <s v="Small Box"/>
    <n v="0.52"/>
    <d v="2010-06-07T00:00:00"/>
  </r>
  <r>
    <n v="1218"/>
    <n v="8960"/>
    <x v="281"/>
    <x v="3"/>
    <n v="15"/>
    <n v="1150.5345"/>
    <n v="0.01"/>
    <x v="0"/>
    <n v="361.64699999999999"/>
    <n v="85.99"/>
    <n v="1.25"/>
    <x v="265"/>
    <x v="6"/>
    <x v="5"/>
    <x v="0"/>
    <x v="1"/>
    <x v="3"/>
    <s v="Accessory8"/>
    <s v="Small Pack"/>
    <n v="0.39"/>
    <d v="2010-06-07T00:00:00"/>
  </r>
  <r>
    <n v="1277"/>
    <n v="9281"/>
    <x v="224"/>
    <x v="4"/>
    <n v="31"/>
    <n v="199.8"/>
    <n v="0.08"/>
    <x v="2"/>
    <n v="-96.59"/>
    <n v="6.48"/>
    <n v="6.81"/>
    <x v="250"/>
    <x v="6"/>
    <x v="5"/>
    <x v="0"/>
    <x v="0"/>
    <x v="5"/>
    <s v="Xerox 1930"/>
    <s v="Small Box"/>
    <n v="0.36"/>
    <d v="2012-02-25T00:00:00"/>
  </r>
  <r>
    <n v="1278"/>
    <n v="9281"/>
    <x v="224"/>
    <x v="4"/>
    <n v="24"/>
    <n v="68.97"/>
    <n v="0.02"/>
    <x v="0"/>
    <n v="0.77"/>
    <n v="2.78"/>
    <n v="0.97"/>
    <x v="250"/>
    <x v="6"/>
    <x v="5"/>
    <x v="0"/>
    <x v="0"/>
    <x v="12"/>
    <s v="Newell 339"/>
    <s v="Wrap Bag"/>
    <n v="0.59"/>
    <d v="2012-02-25T00:00:00"/>
  </r>
  <r>
    <n v="1285"/>
    <n v="9350"/>
    <x v="379"/>
    <x v="4"/>
    <n v="13"/>
    <n v="1735.94"/>
    <n v="0.1"/>
    <x v="1"/>
    <n v="-432.54"/>
    <n v="140.97999999999999"/>
    <n v="53.48"/>
    <x v="263"/>
    <x v="6"/>
    <x v="5"/>
    <x v="2"/>
    <x v="2"/>
    <x v="9"/>
    <s v="Bush Heritage Pine Collection 5-Shelf Bookcase, Albany Pine Finish, *Special Order"/>
    <s v="Jumbo Box"/>
    <n v="0.65"/>
    <d v="2012-11-01T00:00:00"/>
  </r>
  <r>
    <n v="1286"/>
    <n v="9350"/>
    <x v="379"/>
    <x v="4"/>
    <n v="2"/>
    <n v="337.6"/>
    <n v="0.1"/>
    <x v="0"/>
    <n v="-210.7835"/>
    <n v="172.99"/>
    <n v="19.989999999999998"/>
    <x v="263"/>
    <x v="6"/>
    <x v="5"/>
    <x v="2"/>
    <x v="2"/>
    <x v="4"/>
    <s v="Tenex Traditional Chairmats for Medium Pile Carpet, Standard Lip, 36&quot; x 48&quot;"/>
    <s v="Medium Box"/>
    <n v="0.64"/>
    <d v="2012-11-02T00:00:00"/>
  </r>
  <r>
    <n v="1322"/>
    <n v="9665"/>
    <x v="872"/>
    <x v="0"/>
    <n v="50"/>
    <n v="2348.66"/>
    <n v="0.02"/>
    <x v="0"/>
    <n v="921.41"/>
    <n v="46.89"/>
    <n v="5.0999999999999996"/>
    <x v="266"/>
    <x v="6"/>
    <x v="5"/>
    <x v="3"/>
    <x v="0"/>
    <x v="1"/>
    <s v="Bionaire Personal Warm Mist Humidifier/Vaporizer"/>
    <s v="Medium Box"/>
    <n v="0.46"/>
    <d v="2009-04-23T00:00:00"/>
  </r>
  <r>
    <n v="1323"/>
    <n v="9665"/>
    <x v="872"/>
    <x v="0"/>
    <n v="19"/>
    <n v="2657.12"/>
    <n v="0.05"/>
    <x v="1"/>
    <n v="-373.09"/>
    <n v="140.97999999999999"/>
    <n v="36.090000000000003"/>
    <x v="266"/>
    <x v="6"/>
    <x v="5"/>
    <x v="3"/>
    <x v="2"/>
    <x v="9"/>
    <s v="Sauder Forest Hills Library, Woodland Oak Finish"/>
    <s v="Jumbo Box"/>
    <n v="0.77"/>
    <d v="2009-04-25T00:00:00"/>
  </r>
  <r>
    <n v="1324"/>
    <n v="9665"/>
    <x v="872"/>
    <x v="0"/>
    <n v="49"/>
    <n v="9579.6200000000008"/>
    <n v="0.1"/>
    <x v="1"/>
    <n v="-3465.0720000000001"/>
    <n v="212.6"/>
    <n v="110.2"/>
    <x v="266"/>
    <x v="6"/>
    <x v="5"/>
    <x v="3"/>
    <x v="2"/>
    <x v="10"/>
    <s v="Bush Advantage Collection® Round Conference Table"/>
    <s v="Jumbo Box"/>
    <n v="0.73"/>
    <d v="2009-04-25T00:00:00"/>
  </r>
  <r>
    <n v="1357"/>
    <n v="9893"/>
    <x v="873"/>
    <x v="3"/>
    <n v="1"/>
    <n v="192.49"/>
    <n v="0.02"/>
    <x v="1"/>
    <n v="-98.3"/>
    <n v="160.97999999999999"/>
    <n v="30"/>
    <x v="244"/>
    <x v="6"/>
    <x v="5"/>
    <x v="3"/>
    <x v="2"/>
    <x v="14"/>
    <s v="Office Star - Mid Back Dual function Ergonomic High Back Chair with 2-Way Adjustable Arms"/>
    <s v="Jumbo Drum"/>
    <n v="0.62"/>
    <d v="2009-08-19T00:00:00"/>
  </r>
  <r>
    <n v="1401"/>
    <n v="10183"/>
    <x v="385"/>
    <x v="4"/>
    <n v="48"/>
    <n v="1210.02"/>
    <n v="0.06"/>
    <x v="1"/>
    <n v="-279.44"/>
    <n v="25.98"/>
    <n v="14.36"/>
    <x v="263"/>
    <x v="6"/>
    <x v="5"/>
    <x v="2"/>
    <x v="2"/>
    <x v="14"/>
    <s v="Global Stack Chair without Arms, Black"/>
    <s v="Jumbo Drum"/>
    <n v="0.6"/>
    <d v="2009-11-25T00:00:00"/>
  </r>
  <r>
    <n v="1413"/>
    <n v="10247"/>
    <x v="438"/>
    <x v="3"/>
    <n v="21"/>
    <n v="111.66"/>
    <n v="0.06"/>
    <x v="0"/>
    <n v="-53.33"/>
    <n v="4.9800000000000004"/>
    <n v="5.49"/>
    <x v="253"/>
    <x v="6"/>
    <x v="5"/>
    <x v="3"/>
    <x v="0"/>
    <x v="5"/>
    <s v="Xerox 1952"/>
    <s v="Small Box"/>
    <n v="0.38"/>
    <d v="2010-01-11T00:00:00"/>
  </r>
  <r>
    <n v="1414"/>
    <n v="10247"/>
    <x v="438"/>
    <x v="3"/>
    <n v="24"/>
    <n v="231.95"/>
    <n v="0.03"/>
    <x v="0"/>
    <n v="44.14"/>
    <n v="9.7799999999999994"/>
    <n v="1.99"/>
    <x v="253"/>
    <x v="6"/>
    <x v="5"/>
    <x v="3"/>
    <x v="1"/>
    <x v="7"/>
    <s v="Memorex Slim 80 Minute CD-R, 10/Pack"/>
    <s v="Small Pack"/>
    <n v="0.43"/>
    <d v="2010-01-12T00:00:00"/>
  </r>
  <r>
    <n v="1438"/>
    <n v="10371"/>
    <x v="108"/>
    <x v="1"/>
    <n v="10"/>
    <n v="156.15"/>
    <n v="0.08"/>
    <x v="2"/>
    <n v="-37.6"/>
    <n v="15.73"/>
    <n v="7.42"/>
    <x v="267"/>
    <x v="6"/>
    <x v="5"/>
    <x v="2"/>
    <x v="0"/>
    <x v="15"/>
    <s v="Acme Galleria® Hot Forged Steel Scissors with Colored Handles"/>
    <s v="Small Pack"/>
    <n v="0.56000000000000005"/>
    <d v="2009-09-18T00:00:00"/>
  </r>
  <r>
    <n v="1456"/>
    <n v="10498"/>
    <x v="181"/>
    <x v="0"/>
    <n v="47"/>
    <n v="1968.47"/>
    <n v="0.04"/>
    <x v="0"/>
    <n v="327.9"/>
    <n v="40.97"/>
    <n v="8.99"/>
    <x v="268"/>
    <x v="6"/>
    <x v="5"/>
    <x v="0"/>
    <x v="0"/>
    <x v="12"/>
    <s v="Sanford 52201 APSCO Electric Pencil Sharpener"/>
    <s v="Small Pack"/>
    <n v="0.59"/>
    <d v="2010-10-30T00:00:00"/>
  </r>
  <r>
    <n v="1470"/>
    <n v="10624"/>
    <x v="874"/>
    <x v="4"/>
    <n v="23"/>
    <n v="1082.43"/>
    <n v="0.06"/>
    <x v="0"/>
    <n v="23.97"/>
    <n v="47.98"/>
    <n v="3.61"/>
    <x v="269"/>
    <x v="6"/>
    <x v="5"/>
    <x v="2"/>
    <x v="1"/>
    <x v="7"/>
    <s v="DS/HD IBM Formatted Diskettes, 200/Pack - Staples"/>
    <s v="Small Pack"/>
    <n v="0.71"/>
    <d v="2009-12-22T00:00:00"/>
  </r>
  <r>
    <n v="1579"/>
    <n v="11425"/>
    <x v="645"/>
    <x v="4"/>
    <n v="29"/>
    <n v="482.91"/>
    <n v="0.1"/>
    <x v="0"/>
    <n v="-16.59"/>
    <n v="16.91"/>
    <n v="6.25"/>
    <x v="270"/>
    <x v="6"/>
    <x v="5"/>
    <x v="1"/>
    <x v="0"/>
    <x v="0"/>
    <s v="Tenex Personal Self-Stacking Standard File Box, Black/Gray"/>
    <s v="Small Box"/>
    <n v="0.57999999999999996"/>
    <d v="2011-06-23T00:00:00"/>
  </r>
  <r>
    <n v="1580"/>
    <n v="11425"/>
    <x v="645"/>
    <x v="4"/>
    <n v="23"/>
    <n v="2969.6365000000001"/>
    <n v="0.04"/>
    <x v="2"/>
    <n v="383.45400000000001"/>
    <n v="155.99"/>
    <n v="8.99"/>
    <x v="270"/>
    <x v="6"/>
    <x v="5"/>
    <x v="1"/>
    <x v="1"/>
    <x v="3"/>
    <s v="CF 688"/>
    <s v="Small Box"/>
    <n v="0.57999999999999996"/>
    <d v="2011-06-24T00:00:00"/>
  </r>
  <r>
    <n v="1591"/>
    <n v="11491"/>
    <x v="107"/>
    <x v="0"/>
    <n v="26"/>
    <n v="165.37"/>
    <n v="0.06"/>
    <x v="0"/>
    <n v="-80.11"/>
    <n v="6.6"/>
    <n v="4.07"/>
    <x v="263"/>
    <x v="6"/>
    <x v="5"/>
    <x v="3"/>
    <x v="1"/>
    <x v="7"/>
    <s v="3.5&quot; IBM Formatted Diskettes, DS/HD"/>
    <s v="Small Pack"/>
    <n v="0.66"/>
    <d v="2010-08-26T00:00:00"/>
  </r>
  <r>
    <n v="1592"/>
    <n v="11491"/>
    <x v="107"/>
    <x v="0"/>
    <n v="38"/>
    <n v="1785.74"/>
    <n v="0.03"/>
    <x v="2"/>
    <n v="739.48"/>
    <n v="48.04"/>
    <n v="7.23"/>
    <x v="263"/>
    <x v="6"/>
    <x v="5"/>
    <x v="3"/>
    <x v="2"/>
    <x v="4"/>
    <s v="Staples Plastic Wall Frames"/>
    <s v="Small Box"/>
    <n v="0.41"/>
    <d v="2010-08-19T00:00:00"/>
  </r>
  <r>
    <n v="1636"/>
    <n v="11841"/>
    <x v="875"/>
    <x v="3"/>
    <n v="44"/>
    <n v="2339.52"/>
    <n v="0.1"/>
    <x v="0"/>
    <n v="886.03"/>
    <n v="54.96"/>
    <n v="10.75"/>
    <x v="267"/>
    <x v="6"/>
    <x v="5"/>
    <x v="2"/>
    <x v="0"/>
    <x v="5"/>
    <s v="Xerox 1940"/>
    <s v="Small Box"/>
    <n v="0.36"/>
    <d v="2010-04-22T00:00:00"/>
  </r>
  <r>
    <n v="1637"/>
    <n v="11841"/>
    <x v="875"/>
    <x v="3"/>
    <n v="46"/>
    <n v="533.25"/>
    <n v="7.0000000000000007E-2"/>
    <x v="0"/>
    <n v="-88.32"/>
    <n v="11.97"/>
    <n v="5.81"/>
    <x v="267"/>
    <x v="6"/>
    <x v="5"/>
    <x v="2"/>
    <x v="0"/>
    <x v="12"/>
    <s v="Staples SlimLine Pencil Sharpener"/>
    <s v="Small Pack"/>
    <n v="0.6"/>
    <d v="2010-04-20T00:00:00"/>
  </r>
  <r>
    <n v="1648"/>
    <n v="11878"/>
    <x v="876"/>
    <x v="2"/>
    <n v="18"/>
    <n v="102.06"/>
    <n v="0.1"/>
    <x v="0"/>
    <n v="36.229999999999997"/>
    <n v="6.3"/>
    <n v="0.5"/>
    <x v="268"/>
    <x v="6"/>
    <x v="5"/>
    <x v="0"/>
    <x v="0"/>
    <x v="11"/>
    <s v="Avery 48"/>
    <s v="Small Box"/>
    <n v="0.39"/>
    <d v="2010-02-25T00:00:00"/>
  </r>
  <r>
    <n v="1649"/>
    <n v="11878"/>
    <x v="876"/>
    <x v="2"/>
    <n v="15"/>
    <n v="101.82"/>
    <n v="0.08"/>
    <x v="0"/>
    <n v="-52.55"/>
    <n v="6.48"/>
    <n v="7.03"/>
    <x v="268"/>
    <x v="6"/>
    <x v="5"/>
    <x v="0"/>
    <x v="0"/>
    <x v="5"/>
    <s v="Xerox 214"/>
    <s v="Small Box"/>
    <n v="0.37"/>
    <d v="2010-02-25T00:00:00"/>
  </r>
  <r>
    <n v="1682"/>
    <n v="12130"/>
    <x v="775"/>
    <x v="2"/>
    <n v="37"/>
    <n v="686.2"/>
    <n v="0.04"/>
    <x v="0"/>
    <n v="290.2"/>
    <n v="18.84"/>
    <n v="3.62"/>
    <x v="271"/>
    <x v="6"/>
    <x v="5"/>
    <x v="1"/>
    <x v="2"/>
    <x v="4"/>
    <s v="Flat Face Poster Frame"/>
    <s v="Wrap Bag"/>
    <n v="0.43"/>
    <d v="2011-12-12T00:00:00"/>
  </r>
  <r>
    <n v="1683"/>
    <n v="12130"/>
    <x v="775"/>
    <x v="2"/>
    <n v="42"/>
    <n v="1274.5155"/>
    <n v="0.05"/>
    <x v="0"/>
    <n v="444.15"/>
    <n v="35.99"/>
    <n v="5.99"/>
    <x v="271"/>
    <x v="6"/>
    <x v="5"/>
    <x v="1"/>
    <x v="1"/>
    <x v="3"/>
    <s v="Accessory41"/>
    <s v="Wrap Bag"/>
    <n v="0.38"/>
    <d v="2011-12-12T00:00:00"/>
  </r>
  <r>
    <n v="1684"/>
    <n v="12160"/>
    <x v="611"/>
    <x v="0"/>
    <n v="48"/>
    <n v="10341.469999999999"/>
    <n v="0.03"/>
    <x v="1"/>
    <n v="865.02"/>
    <n v="208.16"/>
    <n v="68.02"/>
    <x v="263"/>
    <x v="6"/>
    <x v="5"/>
    <x v="2"/>
    <x v="2"/>
    <x v="14"/>
    <s v="Bevis Steel Folding Chairs"/>
    <s v="Jumbo Drum"/>
    <n v="0.56999999999999995"/>
    <d v="2010-12-17T00:00:00"/>
  </r>
  <r>
    <n v="1685"/>
    <n v="12160"/>
    <x v="611"/>
    <x v="0"/>
    <n v="2"/>
    <n v="55.21"/>
    <n v="0.08"/>
    <x v="0"/>
    <n v="-45.3"/>
    <n v="24.98"/>
    <n v="8.7899999999999991"/>
    <x v="263"/>
    <x v="6"/>
    <x v="5"/>
    <x v="2"/>
    <x v="2"/>
    <x v="14"/>
    <s v="Global Deluxe Stacking Chair, Gray"/>
    <s v="Jumbo Drum"/>
    <n v="0.56000000000000005"/>
    <d v="2010-12-16T00:00:00"/>
  </r>
  <r>
    <n v="1686"/>
    <n v="12160"/>
    <x v="611"/>
    <x v="0"/>
    <n v="9"/>
    <n v="38.299999999999997"/>
    <n v="0.01"/>
    <x v="0"/>
    <n v="-42.4925"/>
    <n v="3.36"/>
    <n v="6.27"/>
    <x v="263"/>
    <x v="6"/>
    <x v="5"/>
    <x v="2"/>
    <x v="2"/>
    <x v="4"/>
    <s v="Dana Fluorescent Magnifying Lamp, White, 36&quot;"/>
    <s v="Large Box"/>
    <n v="0.55000000000000004"/>
    <d v="2010-12-17T00:00:00"/>
  </r>
  <r>
    <n v="1697"/>
    <n v="12258"/>
    <x v="877"/>
    <x v="0"/>
    <n v="3"/>
    <n v="561.65"/>
    <n v="0.04"/>
    <x v="1"/>
    <n v="-264.94"/>
    <n v="180.98"/>
    <n v="30"/>
    <x v="245"/>
    <x v="6"/>
    <x v="5"/>
    <x v="3"/>
    <x v="2"/>
    <x v="14"/>
    <s v="Office Star - Ergonomic Mid Back Chair with 2-Way Adjustable Arms"/>
    <s v="Jumbo Drum"/>
    <n v="0.69"/>
    <d v="2009-11-30T00:00:00"/>
  </r>
  <r>
    <n v="1698"/>
    <n v="12258"/>
    <x v="877"/>
    <x v="0"/>
    <n v="2"/>
    <n v="55.6"/>
    <n v="0.06"/>
    <x v="0"/>
    <n v="-52.54"/>
    <n v="3.25"/>
    <n v="49"/>
    <x v="245"/>
    <x v="6"/>
    <x v="5"/>
    <x v="3"/>
    <x v="0"/>
    <x v="1"/>
    <s v="Bravo II™ Megaboss® 12-Amp Hard Body Upright, Replacement Belts, 2 Belts per Pack"/>
    <s v="Large Box"/>
    <n v="0.56000000000000005"/>
    <d v="2009-12-05T00:00:00"/>
  </r>
  <r>
    <n v="1699"/>
    <n v="12258"/>
    <x v="877"/>
    <x v="0"/>
    <n v="22"/>
    <n v="2431.13"/>
    <n v="0.01"/>
    <x v="0"/>
    <n v="660.63"/>
    <n v="110.98"/>
    <n v="13.99"/>
    <x v="245"/>
    <x v="6"/>
    <x v="5"/>
    <x v="3"/>
    <x v="2"/>
    <x v="4"/>
    <s v="Rubbermaid ClusterMat Chairmats, Mat Size- 66&quot; x 60&quot;, Lip 20&quot; x 11&quot; -90 Degree Angle"/>
    <s v="Medium Box"/>
    <n v="0.69"/>
    <d v="2009-12-04T00:00:00"/>
  </r>
  <r>
    <n v="1700"/>
    <n v="12258"/>
    <x v="877"/>
    <x v="0"/>
    <n v="27"/>
    <n v="113.4"/>
    <n v="0.05"/>
    <x v="2"/>
    <n v="-5.0199999999999996"/>
    <n v="3.95"/>
    <n v="2"/>
    <x v="245"/>
    <x v="6"/>
    <x v="5"/>
    <x v="3"/>
    <x v="0"/>
    <x v="6"/>
    <s v="Advantus Map Pennant Flags and Round Head Tacks"/>
    <s v="Wrap Bag"/>
    <n v="0.53"/>
    <d v="2009-12-07T00:00:00"/>
  </r>
  <r>
    <n v="1709"/>
    <n v="12263"/>
    <x v="878"/>
    <x v="1"/>
    <n v="12"/>
    <n v="515.65"/>
    <n v="0"/>
    <x v="0"/>
    <n v="123.5"/>
    <n v="39.479999999999997"/>
    <n v="3.99"/>
    <x v="272"/>
    <x v="6"/>
    <x v="5"/>
    <x v="2"/>
    <x v="0"/>
    <x v="1"/>
    <s v="Belkin 7 Outlet SurgeMaster Surge Protector with Phone Protection"/>
    <s v="Small Box"/>
    <n v="0.56000000000000005"/>
    <d v="2011-07-06T00:00:00"/>
  </r>
  <r>
    <n v="1752"/>
    <n v="12551"/>
    <x v="246"/>
    <x v="0"/>
    <n v="46"/>
    <n v="5023.2534999999998"/>
    <n v="0.01"/>
    <x v="0"/>
    <n v="1665.2249999999999"/>
    <n v="125.99"/>
    <n v="5.26"/>
    <x v="273"/>
    <x v="6"/>
    <x v="5"/>
    <x v="0"/>
    <x v="1"/>
    <x v="3"/>
    <s v="232"/>
    <s v="Small Box"/>
    <n v="0.55000000000000004"/>
    <d v="2012-06-18T00:00:00"/>
  </r>
  <r>
    <n v="1778"/>
    <n v="12736"/>
    <x v="28"/>
    <x v="0"/>
    <n v="2"/>
    <n v="25.52"/>
    <n v="0.01"/>
    <x v="0"/>
    <n v="21.77"/>
    <n v="9.65"/>
    <n v="6.22"/>
    <x v="240"/>
    <x v="6"/>
    <x v="5"/>
    <x v="0"/>
    <x v="2"/>
    <x v="4"/>
    <s v="Eldon Expressions™ Desk Accessory, Wood Pencil Holder, Oak"/>
    <s v="Small Box"/>
    <n v="0.55000000000000004"/>
    <d v="2010-03-15T00:00:00"/>
  </r>
  <r>
    <n v="1780"/>
    <n v="12768"/>
    <x v="693"/>
    <x v="4"/>
    <n v="34"/>
    <n v="1562.97"/>
    <n v="0.01"/>
    <x v="2"/>
    <n v="501.59"/>
    <n v="42.98"/>
    <n v="4.62"/>
    <x v="245"/>
    <x v="6"/>
    <x v="5"/>
    <x v="2"/>
    <x v="0"/>
    <x v="1"/>
    <s v="Belkin F9M820V08 8 Outlet Surge"/>
    <s v="Small Box"/>
    <n v="0.56000000000000005"/>
    <d v="2009-04-10T00:00:00"/>
  </r>
  <r>
    <n v="1792"/>
    <n v="12837"/>
    <x v="727"/>
    <x v="3"/>
    <n v="22"/>
    <n v="66.19"/>
    <n v="0.02"/>
    <x v="0"/>
    <n v="15.84"/>
    <n v="2.88"/>
    <n v="0.99"/>
    <x v="274"/>
    <x v="6"/>
    <x v="5"/>
    <x v="3"/>
    <x v="0"/>
    <x v="11"/>
    <s v="Avery 474"/>
    <s v="Small Box"/>
    <n v="0.36"/>
    <d v="2012-12-03T00:00:00"/>
  </r>
  <r>
    <n v="1799"/>
    <n v="12897"/>
    <x v="514"/>
    <x v="2"/>
    <n v="39"/>
    <n v="141.49"/>
    <n v="0.03"/>
    <x v="0"/>
    <n v="59.92"/>
    <n v="3.69"/>
    <n v="0.5"/>
    <x v="253"/>
    <x v="6"/>
    <x v="5"/>
    <x v="2"/>
    <x v="0"/>
    <x v="11"/>
    <s v="Avery 487"/>
    <s v="Small Box"/>
    <n v="0.38"/>
    <d v="2011-07-19T00:00:00"/>
  </r>
  <r>
    <n v="1800"/>
    <n v="12897"/>
    <x v="514"/>
    <x v="2"/>
    <n v="31"/>
    <n v="211.55"/>
    <n v="0.05"/>
    <x v="2"/>
    <n v="-120.95"/>
    <n v="6.48"/>
    <n v="7.91"/>
    <x v="253"/>
    <x v="6"/>
    <x v="5"/>
    <x v="2"/>
    <x v="0"/>
    <x v="5"/>
    <s v="Xerox 216"/>
    <s v="Small Box"/>
    <n v="0.37"/>
    <d v="2011-07-19T00:00:00"/>
  </r>
  <r>
    <n v="1817"/>
    <n v="13030"/>
    <x v="99"/>
    <x v="3"/>
    <n v="32"/>
    <n v="136.19999999999999"/>
    <n v="0.09"/>
    <x v="2"/>
    <n v="-154.30700000000002"/>
    <n v="3.89"/>
    <n v="7.01"/>
    <x v="260"/>
    <x v="6"/>
    <x v="5"/>
    <x v="3"/>
    <x v="0"/>
    <x v="2"/>
    <s v="Avery Binder Labels"/>
    <s v="Small Box"/>
    <n v="0.37"/>
    <d v="2009-07-24T00:00:00"/>
  </r>
  <r>
    <n v="1823"/>
    <n v="13091"/>
    <x v="879"/>
    <x v="3"/>
    <n v="12"/>
    <n v="81.430000000000007"/>
    <n v="0.08"/>
    <x v="0"/>
    <n v="-44.66"/>
    <n v="6.48"/>
    <n v="7.03"/>
    <x v="275"/>
    <x v="6"/>
    <x v="5"/>
    <x v="2"/>
    <x v="0"/>
    <x v="5"/>
    <s v="Xerox 214"/>
    <s v="Small Box"/>
    <n v="0.37"/>
    <d v="2009-11-16T00:00:00"/>
  </r>
  <r>
    <n v="1824"/>
    <n v="13091"/>
    <x v="879"/>
    <x v="3"/>
    <n v="39"/>
    <n v="883.15"/>
    <n v="0.01"/>
    <x v="0"/>
    <n v="-1148.19"/>
    <n v="20.34"/>
    <n v="35"/>
    <x v="275"/>
    <x v="6"/>
    <x v="5"/>
    <x v="2"/>
    <x v="0"/>
    <x v="0"/>
    <s v="Tennsco Commercial Shelving"/>
    <s v="Large Box"/>
    <n v="0.84"/>
    <d v="2009-11-16T00:00:00"/>
  </r>
  <r>
    <n v="1862"/>
    <n v="13383"/>
    <x v="880"/>
    <x v="2"/>
    <n v="35"/>
    <n v="750.03"/>
    <n v="7.0000000000000007E-2"/>
    <x v="0"/>
    <n v="-1072.97"/>
    <n v="20.34"/>
    <n v="35"/>
    <x v="243"/>
    <x v="6"/>
    <x v="5"/>
    <x v="1"/>
    <x v="0"/>
    <x v="0"/>
    <s v="Tennsco Commercial Shelving"/>
    <s v="Large Box"/>
    <n v="0.84"/>
    <d v="2012-06-17T00:00:00"/>
  </r>
  <r>
    <n v="1867"/>
    <n v="13440"/>
    <x v="0"/>
    <x v="2"/>
    <n v="22"/>
    <n v="971.82"/>
    <n v="7.0000000000000007E-2"/>
    <x v="0"/>
    <n v="326.39"/>
    <n v="43.98"/>
    <n v="1.99"/>
    <x v="276"/>
    <x v="6"/>
    <x v="5"/>
    <x v="1"/>
    <x v="1"/>
    <x v="7"/>
    <s v="Memorex 80 Minute CD-R Spindle, 100/Pack"/>
    <s v="Small Pack"/>
    <n v="0.44"/>
    <d v="2010-10-15T00:00:00"/>
  </r>
  <r>
    <n v="1874"/>
    <n v="13479"/>
    <x v="881"/>
    <x v="1"/>
    <n v="3"/>
    <n v="292.95999999999998"/>
    <n v="0.09"/>
    <x v="0"/>
    <n v="-322.95"/>
    <n v="99.99"/>
    <n v="19.989999999999998"/>
    <x v="262"/>
    <x v="6"/>
    <x v="5"/>
    <x v="1"/>
    <x v="1"/>
    <x v="7"/>
    <s v="US Robotics 56K V.92 External Faxmodem"/>
    <s v="Small Box"/>
    <n v="0.52"/>
    <d v="2009-12-06T00:00:00"/>
  </r>
  <r>
    <n v="1875"/>
    <n v="13479"/>
    <x v="881"/>
    <x v="1"/>
    <n v="13"/>
    <n v="2206.991"/>
    <n v="0.04"/>
    <x v="0"/>
    <n v="-1.6280000000000201"/>
    <n v="205.99"/>
    <n v="5.26"/>
    <x v="262"/>
    <x v="6"/>
    <x v="5"/>
    <x v="1"/>
    <x v="1"/>
    <x v="3"/>
    <s v="i470"/>
    <s v="Small Box"/>
    <n v="0.56000000000000005"/>
    <d v="2009-12-05T00:00:00"/>
  </r>
  <r>
    <n v="1903"/>
    <n v="13633"/>
    <x v="882"/>
    <x v="2"/>
    <n v="18"/>
    <n v="2703.37"/>
    <n v="0.09"/>
    <x v="1"/>
    <n v="-231.6"/>
    <n v="150.97999999999999"/>
    <n v="57.2"/>
    <x v="250"/>
    <x v="6"/>
    <x v="5"/>
    <x v="2"/>
    <x v="2"/>
    <x v="14"/>
    <s v="DMI Arturo Collection Mission-style Design Wood Chair"/>
    <s v="Jumbo Drum"/>
    <n v="0.59"/>
    <d v="2012-04-04T00:00:00"/>
  </r>
  <r>
    <n v="1904"/>
    <n v="13633"/>
    <x v="882"/>
    <x v="2"/>
    <n v="39"/>
    <n v="1538.17"/>
    <n v="0.02"/>
    <x v="0"/>
    <n v="-1119.6400000000001"/>
    <n v="38.94"/>
    <n v="35"/>
    <x v="250"/>
    <x v="6"/>
    <x v="5"/>
    <x v="2"/>
    <x v="0"/>
    <x v="0"/>
    <s v="Eldon Base for stackable storage shelf, platinum"/>
    <s v="Large Box"/>
    <n v="0.8"/>
    <d v="2012-04-04T00:00:00"/>
  </r>
  <r>
    <n v="1917"/>
    <n v="13735"/>
    <x v="883"/>
    <x v="3"/>
    <n v="36"/>
    <n v="281.70999999999998"/>
    <n v="0.02"/>
    <x v="0"/>
    <n v="117.38"/>
    <n v="7.64"/>
    <n v="1.39"/>
    <x v="253"/>
    <x v="6"/>
    <x v="5"/>
    <x v="3"/>
    <x v="0"/>
    <x v="8"/>
    <s v="#10- 4 1/8&quot; x 9 1/2&quot; Security-Tint Envelopes"/>
    <s v="Small Box"/>
    <n v="0.36"/>
    <d v="2009-05-23T00:00:00"/>
  </r>
  <r>
    <n v="1935"/>
    <n v="13861"/>
    <x v="884"/>
    <x v="1"/>
    <n v="7"/>
    <n v="37.299999999999997"/>
    <n v="0"/>
    <x v="0"/>
    <n v="5.03"/>
    <n v="4.84"/>
    <n v="0.71"/>
    <x v="277"/>
    <x v="6"/>
    <x v="5"/>
    <x v="2"/>
    <x v="0"/>
    <x v="12"/>
    <s v="*Staples* Highlighting Markers"/>
    <s v="Wrap Bag"/>
    <n v="0.52"/>
    <d v="2010-08-11T00:00:00"/>
  </r>
  <r>
    <n v="1937"/>
    <n v="13892"/>
    <x v="196"/>
    <x v="1"/>
    <n v="47"/>
    <n v="1446.97"/>
    <n v="0"/>
    <x v="0"/>
    <n v="531.47"/>
    <n v="29.89"/>
    <n v="1.99"/>
    <x v="278"/>
    <x v="6"/>
    <x v="5"/>
    <x v="3"/>
    <x v="1"/>
    <x v="7"/>
    <s v="Verbatim DVD-RAM, 5.2GB, Rewritable, Type 1, DS"/>
    <s v="Small Pack"/>
    <n v="0.5"/>
    <d v="2012-04-28T00:00:00"/>
  </r>
  <r>
    <n v="1962"/>
    <n v="14023"/>
    <x v="773"/>
    <x v="2"/>
    <n v="36"/>
    <n v="711.1"/>
    <n v="0.08"/>
    <x v="0"/>
    <n v="241.077"/>
    <n v="21.38"/>
    <n v="2.99"/>
    <x v="253"/>
    <x v="6"/>
    <x v="5"/>
    <x v="2"/>
    <x v="0"/>
    <x v="2"/>
    <s v="Acco D-Ring Binder w/DublLock®"/>
    <s v="Small Box"/>
    <n v="0.36"/>
    <d v="2010-02-22T00:00:00"/>
  </r>
  <r>
    <n v="1963"/>
    <n v="14023"/>
    <x v="773"/>
    <x v="2"/>
    <n v="48"/>
    <n v="498.16"/>
    <n v="0.03"/>
    <x v="0"/>
    <n v="40.61"/>
    <n v="9.99"/>
    <n v="5.12"/>
    <x v="253"/>
    <x v="6"/>
    <x v="5"/>
    <x v="2"/>
    <x v="0"/>
    <x v="5"/>
    <s v="Xerox 1948"/>
    <s v="Small Box"/>
    <n v="0.4"/>
    <d v="2010-02-21T00:00:00"/>
  </r>
  <r>
    <n v="1976"/>
    <n v="14115"/>
    <x v="691"/>
    <x v="2"/>
    <n v="24"/>
    <n v="158.78"/>
    <n v="0.04"/>
    <x v="0"/>
    <n v="-38.380000000000003"/>
    <n v="6.28"/>
    <n v="5.41"/>
    <x v="276"/>
    <x v="6"/>
    <x v="5"/>
    <x v="1"/>
    <x v="2"/>
    <x v="4"/>
    <s v="Eldon® 200 Class™ Desk Accessories"/>
    <s v="Small Box"/>
    <n v="0.53"/>
    <d v="2009-08-16T00:00:00"/>
  </r>
  <r>
    <n v="1977"/>
    <n v="14115"/>
    <x v="691"/>
    <x v="2"/>
    <n v="46"/>
    <n v="3296.0619999999999"/>
    <n v="0.06"/>
    <x v="0"/>
    <n v="591.91199999999992"/>
    <n v="85.99"/>
    <n v="10.78"/>
    <x v="276"/>
    <x v="6"/>
    <x v="5"/>
    <x v="1"/>
    <x v="1"/>
    <x v="3"/>
    <s v="3395"/>
    <s v="Small Box"/>
    <n v="0.57999999999999996"/>
    <d v="2009-08-16T00:00:00"/>
  </r>
  <r>
    <n v="1984"/>
    <n v="14147"/>
    <x v="239"/>
    <x v="2"/>
    <n v="8"/>
    <n v="351.49"/>
    <n v="0.03"/>
    <x v="0"/>
    <n v="107.321"/>
    <n v="41.94"/>
    <n v="2.99"/>
    <x v="279"/>
    <x v="6"/>
    <x v="5"/>
    <x v="3"/>
    <x v="0"/>
    <x v="2"/>
    <s v="Avery Trapezoid Extra Heavy Duty 4&quot; Binders"/>
    <s v="Small Box"/>
    <n v="0.35"/>
    <d v="2010-03-10T00:00:00"/>
  </r>
  <r>
    <n v="1985"/>
    <n v="14147"/>
    <x v="239"/>
    <x v="2"/>
    <n v="16"/>
    <n v="74.13"/>
    <n v="0.08"/>
    <x v="0"/>
    <n v="-69.34"/>
    <n v="4.28"/>
    <n v="6.72"/>
    <x v="279"/>
    <x v="6"/>
    <x v="5"/>
    <x v="3"/>
    <x v="0"/>
    <x v="5"/>
    <s v="Xerox 1927"/>
    <s v="Small Box"/>
    <n v="0.4"/>
    <d v="2010-03-08T00:00:00"/>
  </r>
  <r>
    <n v="1986"/>
    <n v="14147"/>
    <x v="239"/>
    <x v="2"/>
    <n v="45"/>
    <n v="195.03"/>
    <n v="0.09"/>
    <x v="0"/>
    <n v="-148.87"/>
    <n v="4.28"/>
    <n v="5.74"/>
    <x v="279"/>
    <x v="6"/>
    <x v="5"/>
    <x v="3"/>
    <x v="0"/>
    <x v="5"/>
    <s v="Xerox 1953"/>
    <s v="Small Box"/>
    <n v="0.4"/>
    <d v="2010-03-09T00:00:00"/>
  </r>
  <r>
    <n v="1990"/>
    <n v="14211"/>
    <x v="630"/>
    <x v="2"/>
    <n v="22"/>
    <n v="3220.58"/>
    <n v="0.04"/>
    <x v="0"/>
    <n v="1046.69"/>
    <n v="150.97999999999999"/>
    <n v="13.99"/>
    <x v="278"/>
    <x v="6"/>
    <x v="5"/>
    <x v="3"/>
    <x v="1"/>
    <x v="16"/>
    <s v="Canon MP41DH Printing Calculator"/>
    <s v="Medium Box"/>
    <n v="0.38"/>
    <d v="2009-02-15T00:00:00"/>
  </r>
  <r>
    <n v="1991"/>
    <n v="14211"/>
    <x v="630"/>
    <x v="2"/>
    <n v="14"/>
    <n v="2367.9899999999998"/>
    <n v="0.04"/>
    <x v="0"/>
    <n v="320.10000000000002"/>
    <n v="176.19"/>
    <n v="11.87"/>
    <x v="278"/>
    <x v="6"/>
    <x v="5"/>
    <x v="3"/>
    <x v="0"/>
    <x v="0"/>
    <s v="Fellowes High-Stak® Drawer Files"/>
    <s v="Small Box"/>
    <n v="0.62"/>
    <d v="2009-02-14T00:00:00"/>
  </r>
  <r>
    <n v="2011"/>
    <n v="14368"/>
    <x v="85"/>
    <x v="1"/>
    <n v="5"/>
    <n v="522.05999999999995"/>
    <n v="0.06"/>
    <x v="0"/>
    <n v="319.64"/>
    <n v="105.98"/>
    <n v="13.99"/>
    <x v="169"/>
    <x v="6"/>
    <x v="5"/>
    <x v="1"/>
    <x v="2"/>
    <x v="4"/>
    <s v="Tenex 46&quot; x 60&quot; Computer Anti-Static Chairmat, Rectangular Shaped"/>
    <s v="Medium Box"/>
    <n v="0.65"/>
    <d v="2011-09-11T00:00:00"/>
  </r>
  <r>
    <n v="2012"/>
    <n v="14368"/>
    <x v="85"/>
    <x v="1"/>
    <n v="37"/>
    <n v="1218.08"/>
    <n v="0.1"/>
    <x v="0"/>
    <n v="99.79"/>
    <n v="34.58"/>
    <n v="8.99"/>
    <x v="169"/>
    <x v="6"/>
    <x v="5"/>
    <x v="1"/>
    <x v="0"/>
    <x v="12"/>
    <s v="Panasonic KP-350BK Electric Pencil Sharpener with Auto Stop"/>
    <s v="Small Pack"/>
    <n v="0.56000000000000005"/>
    <d v="2011-09-12T00:00:00"/>
  </r>
  <r>
    <n v="2045"/>
    <n v="14596"/>
    <x v="651"/>
    <x v="4"/>
    <n v="24"/>
    <n v="199.12"/>
    <n v="0.01"/>
    <x v="0"/>
    <n v="73.33"/>
    <n v="8.34"/>
    <n v="0.96"/>
    <x v="269"/>
    <x v="6"/>
    <x v="5"/>
    <x v="2"/>
    <x v="2"/>
    <x v="4"/>
    <s v="Document Clip Frames"/>
    <s v="Wrap Bag"/>
    <n v="0.43"/>
    <d v="2009-01-12T00:00:00"/>
  </r>
  <r>
    <n v="2046"/>
    <n v="14596"/>
    <x v="651"/>
    <x v="4"/>
    <n v="19"/>
    <n v="63.14"/>
    <n v="0.06"/>
    <x v="0"/>
    <n v="-53.75"/>
    <n v="3.28"/>
    <n v="3.97"/>
    <x v="269"/>
    <x v="6"/>
    <x v="5"/>
    <x v="2"/>
    <x v="0"/>
    <x v="12"/>
    <s v="Newell 337"/>
    <s v="Wrap Bag"/>
    <n v="0.56000000000000005"/>
    <d v="2009-01-11T00:00:00"/>
  </r>
  <r>
    <n v="2055"/>
    <n v="14693"/>
    <x v="552"/>
    <x v="4"/>
    <n v="39"/>
    <n v="268.94"/>
    <n v="0.02"/>
    <x v="0"/>
    <n v="-87.52"/>
    <n v="6.48"/>
    <n v="6.41"/>
    <x v="269"/>
    <x v="6"/>
    <x v="5"/>
    <x v="2"/>
    <x v="0"/>
    <x v="5"/>
    <s v="Xerox 221"/>
    <s v="Small Box"/>
    <n v="0.37"/>
    <d v="2011-01-11T00:00:00"/>
  </r>
  <r>
    <n v="2056"/>
    <n v="14693"/>
    <x v="552"/>
    <x v="4"/>
    <n v="38"/>
    <n v="847.82"/>
    <n v="0.05"/>
    <x v="1"/>
    <n v="-1348.5"/>
    <n v="20.98"/>
    <n v="45"/>
    <x v="269"/>
    <x v="6"/>
    <x v="5"/>
    <x v="2"/>
    <x v="0"/>
    <x v="0"/>
    <s v="Tennsco Lockers, Sand"/>
    <s v="Jumbo Drum"/>
    <n v="0.61"/>
    <d v="2011-01-11T00:00:00"/>
  </r>
  <r>
    <n v="2057"/>
    <n v="14695"/>
    <x v="406"/>
    <x v="1"/>
    <n v="40"/>
    <n v="1992.45"/>
    <n v="0.05"/>
    <x v="1"/>
    <n v="-1609.92"/>
    <n v="48.58"/>
    <n v="54.11"/>
    <x v="246"/>
    <x v="6"/>
    <x v="5"/>
    <x v="2"/>
    <x v="2"/>
    <x v="9"/>
    <s v="O'Sullivan 2-Shelf Heavy-Duty Bookcases"/>
    <s v="Jumbo Box"/>
    <n v="0.69"/>
    <d v="2012-09-06T00:00:00"/>
  </r>
  <r>
    <n v="2073"/>
    <n v="14823"/>
    <x v="630"/>
    <x v="0"/>
    <n v="15"/>
    <n v="103.62"/>
    <n v="0.1"/>
    <x v="0"/>
    <n v="39.979999999999997"/>
    <n v="7.31"/>
    <n v="0.49"/>
    <x v="280"/>
    <x v="6"/>
    <x v="5"/>
    <x v="0"/>
    <x v="0"/>
    <x v="11"/>
    <s v="Self-Adhesive Address Labels for Typewriters by Universal"/>
    <s v="Small Box"/>
    <n v="0.38"/>
    <d v="2009-02-21T00:00:00"/>
  </r>
  <r>
    <n v="2074"/>
    <n v="14823"/>
    <x v="630"/>
    <x v="0"/>
    <n v="20"/>
    <n v="124.84"/>
    <n v="0.08"/>
    <x v="0"/>
    <n v="10.56"/>
    <n v="6.7"/>
    <n v="1.56"/>
    <x v="280"/>
    <x v="6"/>
    <x v="5"/>
    <x v="0"/>
    <x v="0"/>
    <x v="12"/>
    <s v="Turquoise Lead Holder with Pocket Clip"/>
    <s v="Wrap Bag"/>
    <n v="0.52"/>
    <d v="2009-02-12T00:00:00"/>
  </r>
  <r>
    <n v="2101"/>
    <n v="15014"/>
    <x v="813"/>
    <x v="3"/>
    <n v="10"/>
    <n v="633.13"/>
    <n v="0.05"/>
    <x v="1"/>
    <n v="-203.9"/>
    <n v="58.14"/>
    <n v="36.61"/>
    <x v="247"/>
    <x v="6"/>
    <x v="5"/>
    <x v="2"/>
    <x v="2"/>
    <x v="9"/>
    <s v="O'Sullivan 3-Shelf Heavy-Duty Bookcases"/>
    <s v="Jumbo Box"/>
    <n v="0.61"/>
    <d v="2010-02-13T00:00:00"/>
  </r>
  <r>
    <n v="2213"/>
    <n v="15972"/>
    <x v="885"/>
    <x v="2"/>
    <n v="3"/>
    <n v="10.33"/>
    <n v="0.04"/>
    <x v="0"/>
    <n v="-3.86"/>
    <n v="2.98"/>
    <n v="1.58"/>
    <x v="281"/>
    <x v="6"/>
    <x v="5"/>
    <x v="0"/>
    <x v="0"/>
    <x v="6"/>
    <s v="Staples Gold Paper Clips"/>
    <s v="Wrap Bag"/>
    <n v="0.39"/>
    <d v="2011-08-09T00:00:00"/>
  </r>
  <r>
    <n v="2214"/>
    <n v="15972"/>
    <x v="885"/>
    <x v="2"/>
    <n v="2"/>
    <n v="14.39"/>
    <n v="7.0000000000000007E-2"/>
    <x v="0"/>
    <n v="-10.24"/>
    <n v="5.81"/>
    <n v="3.37"/>
    <x v="281"/>
    <x v="6"/>
    <x v="5"/>
    <x v="0"/>
    <x v="0"/>
    <x v="6"/>
    <s v="Advantus Push Pins, Aluminum Head"/>
    <s v="Wrap Bag"/>
    <n v="0.54"/>
    <d v="2011-08-10T00:00:00"/>
  </r>
  <r>
    <n v="2222"/>
    <n v="16065"/>
    <x v="533"/>
    <x v="1"/>
    <n v="15"/>
    <n v="6933.45"/>
    <n v="0.04"/>
    <x v="1"/>
    <n v="1200.2049999999999"/>
    <n v="449.99"/>
    <n v="49"/>
    <x v="282"/>
    <x v="6"/>
    <x v="5"/>
    <x v="2"/>
    <x v="1"/>
    <x v="13"/>
    <s v="Canon PC940 Copier"/>
    <s v="Jumbo Drum"/>
    <n v="0.38"/>
    <d v="2010-07-20T00:00:00"/>
  </r>
  <r>
    <n v="2223"/>
    <n v="16065"/>
    <x v="533"/>
    <x v="1"/>
    <n v="14"/>
    <n v="54.99"/>
    <n v="0.06"/>
    <x v="0"/>
    <n v="8.07"/>
    <n v="4"/>
    <n v="1.3"/>
    <x v="282"/>
    <x v="6"/>
    <x v="5"/>
    <x v="2"/>
    <x v="0"/>
    <x v="5"/>
    <s v="EcoTones® Memo Sheets"/>
    <s v="Wrap Bag"/>
    <n v="0.37"/>
    <d v="2010-07-21T00:00:00"/>
  </r>
  <r>
    <n v="2224"/>
    <n v="16096"/>
    <x v="642"/>
    <x v="1"/>
    <n v="9"/>
    <n v="42.21"/>
    <n v="0"/>
    <x v="2"/>
    <n v="18.21"/>
    <n v="2.88"/>
    <n v="0.99"/>
    <x v="65"/>
    <x v="6"/>
    <x v="5"/>
    <x v="1"/>
    <x v="0"/>
    <x v="11"/>
    <s v="Avery 474"/>
    <s v="Small Box"/>
    <n v="0.36"/>
    <d v="2011-01-20T00:00:00"/>
  </r>
  <r>
    <n v="2236"/>
    <n v="16160"/>
    <x v="188"/>
    <x v="4"/>
    <n v="50"/>
    <n v="514.86"/>
    <n v="0.09"/>
    <x v="0"/>
    <n v="-53.18"/>
    <n v="10.89"/>
    <n v="4.5"/>
    <x v="283"/>
    <x v="6"/>
    <x v="5"/>
    <x v="3"/>
    <x v="0"/>
    <x v="1"/>
    <s v="Belkin 6 Outlet Metallic Surge Strip"/>
    <s v="Small Box"/>
    <n v="0.59"/>
    <d v="2011-07-24T00:00:00"/>
  </r>
  <r>
    <n v="2249"/>
    <n v="16196"/>
    <x v="886"/>
    <x v="1"/>
    <n v="44"/>
    <n v="14521.39"/>
    <n v="0.03"/>
    <x v="0"/>
    <n v="5034.1499999999996"/>
    <n v="320.98"/>
    <n v="24.49"/>
    <x v="284"/>
    <x v="6"/>
    <x v="5"/>
    <x v="3"/>
    <x v="2"/>
    <x v="14"/>
    <s v="Hon Pagoda™ Stacking Chairs"/>
    <s v="Large Box"/>
    <n v="0.55000000000000004"/>
    <d v="2009-10-22T00:00:00"/>
  </r>
  <r>
    <n v="2250"/>
    <n v="16196"/>
    <x v="886"/>
    <x v="1"/>
    <n v="39"/>
    <n v="3925.9714999999997"/>
    <n v="0.06"/>
    <x v="0"/>
    <n v="671.94900000000007"/>
    <n v="125.99"/>
    <n v="8.8000000000000007"/>
    <x v="284"/>
    <x v="6"/>
    <x v="5"/>
    <x v="3"/>
    <x v="1"/>
    <x v="3"/>
    <s v="StarTAC 6500"/>
    <s v="Small Box"/>
    <n v="0.59"/>
    <d v="2009-10-21T00:00:00"/>
  </r>
  <r>
    <n v="2268"/>
    <n v="16291"/>
    <x v="274"/>
    <x v="2"/>
    <n v="31"/>
    <n v="894.64"/>
    <n v="0.01"/>
    <x v="0"/>
    <n v="-27.79"/>
    <n v="27.42"/>
    <n v="19.46"/>
    <x v="259"/>
    <x v="6"/>
    <x v="5"/>
    <x v="1"/>
    <x v="2"/>
    <x v="4"/>
    <s v="Howard Miller Distant Time Traveler Alarm Clock"/>
    <s v="Small Box"/>
    <n v="0.44"/>
    <d v="2011-04-09T00:00:00"/>
  </r>
  <r>
    <n v="2292"/>
    <n v="16519"/>
    <x v="887"/>
    <x v="3"/>
    <n v="39"/>
    <n v="158.97"/>
    <n v="0.08"/>
    <x v="0"/>
    <n v="-30.268000000000001"/>
    <n v="4.18"/>
    <n v="2.99"/>
    <x v="250"/>
    <x v="6"/>
    <x v="5"/>
    <x v="0"/>
    <x v="0"/>
    <x v="2"/>
    <s v="Avery® Durable Slant Ring Binders With Label Holder"/>
    <s v="Small Box"/>
    <n v="0.37"/>
    <d v="2011-06-12T00:00:00"/>
  </r>
  <r>
    <n v="2293"/>
    <n v="16519"/>
    <x v="887"/>
    <x v="3"/>
    <n v="49"/>
    <n v="138.96"/>
    <n v="0.03"/>
    <x v="0"/>
    <n v="19.87"/>
    <n v="2.88"/>
    <n v="0.7"/>
    <x v="250"/>
    <x v="6"/>
    <x v="5"/>
    <x v="0"/>
    <x v="0"/>
    <x v="12"/>
    <s v="Newell 340"/>
    <s v="Wrap Bag"/>
    <n v="0.56000000000000005"/>
    <d v="2011-06-12T00:00:00"/>
  </r>
  <r>
    <n v="2298"/>
    <n v="16548"/>
    <x v="888"/>
    <x v="2"/>
    <n v="22"/>
    <n v="75.19"/>
    <n v="0.06"/>
    <x v="0"/>
    <n v="-59.12"/>
    <n v="3.28"/>
    <n v="3.97"/>
    <x v="263"/>
    <x v="6"/>
    <x v="5"/>
    <x v="1"/>
    <x v="2"/>
    <x v="4"/>
    <s v="Tensor Computer Mounted Lamp"/>
    <s v="Large Box"/>
    <n v="0.57999999999999996"/>
    <d v="2012-02-07T00:00:00"/>
  </r>
  <r>
    <n v="2306"/>
    <n v="16613"/>
    <x v="267"/>
    <x v="1"/>
    <n v="28"/>
    <n v="51.14"/>
    <n v="0.08"/>
    <x v="0"/>
    <n v="-81.96"/>
    <n v="1.74"/>
    <n v="4.08"/>
    <x v="260"/>
    <x v="6"/>
    <x v="5"/>
    <x v="3"/>
    <x v="2"/>
    <x v="4"/>
    <s v="Eldon Regeneration Recycled Desk Accessories, Smoke"/>
    <s v="Small Pack"/>
    <n v="0.53"/>
    <d v="2010-12-26T00:00:00"/>
  </r>
  <r>
    <n v="2326"/>
    <n v="16771"/>
    <x v="769"/>
    <x v="1"/>
    <n v="42"/>
    <n v="1737.06"/>
    <n v="0.02"/>
    <x v="0"/>
    <n v="339.17"/>
    <n v="39.979999999999997"/>
    <n v="9.1999999999999993"/>
    <x v="272"/>
    <x v="6"/>
    <x v="5"/>
    <x v="2"/>
    <x v="2"/>
    <x v="4"/>
    <s v="Eldon Radial Chair Mat for Low to Medium Pile Carpets"/>
    <s v="Wrap Bag"/>
    <n v="0.65"/>
    <d v="2009-09-30T00:00:00"/>
  </r>
  <r>
    <n v="2331"/>
    <n v="16804"/>
    <x v="276"/>
    <x v="1"/>
    <n v="46"/>
    <n v="2430.34"/>
    <n v="0.08"/>
    <x v="0"/>
    <n v="752.87"/>
    <n v="55.98"/>
    <n v="13.88"/>
    <x v="248"/>
    <x v="6"/>
    <x v="5"/>
    <x v="1"/>
    <x v="0"/>
    <x v="5"/>
    <s v="Xerox 1882"/>
    <s v="Small Box"/>
    <n v="0.36"/>
    <d v="2012-03-12T00:00:00"/>
  </r>
  <r>
    <n v="2332"/>
    <n v="16804"/>
    <x v="276"/>
    <x v="1"/>
    <n v="36"/>
    <n v="218.6"/>
    <n v="0.05"/>
    <x v="2"/>
    <n v="-46.43"/>
    <n v="5.78"/>
    <n v="4.96"/>
    <x v="248"/>
    <x v="6"/>
    <x v="5"/>
    <x v="1"/>
    <x v="0"/>
    <x v="5"/>
    <s v="Xerox 1899"/>
    <s v="Small Box"/>
    <n v="0.36"/>
    <d v="2012-03-11T00:00:00"/>
  </r>
  <r>
    <n v="2358"/>
    <n v="17024"/>
    <x v="871"/>
    <x v="3"/>
    <n v="31"/>
    <n v="1401.75"/>
    <n v="0.02"/>
    <x v="0"/>
    <n v="426.44"/>
    <n v="42.98"/>
    <n v="4.62"/>
    <x v="238"/>
    <x v="6"/>
    <x v="5"/>
    <x v="2"/>
    <x v="0"/>
    <x v="1"/>
    <s v="Belkin F9M820V08 8 Outlet Surge"/>
    <s v="Small Box"/>
    <n v="0.56000000000000005"/>
    <d v="2009-10-15T00:00:00"/>
  </r>
  <r>
    <n v="2361"/>
    <n v="17061"/>
    <x v="365"/>
    <x v="4"/>
    <n v="28"/>
    <n v="80.53"/>
    <n v="0.01"/>
    <x v="0"/>
    <n v="10.01"/>
    <n v="2.88"/>
    <n v="0.7"/>
    <x v="169"/>
    <x v="6"/>
    <x v="5"/>
    <x v="1"/>
    <x v="0"/>
    <x v="12"/>
    <s v="Newell 340"/>
    <s v="Wrap Bag"/>
    <n v="0.56000000000000005"/>
    <d v="2012-11-01T00:00:00"/>
  </r>
  <r>
    <n v="2367"/>
    <n v="17152"/>
    <x v="133"/>
    <x v="1"/>
    <n v="32"/>
    <n v="236.45"/>
    <n v="0.06"/>
    <x v="0"/>
    <n v="-259.02"/>
    <n v="6.98"/>
    <n v="9.69"/>
    <x v="274"/>
    <x v="6"/>
    <x v="5"/>
    <x v="3"/>
    <x v="0"/>
    <x v="0"/>
    <s v="Eldon Shelf Savers™ Cubes and Bins"/>
    <s v="Small Box"/>
    <n v="0.83"/>
    <d v="2012-03-13T00:00:00"/>
  </r>
  <r>
    <n v="2373"/>
    <n v="17187"/>
    <x v="889"/>
    <x v="1"/>
    <n v="4"/>
    <n v="2951.97"/>
    <n v="0.09"/>
    <x v="1"/>
    <n v="-1890.3272999999999"/>
    <n v="810.98"/>
    <n v="16.059999999999999"/>
    <x v="264"/>
    <x v="6"/>
    <x v="5"/>
    <x v="2"/>
    <x v="1"/>
    <x v="16"/>
    <s v="Okidata ML591 Wide Format Dot Matrix Printer"/>
    <s v="Jumbo Drum"/>
    <n v="0.56000000000000005"/>
    <d v="2012-09-25T00:00:00"/>
  </r>
  <r>
    <n v="2378"/>
    <n v="17252"/>
    <x v="355"/>
    <x v="2"/>
    <n v="48"/>
    <n v="2283.2199999999998"/>
    <n v="0.03"/>
    <x v="0"/>
    <n v="1006.72"/>
    <n v="48.91"/>
    <n v="5.97"/>
    <x v="169"/>
    <x v="6"/>
    <x v="5"/>
    <x v="1"/>
    <x v="0"/>
    <x v="5"/>
    <s v="Xerox 1917"/>
    <s v="Small Box"/>
    <n v="0.38"/>
    <d v="2011-04-30T00:00:00"/>
  </r>
  <r>
    <n v="2379"/>
    <n v="17252"/>
    <x v="355"/>
    <x v="2"/>
    <n v="49"/>
    <n v="11365.616000000002"/>
    <n v="0.08"/>
    <x v="1"/>
    <n v="229.22"/>
    <n v="296.18"/>
    <n v="54.12"/>
    <x v="169"/>
    <x v="6"/>
    <x v="5"/>
    <x v="1"/>
    <x v="2"/>
    <x v="10"/>
    <s v="Hon 94000 Series Round Tables"/>
    <s v="Jumbo Box"/>
    <n v="0.76"/>
    <d v="2011-05-01T00:00:00"/>
  </r>
  <r>
    <n v="2388"/>
    <n v="17312"/>
    <x v="890"/>
    <x v="2"/>
    <n v="37"/>
    <n v="258.54000000000002"/>
    <n v="0.05"/>
    <x v="0"/>
    <n v="-116.37"/>
    <n v="6.68"/>
    <n v="7.3"/>
    <x v="260"/>
    <x v="6"/>
    <x v="5"/>
    <x v="3"/>
    <x v="0"/>
    <x v="5"/>
    <s v="Xerox 1959"/>
    <s v="Small Box"/>
    <n v="0.37"/>
    <d v="2011-05-21T00:00:00"/>
  </r>
  <r>
    <n v="2389"/>
    <n v="17312"/>
    <x v="890"/>
    <x v="2"/>
    <n v="41"/>
    <n v="4610.2894999999999"/>
    <n v="0"/>
    <x v="0"/>
    <n v="1432.8629999999998"/>
    <n v="125.99"/>
    <n v="2.5"/>
    <x v="260"/>
    <x v="6"/>
    <x v="5"/>
    <x v="3"/>
    <x v="1"/>
    <x v="3"/>
    <s v="i2000"/>
    <s v="Small Box"/>
    <n v="0.6"/>
    <d v="2011-05-21T00:00:00"/>
  </r>
  <r>
    <n v="2396"/>
    <n v="17377"/>
    <x v="891"/>
    <x v="0"/>
    <n v="39"/>
    <n v="110.38"/>
    <n v="0.05"/>
    <x v="0"/>
    <n v="-4.8600000000000003"/>
    <n v="2.78"/>
    <n v="1.2"/>
    <x v="239"/>
    <x v="6"/>
    <x v="5"/>
    <x v="2"/>
    <x v="0"/>
    <x v="12"/>
    <s v="Prang Drawing Pencil Set"/>
    <s v="Wrap Bag"/>
    <n v="0.57999999999999996"/>
    <d v="2011-10-30T00:00:00"/>
  </r>
  <r>
    <n v="2427"/>
    <n v="17634"/>
    <x v="42"/>
    <x v="1"/>
    <n v="5"/>
    <n v="489.07"/>
    <n v="0.08"/>
    <x v="1"/>
    <n v="-197.88"/>
    <n v="89.99"/>
    <n v="42"/>
    <x v="250"/>
    <x v="6"/>
    <x v="5"/>
    <x v="2"/>
    <x v="2"/>
    <x v="14"/>
    <s v="Global Leather Task Chair, Black"/>
    <s v="Jumbo Drum"/>
    <n v="0.66"/>
    <d v="2012-07-21T00:00:00"/>
  </r>
  <r>
    <n v="2431"/>
    <n v="17668"/>
    <x v="11"/>
    <x v="3"/>
    <n v="49"/>
    <n v="848.92"/>
    <n v="0.04"/>
    <x v="0"/>
    <n v="296.06"/>
    <n v="17.48"/>
    <n v="1.99"/>
    <x v="239"/>
    <x v="6"/>
    <x v="5"/>
    <x v="2"/>
    <x v="1"/>
    <x v="7"/>
    <s v="Maxell Pro 80 Minute CD-R, 10/Pack"/>
    <s v="Small Pack"/>
    <n v="0.45"/>
    <d v="2009-11-27T00:00:00"/>
  </r>
  <r>
    <n v="2432"/>
    <n v="17668"/>
    <x v="11"/>
    <x v="3"/>
    <n v="24"/>
    <n v="6930.97"/>
    <n v="0.05"/>
    <x v="0"/>
    <n v="2574.12"/>
    <n v="300.98"/>
    <n v="13.99"/>
    <x v="239"/>
    <x v="6"/>
    <x v="5"/>
    <x v="2"/>
    <x v="1"/>
    <x v="16"/>
    <s v="Polycom VoiceStation 100"/>
    <s v="Medium Box"/>
    <n v="0.39"/>
    <d v="2009-11-26T00:00:00"/>
  </r>
  <r>
    <n v="2433"/>
    <n v="17668"/>
    <x v="11"/>
    <x v="3"/>
    <n v="13"/>
    <n v="2219.7324999999996"/>
    <n v="0.04"/>
    <x v="2"/>
    <n v="-69.783999999999992"/>
    <n v="205.99"/>
    <n v="5"/>
    <x v="239"/>
    <x v="6"/>
    <x v="5"/>
    <x v="2"/>
    <x v="1"/>
    <x v="3"/>
    <s v="Phone 918"/>
    <s v="Small Box"/>
    <n v="0.59"/>
    <d v="2009-11-26T00:00:00"/>
  </r>
  <r>
    <n v="2443"/>
    <n v="17735"/>
    <x v="833"/>
    <x v="0"/>
    <n v="45"/>
    <n v="311.64999999999998"/>
    <n v="0.03"/>
    <x v="0"/>
    <n v="-71.254000000000005"/>
    <n v="6.81"/>
    <n v="5.48"/>
    <x v="248"/>
    <x v="6"/>
    <x v="5"/>
    <x v="1"/>
    <x v="0"/>
    <x v="2"/>
    <s v="Avery Self-Adhesive Photo Pockets for Polaroid Photos"/>
    <s v="Small Box"/>
    <n v="0.37"/>
    <d v="2012-07-17T00:00:00"/>
  </r>
  <r>
    <n v="2444"/>
    <n v="17735"/>
    <x v="833"/>
    <x v="0"/>
    <n v="28"/>
    <n v="101.19"/>
    <n v="0.06"/>
    <x v="0"/>
    <n v="32.47"/>
    <n v="3.78"/>
    <n v="0.71"/>
    <x v="248"/>
    <x v="6"/>
    <x v="5"/>
    <x v="1"/>
    <x v="0"/>
    <x v="6"/>
    <s v="Staples Bulldog Clip"/>
    <s v="Wrap Bag"/>
    <n v="0.39"/>
    <d v="2012-07-17T00:00:00"/>
  </r>
  <r>
    <n v="2451"/>
    <n v="17825"/>
    <x v="892"/>
    <x v="2"/>
    <n v="26"/>
    <n v="981.9"/>
    <n v="0.06"/>
    <x v="0"/>
    <n v="11.38"/>
    <n v="37.76"/>
    <n v="12.9"/>
    <x v="283"/>
    <x v="6"/>
    <x v="5"/>
    <x v="3"/>
    <x v="0"/>
    <x v="0"/>
    <s v="Companion Letter/Legal File, Black"/>
    <s v="Small Box"/>
    <n v="0.56999999999999995"/>
    <d v="2010-01-16T00:00:00"/>
  </r>
  <r>
    <n v="2469"/>
    <n v="17956"/>
    <x v="774"/>
    <x v="4"/>
    <n v="40"/>
    <n v="1567.51"/>
    <n v="0.01"/>
    <x v="2"/>
    <n v="711.74"/>
    <n v="37.94"/>
    <n v="5.08"/>
    <x v="245"/>
    <x v="6"/>
    <x v="5"/>
    <x v="2"/>
    <x v="0"/>
    <x v="5"/>
    <s v="Snap-A-Way® Black Print Carbonless Ruled Speed Letter, Triplicate"/>
    <s v="Wrap Bag"/>
    <n v="0.38"/>
    <d v="2010-08-08T00:00:00"/>
  </r>
  <r>
    <n v="2470"/>
    <n v="17956"/>
    <x v="774"/>
    <x v="4"/>
    <n v="17"/>
    <n v="1914.65"/>
    <n v="0.01"/>
    <x v="0"/>
    <n v="73.45"/>
    <n v="111.03"/>
    <n v="8.64"/>
    <x v="245"/>
    <x v="6"/>
    <x v="5"/>
    <x v="2"/>
    <x v="0"/>
    <x v="0"/>
    <s v="Fellowes Recycled Storage Drawers"/>
    <s v="Small Box"/>
    <n v="0.78"/>
    <d v="2010-08-06T00:00:00"/>
  </r>
  <r>
    <n v="2476"/>
    <n v="17986"/>
    <x v="512"/>
    <x v="2"/>
    <n v="43"/>
    <n v="87.31"/>
    <n v="0.05"/>
    <x v="0"/>
    <n v="-15.087999999999999"/>
    <n v="2.08"/>
    <n v="1.49"/>
    <x v="273"/>
    <x v="6"/>
    <x v="5"/>
    <x v="0"/>
    <x v="0"/>
    <x v="2"/>
    <s v="Economy Binders"/>
    <s v="Small Box"/>
    <n v="0.36"/>
    <d v="2012-04-07T00:00:00"/>
  </r>
  <r>
    <n v="2486"/>
    <n v="18112"/>
    <x v="893"/>
    <x v="2"/>
    <n v="13"/>
    <n v="83.31"/>
    <n v="0.06"/>
    <x v="0"/>
    <n v="22.8"/>
    <n v="6.45"/>
    <n v="1.34"/>
    <x v="240"/>
    <x v="6"/>
    <x v="5"/>
    <x v="0"/>
    <x v="0"/>
    <x v="5"/>
    <s v="Wirebound Four 2-3/4 x 5 Forms per Page, 400 Sets per Book"/>
    <s v="Wrap Bag"/>
    <n v="0.36"/>
    <d v="2012-03-17T00:00:00"/>
  </r>
  <r>
    <n v="2496"/>
    <n v="18178"/>
    <x v="868"/>
    <x v="0"/>
    <n v="43"/>
    <n v="235.09"/>
    <n v="0.08"/>
    <x v="0"/>
    <n v="-1987.49"/>
    <n v="4.4800000000000004"/>
    <n v="49"/>
    <x v="281"/>
    <x v="6"/>
    <x v="5"/>
    <x v="0"/>
    <x v="0"/>
    <x v="1"/>
    <s v="Hoover Portapower™ Portable Vacuum"/>
    <s v="Large Box"/>
    <n v="0.6"/>
    <d v="2009-11-02T00:00:00"/>
  </r>
  <r>
    <n v="2497"/>
    <n v="18178"/>
    <x v="868"/>
    <x v="0"/>
    <n v="10"/>
    <n v="187.46"/>
    <n v="0"/>
    <x v="0"/>
    <n v="49.85"/>
    <n v="17.670000000000002"/>
    <n v="8.99"/>
    <x v="281"/>
    <x v="6"/>
    <x v="5"/>
    <x v="0"/>
    <x v="2"/>
    <x v="4"/>
    <s v="Executive Impressions 12&quot; Wall Clock"/>
    <s v="Small Pack"/>
    <n v="0.47"/>
    <d v="2009-11-09T00:00:00"/>
  </r>
  <r>
    <n v="2501"/>
    <n v="18182"/>
    <x v="86"/>
    <x v="3"/>
    <n v="45"/>
    <n v="4598.7299999999996"/>
    <n v="0.04"/>
    <x v="0"/>
    <n v="1049.45"/>
    <n v="99.99"/>
    <n v="19.989999999999998"/>
    <x v="261"/>
    <x v="6"/>
    <x v="5"/>
    <x v="2"/>
    <x v="1"/>
    <x v="7"/>
    <s v="U.S. Robotics 56K Internet Call Modem"/>
    <s v="Small Box"/>
    <n v="0.5"/>
    <d v="2011-04-12T00:00:00"/>
  </r>
  <r>
    <n v="2502"/>
    <n v="18182"/>
    <x v="86"/>
    <x v="3"/>
    <n v="45"/>
    <n v="2673.08"/>
    <n v="0.01"/>
    <x v="0"/>
    <n v="-1363.12"/>
    <n v="55.5"/>
    <n v="52.2"/>
    <x v="261"/>
    <x v="6"/>
    <x v="5"/>
    <x v="2"/>
    <x v="2"/>
    <x v="4"/>
    <s v="Eldon Cleatmat® Chair Mats for Medium Pile Carpets"/>
    <s v="Medium Box"/>
    <n v="0.72"/>
    <d v="2011-04-11T00:00:00"/>
  </r>
  <r>
    <n v="2503"/>
    <n v="18182"/>
    <x v="86"/>
    <x v="3"/>
    <n v="12"/>
    <n v="396.69"/>
    <n v="0.09"/>
    <x v="2"/>
    <n v="-18.45"/>
    <n v="33.29"/>
    <n v="8.74"/>
    <x v="261"/>
    <x v="6"/>
    <x v="5"/>
    <x v="2"/>
    <x v="0"/>
    <x v="0"/>
    <s v="Fellowes Bases and Tops For Staxonsteel®/High-Stak® Systems"/>
    <s v="Small Box"/>
    <n v="0.61"/>
    <d v="2011-04-12T00:00:00"/>
  </r>
  <r>
    <n v="2538"/>
    <n v="18405"/>
    <x v="828"/>
    <x v="3"/>
    <n v="30"/>
    <n v="610.65"/>
    <n v="0.09"/>
    <x v="2"/>
    <n v="60.273499999999999"/>
    <n v="20.98"/>
    <n v="8.83"/>
    <x v="273"/>
    <x v="6"/>
    <x v="5"/>
    <x v="1"/>
    <x v="0"/>
    <x v="2"/>
    <s v="Premium Transparent Presentation Covers by GBC"/>
    <s v="Small Box"/>
    <n v="0.37"/>
    <d v="2009-01-09T00:00:00"/>
  </r>
  <r>
    <n v="2539"/>
    <n v="18405"/>
    <x v="828"/>
    <x v="3"/>
    <n v="2"/>
    <n v="158.04"/>
    <n v="0.03"/>
    <x v="0"/>
    <n v="-263.08999999999997"/>
    <n v="73.98"/>
    <n v="14.52"/>
    <x v="273"/>
    <x v="6"/>
    <x v="5"/>
    <x v="1"/>
    <x v="1"/>
    <x v="7"/>
    <s v="Keytronic French Keyboard"/>
    <s v="Small Box"/>
    <n v="0.65"/>
    <d v="2009-01-10T00:00:00"/>
  </r>
  <r>
    <n v="2565"/>
    <n v="18531"/>
    <x v="149"/>
    <x v="4"/>
    <n v="50"/>
    <n v="1298.81"/>
    <n v="0.04"/>
    <x v="1"/>
    <n v="-250.55"/>
    <n v="25.98"/>
    <n v="14.36"/>
    <x v="249"/>
    <x v="6"/>
    <x v="5"/>
    <x v="0"/>
    <x v="2"/>
    <x v="14"/>
    <s v="Global Stack Chair without Arms, Black"/>
    <s v="Jumbo Drum"/>
    <n v="0.6"/>
    <d v="2012-10-31T00:00:00"/>
  </r>
  <r>
    <n v="2568"/>
    <n v="18533"/>
    <x v="894"/>
    <x v="2"/>
    <n v="27"/>
    <n v="442.57"/>
    <n v="0.01"/>
    <x v="0"/>
    <n v="-60.73"/>
    <n v="15.31"/>
    <n v="8.7799999999999994"/>
    <x v="283"/>
    <x v="6"/>
    <x v="5"/>
    <x v="3"/>
    <x v="0"/>
    <x v="0"/>
    <s v="Eldon Jumbo ProFile™ Portable File Boxes Graphite/Black"/>
    <s v="Small Box"/>
    <n v="0.56999999999999995"/>
    <d v="2009-11-07T00:00:00"/>
  </r>
  <r>
    <n v="2569"/>
    <n v="18533"/>
    <x v="894"/>
    <x v="2"/>
    <n v="5"/>
    <n v="53.736999999999995"/>
    <n v="0.05"/>
    <x v="2"/>
    <n v="-28.434999999999999"/>
    <n v="7.99"/>
    <n v="5.03"/>
    <x v="283"/>
    <x v="6"/>
    <x v="5"/>
    <x v="3"/>
    <x v="1"/>
    <x v="3"/>
    <s v="Bell Sonecor JB700 Caller ID"/>
    <s v="Medium Box"/>
    <n v="0.6"/>
    <d v="2009-11-08T00:00:00"/>
  </r>
  <r>
    <n v="2584"/>
    <n v="18661"/>
    <x v="298"/>
    <x v="0"/>
    <n v="12"/>
    <n v="1207.08"/>
    <n v="0.05"/>
    <x v="1"/>
    <n v="-351.3"/>
    <n v="95.98"/>
    <n v="58.2"/>
    <x v="239"/>
    <x v="6"/>
    <x v="5"/>
    <x v="2"/>
    <x v="2"/>
    <x v="14"/>
    <s v="Global Deluxe Office Fabric Chairs"/>
    <s v="Jumbo Drum"/>
    <n v="0.57999999999999996"/>
    <d v="2012-09-12T00:00:00"/>
  </r>
  <r>
    <n v="2585"/>
    <n v="18661"/>
    <x v="298"/>
    <x v="0"/>
    <n v="11"/>
    <n v="2618.1120000000001"/>
    <n v="0.04"/>
    <x v="1"/>
    <n v="-139.26600000000002"/>
    <n v="286.85000000000002"/>
    <n v="61.76"/>
    <x v="239"/>
    <x v="6"/>
    <x v="5"/>
    <x v="2"/>
    <x v="2"/>
    <x v="10"/>
    <s v="Riverside Furniture Stanwyck Manor Table Series"/>
    <s v="Jumbo Box"/>
    <n v="0.78"/>
    <d v="2012-09-10T00:00:00"/>
  </r>
  <r>
    <n v="2591"/>
    <n v="18723"/>
    <x v="38"/>
    <x v="3"/>
    <n v="1"/>
    <n v="52.096499999999999"/>
    <n v="0"/>
    <x v="0"/>
    <n v="-232.80399999999997"/>
    <n v="55.99"/>
    <n v="2.5"/>
    <x v="285"/>
    <x v="6"/>
    <x v="5"/>
    <x v="1"/>
    <x v="1"/>
    <x v="3"/>
    <s v="Accessory28"/>
    <s v="Small Pack"/>
    <n v="0.83"/>
    <d v="2009-08-14T00:00:00"/>
  </r>
  <r>
    <n v="2592"/>
    <n v="18753"/>
    <x v="895"/>
    <x v="3"/>
    <n v="31"/>
    <n v="3945.95"/>
    <n v="0.03"/>
    <x v="0"/>
    <n v="1031.32"/>
    <n v="128.24"/>
    <n v="12.65"/>
    <x v="239"/>
    <x v="6"/>
    <x v="5"/>
    <x v="2"/>
    <x v="2"/>
    <x v="14"/>
    <s v="SAFCO Folding Chair Trolley"/>
    <s v="Medium Box"/>
    <m/>
    <d v="2009-08-02T00:00:00"/>
  </r>
  <r>
    <n v="2593"/>
    <n v="18753"/>
    <x v="895"/>
    <x v="3"/>
    <n v="33"/>
    <n v="5394.4"/>
    <n v="0.01"/>
    <x v="1"/>
    <n v="788.79"/>
    <n v="160.97999999999999"/>
    <n v="30"/>
    <x v="239"/>
    <x v="6"/>
    <x v="5"/>
    <x v="2"/>
    <x v="2"/>
    <x v="14"/>
    <s v="Office Star - Mid Back Dual function Ergonomic High Back Chair with 2-Way Adjustable Arms"/>
    <s v="Jumbo Drum"/>
    <n v="0.62"/>
    <d v="2009-08-02T00:00:00"/>
  </r>
  <r>
    <n v="2653"/>
    <n v="19204"/>
    <x v="896"/>
    <x v="3"/>
    <n v="27"/>
    <n v="233.92"/>
    <n v="0.1"/>
    <x v="0"/>
    <n v="-80.75"/>
    <n v="8.75"/>
    <n v="8.5399999999999991"/>
    <x v="286"/>
    <x v="6"/>
    <x v="5"/>
    <x v="2"/>
    <x v="2"/>
    <x v="4"/>
    <s v="Eldon® 400 Class™ Desk Accessories, Black Carbon"/>
    <s v="Small Pack"/>
    <n v="0.43"/>
    <d v="2009-09-19T00:00:00"/>
  </r>
  <r>
    <n v="2654"/>
    <n v="19204"/>
    <x v="896"/>
    <x v="3"/>
    <n v="28"/>
    <n v="1642.05"/>
    <n v="0.03"/>
    <x v="0"/>
    <n v="829.73"/>
    <n v="55.98"/>
    <n v="4.8600000000000003"/>
    <x v="286"/>
    <x v="6"/>
    <x v="5"/>
    <x v="2"/>
    <x v="0"/>
    <x v="5"/>
    <s v="Xerox 1908"/>
    <s v="Small Box"/>
    <n v="0.36"/>
    <d v="2009-09-20T00:00:00"/>
  </r>
  <r>
    <n v="2680"/>
    <n v="19394"/>
    <x v="574"/>
    <x v="3"/>
    <n v="16"/>
    <n v="279.327"/>
    <n v="0.05"/>
    <x v="0"/>
    <n v="75.212999999999994"/>
    <n v="20.99"/>
    <n v="0.99"/>
    <x v="269"/>
    <x v="6"/>
    <x v="5"/>
    <x v="2"/>
    <x v="1"/>
    <x v="3"/>
    <s v="Accessory21"/>
    <s v="Wrap Bag"/>
    <n v="0.37"/>
    <d v="2012-12-26T00:00:00"/>
  </r>
  <r>
    <n v="2681"/>
    <n v="19394"/>
    <x v="574"/>
    <x v="3"/>
    <n v="5"/>
    <n v="539.20600000000002"/>
    <n v="0.05"/>
    <x v="0"/>
    <n v="-452.38599999999997"/>
    <n v="125.99"/>
    <n v="8.8000000000000007"/>
    <x v="269"/>
    <x v="6"/>
    <x v="5"/>
    <x v="2"/>
    <x v="1"/>
    <x v="3"/>
    <s v="StarTAC 6500"/>
    <s v="Small Box"/>
    <n v="0.59"/>
    <d v="2012-12-28T00:00:00"/>
  </r>
  <r>
    <n v="2724"/>
    <n v="19653"/>
    <x v="897"/>
    <x v="2"/>
    <n v="34"/>
    <n v="125.46"/>
    <n v="7.0000000000000007E-2"/>
    <x v="0"/>
    <n v="-129.62799999999999"/>
    <n v="3.58"/>
    <n v="5.47"/>
    <x v="244"/>
    <x v="6"/>
    <x v="5"/>
    <x v="3"/>
    <x v="0"/>
    <x v="2"/>
    <s v="Avery Poly Binder Pockets"/>
    <s v="Small Box"/>
    <n v="0.37"/>
    <d v="2012-09-11T00:00:00"/>
  </r>
  <r>
    <n v="2729"/>
    <n v="19687"/>
    <x v="665"/>
    <x v="3"/>
    <n v="33"/>
    <n v="47.99"/>
    <n v="0.06"/>
    <x v="0"/>
    <n v="3.86"/>
    <n v="1.48"/>
    <n v="0.7"/>
    <x v="273"/>
    <x v="6"/>
    <x v="5"/>
    <x v="1"/>
    <x v="0"/>
    <x v="6"/>
    <s v="Binder Clips by OIC"/>
    <s v="Wrap Bag"/>
    <n v="0.37"/>
    <d v="2010-08-14T00:00:00"/>
  </r>
  <r>
    <n v="2730"/>
    <n v="19687"/>
    <x v="665"/>
    <x v="3"/>
    <n v="23"/>
    <n v="829.61699999999996"/>
    <n v="0.1"/>
    <x v="0"/>
    <n v="25.533000000000001"/>
    <n v="45.99"/>
    <n v="4.99"/>
    <x v="273"/>
    <x v="6"/>
    <x v="5"/>
    <x v="1"/>
    <x v="1"/>
    <x v="3"/>
    <s v="600 Series Non-Flip"/>
    <s v="Small Box"/>
    <n v="0.56999999999999995"/>
    <d v="2010-08-15T00:00:00"/>
  </r>
  <r>
    <n v="2731"/>
    <n v="19716"/>
    <x v="860"/>
    <x v="0"/>
    <n v="5"/>
    <n v="616.10550000000001"/>
    <n v="0.03"/>
    <x v="0"/>
    <n v="-458.74400000000003"/>
    <n v="140.99"/>
    <n v="4.2"/>
    <x v="287"/>
    <x v="6"/>
    <x v="5"/>
    <x v="3"/>
    <x v="1"/>
    <x v="3"/>
    <s v="7160"/>
    <s v="Small Box"/>
    <n v="0.59"/>
    <d v="2009-10-06T00:00:00"/>
  </r>
  <r>
    <n v="2742"/>
    <n v="19782"/>
    <x v="814"/>
    <x v="0"/>
    <n v="18"/>
    <n v="33.21"/>
    <n v="0.06"/>
    <x v="0"/>
    <n v="-0.85"/>
    <n v="1.81"/>
    <n v="0.75"/>
    <x v="262"/>
    <x v="6"/>
    <x v="5"/>
    <x v="1"/>
    <x v="0"/>
    <x v="6"/>
    <s v="Assorted Color Push Pins"/>
    <s v="Wrap Bag"/>
    <n v="0.52"/>
    <d v="2012-10-22T00:00:00"/>
  </r>
  <r>
    <n v="2792"/>
    <n v="20134"/>
    <x v="676"/>
    <x v="0"/>
    <n v="26"/>
    <n v="583.55999999999995"/>
    <n v="0.02"/>
    <x v="0"/>
    <n v="-94.59"/>
    <n v="20.97"/>
    <n v="6.5"/>
    <x v="252"/>
    <x v="6"/>
    <x v="5"/>
    <x v="2"/>
    <x v="1"/>
    <x v="7"/>
    <s v="Microsoft Internet Keyboard"/>
    <s v="Small Box"/>
    <n v="0.78"/>
    <d v="2011-03-16T00:00:00"/>
  </r>
  <r>
    <n v="2793"/>
    <n v="20134"/>
    <x v="676"/>
    <x v="0"/>
    <n v="47"/>
    <n v="281.47000000000003"/>
    <n v="0.1"/>
    <x v="0"/>
    <n v="-190.57"/>
    <n v="6.48"/>
    <n v="7.37"/>
    <x v="252"/>
    <x v="6"/>
    <x v="5"/>
    <x v="2"/>
    <x v="0"/>
    <x v="5"/>
    <s v="Xerox 210"/>
    <s v="Small Box"/>
    <n v="0.37"/>
    <d v="2011-03-19T00:00:00"/>
  </r>
  <r>
    <n v="2806"/>
    <n v="20259"/>
    <x v="898"/>
    <x v="4"/>
    <n v="42"/>
    <n v="539.05999999999995"/>
    <n v="0.05"/>
    <x v="0"/>
    <n v="-123.07"/>
    <n v="12.88"/>
    <n v="4.59"/>
    <x v="261"/>
    <x v="6"/>
    <x v="5"/>
    <x v="2"/>
    <x v="0"/>
    <x v="15"/>
    <s v="Martin-Yale Premier Letter Opener"/>
    <s v="Wrap Bag"/>
    <n v="0.82"/>
    <d v="2011-05-25T00:00:00"/>
  </r>
  <r>
    <n v="2807"/>
    <n v="20261"/>
    <x v="562"/>
    <x v="3"/>
    <n v="25"/>
    <n v="751.52"/>
    <n v="0.09"/>
    <x v="2"/>
    <n v="67.107500000000002"/>
    <n v="31.74"/>
    <n v="12.62"/>
    <x v="243"/>
    <x v="6"/>
    <x v="5"/>
    <x v="0"/>
    <x v="0"/>
    <x v="2"/>
    <s v="GBC Wire Binding Strips"/>
    <s v="Small Box"/>
    <n v="0.37"/>
    <d v="2009-05-20T00:00:00"/>
  </r>
  <r>
    <n v="2808"/>
    <n v="20261"/>
    <x v="562"/>
    <x v="3"/>
    <n v="36"/>
    <n v="220.48"/>
    <n v="0.04"/>
    <x v="0"/>
    <n v="81.91"/>
    <n v="6.35"/>
    <n v="1.02"/>
    <x v="243"/>
    <x v="6"/>
    <x v="5"/>
    <x v="0"/>
    <x v="0"/>
    <x v="5"/>
    <s v="Telephone Message Books with Fax/Mobile Section, 5 1/2&quot; x 3 3/16&quot;"/>
    <s v="Wrap Bag"/>
    <n v="0.39"/>
    <d v="2009-05-23T00:00:00"/>
  </r>
  <r>
    <n v="2809"/>
    <n v="20261"/>
    <x v="562"/>
    <x v="3"/>
    <n v="21"/>
    <n v="1259.4535000000001"/>
    <n v="0.02"/>
    <x v="2"/>
    <n v="168.23699999999999"/>
    <n v="65.989999999999995"/>
    <n v="8.99"/>
    <x v="243"/>
    <x v="6"/>
    <x v="5"/>
    <x v="0"/>
    <x v="1"/>
    <x v="3"/>
    <s v="Talkabout T8367"/>
    <s v="Small Box"/>
    <n v="0.56000000000000005"/>
    <d v="2009-05-21T00:00:00"/>
  </r>
  <r>
    <n v="2837"/>
    <n v="20453"/>
    <x v="396"/>
    <x v="3"/>
    <n v="23"/>
    <n v="450.39"/>
    <n v="7.0000000000000007E-2"/>
    <x v="0"/>
    <n v="152.79"/>
    <n v="19.23"/>
    <n v="6.15"/>
    <x v="284"/>
    <x v="6"/>
    <x v="5"/>
    <x v="3"/>
    <x v="2"/>
    <x v="4"/>
    <s v="Executive Impressions 13&quot; Clairmont Wall Clock"/>
    <s v="Small Pack"/>
    <n v="0.44"/>
    <d v="2011-03-12T00:00:00"/>
  </r>
  <r>
    <n v="2838"/>
    <n v="20453"/>
    <x v="396"/>
    <x v="3"/>
    <n v="17"/>
    <n v="1193.1195"/>
    <n v="0.08"/>
    <x v="2"/>
    <n v="137.59199999999998"/>
    <n v="85.99"/>
    <n v="0.99"/>
    <x v="284"/>
    <x v="6"/>
    <x v="5"/>
    <x v="3"/>
    <x v="1"/>
    <x v="3"/>
    <s v="Accessory34"/>
    <s v="Wrap Bag"/>
    <n v="0.55000000000000004"/>
    <d v="2011-03-12T00:00:00"/>
  </r>
  <r>
    <n v="2858"/>
    <n v="20614"/>
    <x v="299"/>
    <x v="2"/>
    <n v="47"/>
    <n v="3596.36"/>
    <n v="0"/>
    <x v="2"/>
    <n v="326.25"/>
    <n v="73.98"/>
    <n v="12.14"/>
    <x v="275"/>
    <x v="6"/>
    <x v="5"/>
    <x v="2"/>
    <x v="1"/>
    <x v="7"/>
    <s v="Keytronic 105-Key Spanish Keyboard"/>
    <s v="Small Box"/>
    <n v="0.67"/>
    <d v="2009-05-20T00:00:00"/>
  </r>
  <r>
    <n v="2870"/>
    <n v="20709"/>
    <x v="589"/>
    <x v="1"/>
    <n v="4"/>
    <n v="16.600000000000001"/>
    <n v="0.1"/>
    <x v="0"/>
    <n v="-2.06"/>
    <n v="4.13"/>
    <n v="0.99"/>
    <x v="288"/>
    <x v="6"/>
    <x v="5"/>
    <x v="1"/>
    <x v="0"/>
    <x v="11"/>
    <s v="Avery 491"/>
    <s v="Small Box"/>
    <n v="0.39"/>
    <d v="2009-08-11T00:00:00"/>
  </r>
  <r>
    <n v="2871"/>
    <n v="20709"/>
    <x v="589"/>
    <x v="1"/>
    <n v="5"/>
    <n v="25.1"/>
    <n v="0.04"/>
    <x v="0"/>
    <n v="2.98"/>
    <n v="4.9800000000000004"/>
    <n v="0.49"/>
    <x v="288"/>
    <x v="6"/>
    <x v="5"/>
    <x v="1"/>
    <x v="0"/>
    <x v="11"/>
    <s v="Avery White Multi-Purpose Labels"/>
    <s v="Small Box"/>
    <n v="0.39"/>
    <d v="2009-08-13T00:00:00"/>
  </r>
  <r>
    <n v="2913"/>
    <n v="21025"/>
    <x v="373"/>
    <x v="2"/>
    <n v="38"/>
    <n v="553.02"/>
    <n v="0.1"/>
    <x v="0"/>
    <n v="-49.38"/>
    <n v="15.98"/>
    <n v="6.5"/>
    <x v="273"/>
    <x v="6"/>
    <x v="5"/>
    <x v="0"/>
    <x v="1"/>
    <x v="7"/>
    <s v="Logitech Access Keyboard"/>
    <s v="Small Box"/>
    <n v="0.48"/>
    <d v="2010-09-13T00:00:00"/>
  </r>
  <r>
    <n v="2914"/>
    <n v="21028"/>
    <x v="805"/>
    <x v="4"/>
    <n v="38"/>
    <n v="437.86"/>
    <n v="0.04"/>
    <x v="0"/>
    <n v="-4.17"/>
    <n v="11.58"/>
    <n v="6.97"/>
    <x v="288"/>
    <x v="6"/>
    <x v="5"/>
    <x v="1"/>
    <x v="0"/>
    <x v="8"/>
    <s v="Peel &amp; Seel® Recycled Catalog Envelopes, Brown"/>
    <s v="Small Box"/>
    <n v="0.35"/>
    <d v="2012-06-09T00:00:00"/>
  </r>
  <r>
    <n v="2921"/>
    <n v="21125"/>
    <x v="557"/>
    <x v="2"/>
    <n v="17"/>
    <n v="155.16999999999999"/>
    <n v="0.08"/>
    <x v="0"/>
    <n v="2.12"/>
    <n v="9.27"/>
    <n v="4.3899999999999997"/>
    <x v="289"/>
    <x v="6"/>
    <x v="5"/>
    <x v="3"/>
    <x v="0"/>
    <x v="5"/>
    <s v="Wirebound Message Books, Four 2 3/4&quot; x 5&quot; Forms per Page, 600 Sets per Book"/>
    <s v="Wrap Bag"/>
    <n v="0.38"/>
    <d v="2011-02-27T00:00:00"/>
  </r>
  <r>
    <n v="2955"/>
    <n v="21382"/>
    <x v="899"/>
    <x v="4"/>
    <n v="27"/>
    <n v="145.93"/>
    <n v="0"/>
    <x v="0"/>
    <n v="-113.32"/>
    <n v="4.9800000000000004"/>
    <n v="7.44"/>
    <x v="290"/>
    <x v="6"/>
    <x v="5"/>
    <x v="2"/>
    <x v="0"/>
    <x v="5"/>
    <s v="Xerox 1922"/>
    <s v="Small Box"/>
    <n v="0.36"/>
    <d v="2012-01-15T00:00:00"/>
  </r>
  <r>
    <n v="2994"/>
    <n v="21604"/>
    <x v="900"/>
    <x v="3"/>
    <n v="6"/>
    <n v="2478.88"/>
    <n v="0.02"/>
    <x v="2"/>
    <n v="593.58900000000006"/>
    <n v="387.99"/>
    <n v="19.989999999999998"/>
    <x v="284"/>
    <x v="6"/>
    <x v="5"/>
    <x v="3"/>
    <x v="0"/>
    <x v="2"/>
    <s v="Fellowes PB300 Plastic Comb Binding Machine"/>
    <s v="Small Box"/>
    <n v="0.38"/>
    <d v="2012-04-03T00:00:00"/>
  </r>
  <r>
    <n v="3037"/>
    <n v="21824"/>
    <x v="745"/>
    <x v="0"/>
    <n v="37"/>
    <n v="3351.55"/>
    <n v="0.04"/>
    <x v="2"/>
    <n v="-1036.92"/>
    <n v="90.98"/>
    <n v="56.2"/>
    <x v="274"/>
    <x v="6"/>
    <x v="5"/>
    <x v="3"/>
    <x v="2"/>
    <x v="4"/>
    <s v="Eldon ClusterMat Chair Mat with Cordless Antistatic Protection"/>
    <s v="Medium Box"/>
    <n v="0.74"/>
    <d v="2011-02-14T00:00:00"/>
  </r>
  <r>
    <n v="3057"/>
    <n v="21893"/>
    <x v="901"/>
    <x v="4"/>
    <n v="30"/>
    <n v="532.11"/>
    <n v="0.01"/>
    <x v="2"/>
    <n v="59.47"/>
    <n v="17.07"/>
    <n v="8.1300000000000008"/>
    <x v="254"/>
    <x v="6"/>
    <x v="5"/>
    <x v="3"/>
    <x v="0"/>
    <x v="8"/>
    <s v="Recycled Interoffice Envelopes with Re-Use-A-Seal® Closure, 10 x 13"/>
    <s v="Small Box"/>
    <n v="0.38"/>
    <d v="2011-10-25T00:00:00"/>
  </r>
  <r>
    <n v="3075"/>
    <n v="22054"/>
    <x v="144"/>
    <x v="3"/>
    <n v="32"/>
    <n v="216.79"/>
    <n v="7.0000000000000007E-2"/>
    <x v="0"/>
    <n v="57.55"/>
    <n v="6.98"/>
    <n v="2.83"/>
    <x v="241"/>
    <x v="6"/>
    <x v="5"/>
    <x v="2"/>
    <x v="2"/>
    <x v="4"/>
    <s v="G.E. Halogen Desk Lamp Bulbs"/>
    <s v="Small Pack"/>
    <n v="0.37"/>
    <d v="2010-07-31T00:00:00"/>
  </r>
  <r>
    <n v="3091"/>
    <n v="22181"/>
    <x v="850"/>
    <x v="0"/>
    <n v="41"/>
    <n v="258.13"/>
    <n v="0.03"/>
    <x v="0"/>
    <n v="84.1"/>
    <n v="6.08"/>
    <n v="1.82"/>
    <x v="250"/>
    <x v="6"/>
    <x v="5"/>
    <x v="2"/>
    <x v="0"/>
    <x v="6"/>
    <s v="Staples Bulk Pack Metal Binder Clips"/>
    <s v="Wrap Bag"/>
    <n v="0.35"/>
    <d v="2011-10-16T00:00:00"/>
  </r>
  <r>
    <n v="3104"/>
    <n v="22272"/>
    <x v="902"/>
    <x v="1"/>
    <n v="37"/>
    <n v="5382.24"/>
    <n v="0.1"/>
    <x v="0"/>
    <n v="14.85"/>
    <n v="152.47999999999999"/>
    <n v="4"/>
    <x v="244"/>
    <x v="6"/>
    <x v="5"/>
    <x v="3"/>
    <x v="1"/>
    <x v="7"/>
    <s v="Adesso Programmable 142-Key Keyboard"/>
    <s v="Small Box"/>
    <n v="0.79"/>
    <d v="2012-05-08T00:00:00"/>
  </r>
  <r>
    <n v="3105"/>
    <n v="22272"/>
    <x v="902"/>
    <x v="1"/>
    <n v="30"/>
    <n v="1035.95"/>
    <n v="0.08"/>
    <x v="0"/>
    <n v="342.41"/>
    <n v="35.409999999999997"/>
    <n v="1.99"/>
    <x v="244"/>
    <x v="6"/>
    <x v="5"/>
    <x v="3"/>
    <x v="1"/>
    <x v="7"/>
    <s v="Imation DVD-RAM discs"/>
    <s v="Small Pack"/>
    <n v="0.43"/>
    <d v="2012-05-08T00:00:00"/>
  </r>
  <r>
    <n v="3115"/>
    <n v="22373"/>
    <x v="677"/>
    <x v="1"/>
    <n v="26"/>
    <n v="233.03"/>
    <n v="0.05"/>
    <x v="2"/>
    <n v="-86.34"/>
    <n v="8.74"/>
    <n v="8.2899999999999991"/>
    <x v="241"/>
    <x v="6"/>
    <x v="5"/>
    <x v="2"/>
    <x v="0"/>
    <x v="8"/>
    <s v="#10- 4 1/8&quot; x 9 1/2&quot; Recycled Envelopes"/>
    <s v="Small Box"/>
    <n v="0.38"/>
    <d v="2012-03-29T00:00:00"/>
  </r>
  <r>
    <n v="3125"/>
    <n v="22434"/>
    <x v="903"/>
    <x v="4"/>
    <n v="3"/>
    <n v="18.7"/>
    <n v="0.1"/>
    <x v="0"/>
    <n v="-14.685499999999999"/>
    <n v="4.54"/>
    <n v="5.83"/>
    <x v="257"/>
    <x v="6"/>
    <x v="5"/>
    <x v="1"/>
    <x v="0"/>
    <x v="2"/>
    <s v="Avery® Durable Plastic 1&quot; Binders"/>
    <s v="Small Box"/>
    <n v="0.36"/>
    <d v="2012-08-31T00:00:00"/>
  </r>
  <r>
    <n v="3126"/>
    <n v="22434"/>
    <x v="903"/>
    <x v="4"/>
    <n v="39"/>
    <n v="140.74"/>
    <n v="0.01"/>
    <x v="0"/>
    <n v="-92.29"/>
    <n v="3.28"/>
    <n v="3.97"/>
    <x v="257"/>
    <x v="6"/>
    <x v="5"/>
    <x v="1"/>
    <x v="0"/>
    <x v="12"/>
    <s v="Newell 337"/>
    <s v="Wrap Bag"/>
    <n v="0.56000000000000005"/>
    <d v="2012-08-31T00:00:00"/>
  </r>
  <r>
    <n v="3179"/>
    <n v="22849"/>
    <x v="492"/>
    <x v="2"/>
    <n v="27"/>
    <n v="304.98"/>
    <n v="0.08"/>
    <x v="0"/>
    <n v="2.7284999999999999"/>
    <n v="11.7"/>
    <n v="5.63"/>
    <x v="239"/>
    <x v="6"/>
    <x v="5"/>
    <x v="2"/>
    <x v="0"/>
    <x v="2"/>
    <s v="Fellowes Binding Cases"/>
    <s v="Small Box"/>
    <n v="0.4"/>
    <d v="2011-02-15T00:00:00"/>
  </r>
  <r>
    <n v="3180"/>
    <n v="22849"/>
    <x v="492"/>
    <x v="2"/>
    <n v="34"/>
    <n v="104.24"/>
    <n v="0"/>
    <x v="2"/>
    <n v="10.59"/>
    <n v="2.78"/>
    <n v="1.34"/>
    <x v="239"/>
    <x v="6"/>
    <x v="5"/>
    <x v="2"/>
    <x v="0"/>
    <x v="12"/>
    <s v="Prang Drawing Pencil Set"/>
    <s v="Wrap Bag"/>
    <n v="0.45"/>
    <d v="2011-02-16T00:00:00"/>
  </r>
  <r>
    <n v="3181"/>
    <n v="22849"/>
    <x v="492"/>
    <x v="2"/>
    <n v="27"/>
    <n v="198.13"/>
    <n v="0.01"/>
    <x v="0"/>
    <n v="-219.92"/>
    <n v="6.98"/>
    <n v="9.69"/>
    <x v="239"/>
    <x v="6"/>
    <x v="5"/>
    <x v="2"/>
    <x v="0"/>
    <x v="0"/>
    <s v="Eldon Shelf Savers™ Cubes and Bins"/>
    <s v="Small Box"/>
    <n v="0.83"/>
    <d v="2011-02-16T00:00:00"/>
  </r>
  <r>
    <n v="3182"/>
    <n v="22849"/>
    <x v="492"/>
    <x v="2"/>
    <n v="25"/>
    <n v="4366.348"/>
    <n v="0.05"/>
    <x v="0"/>
    <n v="940.57199999999989"/>
    <n v="205.99"/>
    <n v="3"/>
    <x v="239"/>
    <x v="6"/>
    <x v="5"/>
    <x v="2"/>
    <x v="1"/>
    <x v="3"/>
    <s v="6185"/>
    <s v="Small Box"/>
    <n v="0.57999999999999996"/>
    <d v="2011-02-16T00:00:00"/>
  </r>
  <r>
    <n v="3188"/>
    <n v="22881"/>
    <x v="904"/>
    <x v="3"/>
    <n v="33"/>
    <n v="476.06"/>
    <n v="0.04"/>
    <x v="0"/>
    <n v="-120.48"/>
    <n v="14.03"/>
    <n v="9.3699999999999992"/>
    <x v="267"/>
    <x v="6"/>
    <x v="5"/>
    <x v="2"/>
    <x v="0"/>
    <x v="0"/>
    <s v="Project Tote Personal File"/>
    <s v="Small Box"/>
    <n v="0.56000000000000005"/>
    <d v="2010-04-07T00:00:00"/>
  </r>
  <r>
    <n v="3201"/>
    <n v="22950"/>
    <x v="905"/>
    <x v="0"/>
    <n v="29"/>
    <n v="1756.11"/>
    <n v="0.1"/>
    <x v="0"/>
    <n v="-888.07"/>
    <n v="64.650000000000006"/>
    <n v="35"/>
    <x v="291"/>
    <x v="6"/>
    <x v="5"/>
    <x v="2"/>
    <x v="0"/>
    <x v="0"/>
    <s v="Space Solutions Commercial Steel Shelving"/>
    <s v="Large Box"/>
    <n v="0.8"/>
    <d v="2011-12-28T00:00:00"/>
  </r>
  <r>
    <n v="3206"/>
    <n v="23008"/>
    <x v="24"/>
    <x v="4"/>
    <n v="10"/>
    <n v="1136.47"/>
    <n v="0.1"/>
    <x v="2"/>
    <n v="323.32299999999998"/>
    <n v="120.98"/>
    <n v="9.07"/>
    <x v="262"/>
    <x v="6"/>
    <x v="5"/>
    <x v="1"/>
    <x v="0"/>
    <x v="2"/>
    <s v="GBC VeloBinder Electric Binding Machine"/>
    <s v="Small Box"/>
    <n v="0.35"/>
    <d v="2009-10-11T00:00:00"/>
  </r>
  <r>
    <n v="3207"/>
    <n v="23008"/>
    <x v="24"/>
    <x v="4"/>
    <n v="2"/>
    <n v="325.81"/>
    <n v="0.02"/>
    <x v="2"/>
    <n v="-522.78"/>
    <n v="152.47999999999999"/>
    <n v="6.5"/>
    <x v="262"/>
    <x v="6"/>
    <x v="5"/>
    <x v="1"/>
    <x v="1"/>
    <x v="7"/>
    <s v="Adesso Programmable 142-Key Keyboard"/>
    <s v="Small Box"/>
    <n v="0.74"/>
    <d v="2009-10-11T00:00:00"/>
  </r>
  <r>
    <n v="3233"/>
    <n v="23202"/>
    <x v="317"/>
    <x v="1"/>
    <n v="39"/>
    <n v="307.42"/>
    <n v="0.05"/>
    <x v="0"/>
    <n v="104.09"/>
    <n v="8.17"/>
    <n v="1.69"/>
    <x v="281"/>
    <x v="6"/>
    <x v="5"/>
    <x v="0"/>
    <x v="0"/>
    <x v="5"/>
    <s v="Wirebound Message Forms, Four 2 3/4 x 5 Forms per Page, Pink Paper"/>
    <s v="Wrap Bag"/>
    <n v="0.38"/>
    <d v="2011-08-01T00:00:00"/>
  </r>
  <r>
    <n v="3234"/>
    <n v="23202"/>
    <x v="317"/>
    <x v="1"/>
    <n v="48"/>
    <n v="608.29"/>
    <n v="0.02"/>
    <x v="0"/>
    <n v="-39.270000000000003"/>
    <n v="11.97"/>
    <n v="5.81"/>
    <x v="281"/>
    <x v="6"/>
    <x v="5"/>
    <x v="0"/>
    <x v="0"/>
    <x v="12"/>
    <s v="Staples SlimLine Pencil Sharpener"/>
    <s v="Small Pack"/>
    <n v="0.6"/>
    <d v="2011-08-01T00:00:00"/>
  </r>
  <r>
    <n v="3276"/>
    <n v="23426"/>
    <x v="462"/>
    <x v="4"/>
    <n v="45"/>
    <n v="1009.8"/>
    <n v="7.0000000000000007E-2"/>
    <x v="0"/>
    <n v="352.64"/>
    <n v="22.98"/>
    <n v="1.99"/>
    <x v="262"/>
    <x v="6"/>
    <x v="5"/>
    <x v="1"/>
    <x v="1"/>
    <x v="7"/>
    <s v="Memorex 80 Minute CD-R, 30/Pack"/>
    <s v="Small Pack"/>
    <n v="0.46"/>
    <d v="2011-02-18T00:00:00"/>
  </r>
  <r>
    <n v="3277"/>
    <n v="23426"/>
    <x v="462"/>
    <x v="4"/>
    <n v="12"/>
    <n v="29.71"/>
    <n v="0.09"/>
    <x v="0"/>
    <n v="-23.17"/>
    <n v="2.52"/>
    <n v="1.92"/>
    <x v="262"/>
    <x v="6"/>
    <x v="5"/>
    <x v="1"/>
    <x v="0"/>
    <x v="15"/>
    <s v="Letter Slitter"/>
    <s v="Wrap Bag"/>
    <n v="0.82"/>
    <d v="2011-02-17T00:00:00"/>
  </r>
  <r>
    <n v="3311"/>
    <n v="23649"/>
    <x v="406"/>
    <x v="2"/>
    <n v="30"/>
    <n v="4587.9260000000004"/>
    <n v="0.1"/>
    <x v="0"/>
    <n v="687.41099999999994"/>
    <n v="195.99"/>
    <n v="4.2"/>
    <x v="275"/>
    <x v="6"/>
    <x v="5"/>
    <x v="2"/>
    <x v="1"/>
    <x v="3"/>
    <s v="688"/>
    <s v="Small Box"/>
    <n v="0.6"/>
    <d v="2012-09-08T00:00:00"/>
  </r>
  <r>
    <n v="3312"/>
    <n v="23649"/>
    <x v="406"/>
    <x v="2"/>
    <n v="42"/>
    <n v="4541.924"/>
    <n v="0.01"/>
    <x v="0"/>
    <n v="1222.1370000000002"/>
    <n v="125.99"/>
    <n v="8.08"/>
    <x v="275"/>
    <x v="6"/>
    <x v="5"/>
    <x v="2"/>
    <x v="1"/>
    <x v="3"/>
    <s v="M3682"/>
    <s v="Small Box"/>
    <n v="0.56999999999999995"/>
    <d v="2012-09-06T00:00:00"/>
  </r>
  <r>
    <n v="3322"/>
    <n v="23748"/>
    <x v="567"/>
    <x v="1"/>
    <n v="26"/>
    <n v="6163.52"/>
    <n v="0.02"/>
    <x v="1"/>
    <n v="755.95"/>
    <n v="225.02"/>
    <n v="28.66"/>
    <x v="281"/>
    <x v="6"/>
    <x v="5"/>
    <x v="0"/>
    <x v="0"/>
    <x v="0"/>
    <s v="Tennsco Double-Tier Lockers"/>
    <s v="Jumbo Drum"/>
    <n v="0.72"/>
    <d v="2012-08-12T00:00:00"/>
  </r>
  <r>
    <n v="3337"/>
    <n v="23847"/>
    <x v="219"/>
    <x v="2"/>
    <n v="7"/>
    <n v="1278.6464999999998"/>
    <n v="0.01"/>
    <x v="0"/>
    <n v="-396.16500000000002"/>
    <n v="200.99"/>
    <n v="4.2"/>
    <x v="263"/>
    <x v="6"/>
    <x v="5"/>
    <x v="3"/>
    <x v="1"/>
    <x v="3"/>
    <s v="2160i"/>
    <s v="Small Box"/>
    <n v="0.59"/>
    <d v="2012-11-11T00:00:00"/>
  </r>
  <r>
    <n v="3350"/>
    <n v="23971"/>
    <x v="849"/>
    <x v="4"/>
    <n v="5"/>
    <n v="66.63"/>
    <n v="0"/>
    <x v="0"/>
    <n v="-16.920000000000002"/>
    <n v="11.97"/>
    <n v="4.9800000000000004"/>
    <x v="292"/>
    <x v="6"/>
    <x v="5"/>
    <x v="3"/>
    <x v="0"/>
    <x v="1"/>
    <s v="Staples 6 Outlet Surge"/>
    <s v="Small Box"/>
    <n v="0.57999999999999996"/>
    <d v="2009-11-24T00:00:00"/>
  </r>
  <r>
    <n v="3388"/>
    <n v="24135"/>
    <x v="529"/>
    <x v="0"/>
    <n v="12"/>
    <n v="345.19"/>
    <n v="0.1"/>
    <x v="0"/>
    <n v="111.58799999999999"/>
    <n v="30.44"/>
    <n v="1.49"/>
    <x v="248"/>
    <x v="6"/>
    <x v="5"/>
    <x v="1"/>
    <x v="0"/>
    <x v="2"/>
    <s v="Premier Elliptical Ring Binder, Black"/>
    <s v="Small Box"/>
    <n v="0.37"/>
    <d v="2010-01-24T00:00:00"/>
  </r>
  <r>
    <n v="3395"/>
    <n v="24196"/>
    <x v="906"/>
    <x v="1"/>
    <n v="2"/>
    <n v="13.44"/>
    <n v="0.08"/>
    <x v="0"/>
    <n v="-8.8800000000000008"/>
    <n v="4.28"/>
    <n v="5.17"/>
    <x v="287"/>
    <x v="6"/>
    <x v="5"/>
    <x v="3"/>
    <x v="0"/>
    <x v="5"/>
    <s v="Xerox 1971"/>
    <s v="Small Box"/>
    <n v="0.4"/>
    <d v="2010-07-31T00:00:00"/>
  </r>
  <r>
    <n v="3396"/>
    <n v="24196"/>
    <x v="906"/>
    <x v="1"/>
    <n v="24"/>
    <n v="1049.49"/>
    <n v="0.05"/>
    <x v="0"/>
    <n v="-5.41"/>
    <n v="43.57"/>
    <n v="16.36"/>
    <x v="287"/>
    <x v="6"/>
    <x v="5"/>
    <x v="3"/>
    <x v="0"/>
    <x v="0"/>
    <s v="Trav-L-File Heavy-Duty Shuttle II, Black"/>
    <s v="Small Box"/>
    <n v="0.55000000000000004"/>
    <d v="2010-08-01T00:00:00"/>
  </r>
  <r>
    <n v="3397"/>
    <n v="24197"/>
    <x v="907"/>
    <x v="0"/>
    <n v="41"/>
    <n v="2354.4"/>
    <n v="0"/>
    <x v="2"/>
    <n v="246.54"/>
    <n v="55.94"/>
    <n v="6.55"/>
    <x v="280"/>
    <x v="6"/>
    <x v="5"/>
    <x v="0"/>
    <x v="1"/>
    <x v="7"/>
    <s v="Fellowes Smart Design 104-Key Enhanced Keyboard, PS/2 Adapter, Platinum"/>
    <s v="Small Box"/>
    <n v="0.68"/>
    <d v="2010-02-10T00:00:00"/>
  </r>
  <r>
    <n v="3398"/>
    <n v="24197"/>
    <x v="907"/>
    <x v="0"/>
    <n v="2"/>
    <n v="35.640499999999996"/>
    <n v="0.05"/>
    <x v="0"/>
    <n v="-110.396"/>
    <n v="20.99"/>
    <n v="1.25"/>
    <x v="280"/>
    <x v="6"/>
    <x v="5"/>
    <x v="0"/>
    <x v="1"/>
    <x v="3"/>
    <s v="Accessory29"/>
    <s v="Small Pack"/>
    <n v="0.83"/>
    <d v="2010-02-10T00:00:00"/>
  </r>
  <r>
    <n v="3435"/>
    <n v="24519"/>
    <x v="908"/>
    <x v="4"/>
    <n v="22"/>
    <n v="127.56"/>
    <n v="0.03"/>
    <x v="0"/>
    <n v="-60.72"/>
    <n v="5.34"/>
    <n v="5.63"/>
    <x v="243"/>
    <x v="6"/>
    <x v="5"/>
    <x v="1"/>
    <x v="0"/>
    <x v="2"/>
    <s v="Pressboard Data Binder, Crimson, 12&quot; X 8 1/2&quot;"/>
    <s v="Small Box"/>
    <n v="0.39"/>
    <d v="2011-06-12T00:00:00"/>
  </r>
  <r>
    <n v="3439"/>
    <n v="24546"/>
    <x v="909"/>
    <x v="4"/>
    <n v="7"/>
    <n v="81.58"/>
    <n v="0.04"/>
    <x v="0"/>
    <n v="-7.78"/>
    <n v="10.98"/>
    <n v="3.37"/>
    <x v="244"/>
    <x v="6"/>
    <x v="5"/>
    <x v="3"/>
    <x v="0"/>
    <x v="15"/>
    <s v="Fiskars® Softgrip Scissors"/>
    <s v="Small Pack"/>
    <n v="0.56999999999999995"/>
    <d v="2012-03-27T00:00:00"/>
  </r>
  <r>
    <n v="3444"/>
    <n v="24579"/>
    <x v="390"/>
    <x v="1"/>
    <n v="45"/>
    <n v="13921.6"/>
    <n v="0.02"/>
    <x v="0"/>
    <n v="5183.04"/>
    <n v="300.64999999999998"/>
    <n v="24.49"/>
    <x v="244"/>
    <x v="6"/>
    <x v="5"/>
    <x v="0"/>
    <x v="0"/>
    <x v="1"/>
    <s v="Honeywell Enviracaire Portable HEPA Air Cleaner for 17' x 22' Room"/>
    <s v="Large Box"/>
    <n v="0.52"/>
    <d v="2012-11-19T00:00:00"/>
  </r>
  <r>
    <n v="3445"/>
    <n v="24579"/>
    <x v="390"/>
    <x v="1"/>
    <n v="40"/>
    <n v="467.5"/>
    <n v="0.08"/>
    <x v="0"/>
    <n v="-33.340000000000003"/>
    <n v="11.97"/>
    <n v="4.9800000000000004"/>
    <x v="244"/>
    <x v="6"/>
    <x v="5"/>
    <x v="0"/>
    <x v="0"/>
    <x v="1"/>
    <s v="Staples 6 Outlet Surge"/>
    <s v="Small Box"/>
    <n v="0.57999999999999996"/>
    <d v="2012-11-20T00:00:00"/>
  </r>
  <r>
    <n v="3448"/>
    <n v="24581"/>
    <x v="910"/>
    <x v="1"/>
    <n v="8"/>
    <n v="38.56"/>
    <n v="0.03"/>
    <x v="0"/>
    <n v="4.08"/>
    <n v="4.55"/>
    <n v="1.49"/>
    <x v="273"/>
    <x v="6"/>
    <x v="5"/>
    <x v="1"/>
    <x v="0"/>
    <x v="2"/>
    <s v="Presstex Flexible Ring Binders"/>
    <s v="Small Box"/>
    <n v="0.35"/>
    <d v="2010-04-10T00:00:00"/>
  </r>
  <r>
    <n v="3473"/>
    <n v="24710"/>
    <x v="103"/>
    <x v="0"/>
    <n v="3"/>
    <n v="22.06"/>
    <n v="0.05"/>
    <x v="0"/>
    <n v="-15.6"/>
    <n v="4.9800000000000004"/>
    <n v="7.44"/>
    <x v="285"/>
    <x v="6"/>
    <x v="5"/>
    <x v="1"/>
    <x v="0"/>
    <x v="5"/>
    <s v="Xerox 1922"/>
    <s v="Small Box"/>
    <n v="0.36"/>
    <d v="2010-10-04T00:00:00"/>
  </r>
  <r>
    <n v="3500"/>
    <n v="24960"/>
    <x v="90"/>
    <x v="1"/>
    <n v="48"/>
    <n v="1760.35"/>
    <n v="0.01"/>
    <x v="2"/>
    <n v="-17.079999999999998"/>
    <n v="34.979999999999997"/>
    <n v="7.53"/>
    <x v="292"/>
    <x v="6"/>
    <x v="5"/>
    <x v="0"/>
    <x v="1"/>
    <x v="7"/>
    <s v="Fellowes EZ Multi-Media Keyboard"/>
    <s v="Small Box"/>
    <n v="0.76"/>
    <d v="2011-01-28T00:00:00"/>
  </r>
  <r>
    <n v="3501"/>
    <n v="24960"/>
    <x v="90"/>
    <x v="1"/>
    <n v="37"/>
    <n v="1436.94"/>
    <n v="0"/>
    <x v="0"/>
    <n v="639.66"/>
    <n v="37.94"/>
    <n v="5.08"/>
    <x v="292"/>
    <x v="6"/>
    <x v="5"/>
    <x v="0"/>
    <x v="0"/>
    <x v="5"/>
    <s v="Snap-A-Way® Black Print Carbonless Ruled Speed Letter, Triplicate"/>
    <s v="Wrap Bag"/>
    <n v="0.38"/>
    <d v="2011-01-28T00:00:00"/>
  </r>
  <r>
    <n v="3502"/>
    <n v="24960"/>
    <x v="90"/>
    <x v="1"/>
    <n v="18"/>
    <n v="125.8"/>
    <n v="0.03"/>
    <x v="0"/>
    <n v="-35.979999999999997"/>
    <n v="6.48"/>
    <n v="5.87"/>
    <x v="292"/>
    <x v="6"/>
    <x v="5"/>
    <x v="0"/>
    <x v="0"/>
    <x v="5"/>
    <s v="Xerox 229"/>
    <s v="Small Box"/>
    <n v="0.37"/>
    <d v="2011-01-29T00:00:00"/>
  </r>
  <r>
    <n v="3503"/>
    <n v="24960"/>
    <x v="90"/>
    <x v="1"/>
    <n v="35"/>
    <n v="5797.68"/>
    <n v="0.04"/>
    <x v="0"/>
    <n v="1366.569"/>
    <n v="200.99"/>
    <n v="4.2"/>
    <x v="292"/>
    <x v="6"/>
    <x v="5"/>
    <x v="0"/>
    <x v="1"/>
    <x v="3"/>
    <s v="2160i"/>
    <s v="Small Box"/>
    <n v="0.59"/>
    <d v="2011-01-28T00:00:00"/>
  </r>
  <r>
    <n v="3519"/>
    <n v="25061"/>
    <x v="388"/>
    <x v="3"/>
    <n v="20"/>
    <n v="941.13"/>
    <n v="0.1"/>
    <x v="0"/>
    <n v="344.95"/>
    <n v="48.04"/>
    <n v="7.23"/>
    <x v="85"/>
    <x v="6"/>
    <x v="5"/>
    <x v="3"/>
    <x v="0"/>
    <x v="5"/>
    <s v="Xerox 1885"/>
    <s v="Small Box"/>
    <n v="0.37"/>
    <d v="2011-12-20T00:00:00"/>
  </r>
  <r>
    <n v="3527"/>
    <n v="25095"/>
    <x v="746"/>
    <x v="0"/>
    <n v="18"/>
    <n v="693.06"/>
    <n v="0.06"/>
    <x v="0"/>
    <n v="148.30000000000001"/>
    <n v="39.979999999999997"/>
    <n v="9.83"/>
    <x v="293"/>
    <x v="6"/>
    <x v="5"/>
    <x v="1"/>
    <x v="0"/>
    <x v="8"/>
    <s v="Blue String-Tie &amp; Button Interoffice Envelopes, 10 x 13"/>
    <s v="Small Box"/>
    <n v="0.4"/>
    <d v="2011-01-30T00:00:00"/>
  </r>
  <r>
    <n v="3528"/>
    <n v="25095"/>
    <x v="746"/>
    <x v="0"/>
    <n v="41"/>
    <n v="4475.03"/>
    <n v="0.08"/>
    <x v="1"/>
    <n v="-167.83169999999998"/>
    <n v="115.99"/>
    <n v="56.14"/>
    <x v="293"/>
    <x v="6"/>
    <x v="5"/>
    <x v="1"/>
    <x v="1"/>
    <x v="16"/>
    <s v="Hewlett-Packard Deskjet 5550 Color Inkjet Printer"/>
    <s v="Jumbo Drum"/>
    <n v="0.4"/>
    <d v="2011-01-25T00:00:00"/>
  </r>
  <r>
    <n v="3544"/>
    <n v="25254"/>
    <x v="638"/>
    <x v="4"/>
    <n v="35"/>
    <n v="299.68"/>
    <n v="0.06"/>
    <x v="0"/>
    <n v="-29.359500000000001"/>
    <n v="8.85"/>
    <n v="5.6"/>
    <x v="265"/>
    <x v="6"/>
    <x v="5"/>
    <x v="0"/>
    <x v="0"/>
    <x v="2"/>
    <s v="GBC Standard Plastic Binding Systems Combs"/>
    <s v="Small Box"/>
    <n v="0.36"/>
    <d v="2010-09-19T00:00:00"/>
  </r>
  <r>
    <n v="3583"/>
    <n v="25542"/>
    <x v="911"/>
    <x v="0"/>
    <n v="37"/>
    <n v="257.45999999999998"/>
    <n v="0.09"/>
    <x v="2"/>
    <n v="-18.66"/>
    <n v="7.28"/>
    <n v="4.2300000000000004"/>
    <x v="289"/>
    <x v="6"/>
    <x v="5"/>
    <x v="3"/>
    <x v="0"/>
    <x v="5"/>
    <s v="Black Print Carbonless 8 1/2&quot; x 8 1/4&quot; Rapid Memo Book"/>
    <s v="Wrap Bag"/>
    <n v="0.39"/>
    <d v="2012-12-30T00:00:00"/>
  </r>
  <r>
    <n v="3584"/>
    <n v="25569"/>
    <x v="168"/>
    <x v="1"/>
    <n v="27"/>
    <n v="311.20999999999998"/>
    <n v="0.09"/>
    <x v="0"/>
    <n v="-14.03"/>
    <n v="12.28"/>
    <n v="6.47"/>
    <x v="258"/>
    <x v="6"/>
    <x v="5"/>
    <x v="0"/>
    <x v="0"/>
    <x v="5"/>
    <s v="Xerox 1881"/>
    <s v="Small Box"/>
    <n v="0.38"/>
    <d v="2012-07-11T00:00:00"/>
  </r>
  <r>
    <n v="3624"/>
    <n v="25863"/>
    <x v="617"/>
    <x v="2"/>
    <n v="18"/>
    <n v="340.68849999999998"/>
    <n v="0"/>
    <x v="2"/>
    <n v="-10.846"/>
    <n v="20.99"/>
    <n v="4.8099999999999996"/>
    <x v="294"/>
    <x v="6"/>
    <x v="5"/>
    <x v="2"/>
    <x v="1"/>
    <x v="3"/>
    <s v="1726 Digital Answering Machine"/>
    <s v="Medium Box"/>
    <n v="0.57999999999999996"/>
    <d v="2011-04-24T00:00:00"/>
  </r>
  <r>
    <n v="3626"/>
    <n v="25895"/>
    <x v="912"/>
    <x v="3"/>
    <n v="37"/>
    <n v="709.91"/>
    <n v="0.09"/>
    <x v="0"/>
    <n v="-93.425999999999988"/>
    <n v="19.350000000000001"/>
    <n v="12.79"/>
    <x v="241"/>
    <x v="6"/>
    <x v="5"/>
    <x v="2"/>
    <x v="0"/>
    <x v="2"/>
    <s v="GBC Durable Plastic Covers"/>
    <s v="Small Box"/>
    <n v="0.39"/>
    <d v="2012-04-20T00:00:00"/>
  </r>
  <r>
    <n v="3642"/>
    <n v="26050"/>
    <x v="575"/>
    <x v="1"/>
    <n v="44"/>
    <n v="365.24"/>
    <n v="0.09"/>
    <x v="0"/>
    <n v="-163.13"/>
    <n v="8.74"/>
    <n v="8.2899999999999991"/>
    <x v="244"/>
    <x v="6"/>
    <x v="5"/>
    <x v="3"/>
    <x v="0"/>
    <x v="8"/>
    <s v="#10- 4 1/8&quot; x 9 1/2&quot; Recycled Envelopes"/>
    <s v="Small Box"/>
    <n v="0.38"/>
    <d v="2011-06-17T00:00:00"/>
  </r>
  <r>
    <n v="3651"/>
    <n v="26145"/>
    <x v="70"/>
    <x v="0"/>
    <n v="18"/>
    <n v="99.36"/>
    <n v="0"/>
    <x v="0"/>
    <n v="-51.198"/>
    <n v="4.91"/>
    <n v="5.68"/>
    <x v="294"/>
    <x v="6"/>
    <x v="5"/>
    <x v="2"/>
    <x v="0"/>
    <x v="2"/>
    <s v="Acco Pressboard Covers with Storage Hooks, 14 7/8&quot; x 11&quot;, Light Blue"/>
    <s v="Small Box"/>
    <n v="0.36"/>
    <d v="2011-07-08T00:00:00"/>
  </r>
  <r>
    <n v="3652"/>
    <n v="26145"/>
    <x v="70"/>
    <x v="0"/>
    <n v="49"/>
    <n v="510.15"/>
    <n v="0.04"/>
    <x v="0"/>
    <n v="-362.11"/>
    <n v="9.98"/>
    <n v="12.52"/>
    <x v="294"/>
    <x v="6"/>
    <x v="5"/>
    <x v="2"/>
    <x v="2"/>
    <x v="4"/>
    <s v="Eldon® Expressions™ Wood and Plastic Desk Accessories, Oak"/>
    <s v="Small Box"/>
    <n v="0.56999999999999995"/>
    <d v="2011-07-04T00:00:00"/>
  </r>
  <r>
    <n v="3653"/>
    <n v="26145"/>
    <x v="70"/>
    <x v="0"/>
    <n v="27"/>
    <n v="735.09"/>
    <n v="0.1"/>
    <x v="0"/>
    <n v="153.5"/>
    <n v="29.34"/>
    <n v="7.87"/>
    <x v="294"/>
    <x v="6"/>
    <x v="5"/>
    <x v="2"/>
    <x v="2"/>
    <x v="4"/>
    <s v="Seth Thomas 14&quot; Putty-Colored Wall Clock"/>
    <s v="Small Box"/>
    <n v="0.54"/>
    <d v="2011-07-06T00:00:00"/>
  </r>
  <r>
    <n v="3671"/>
    <n v="26279"/>
    <x v="744"/>
    <x v="2"/>
    <n v="7"/>
    <n v="211.74350000000001"/>
    <n v="0.04"/>
    <x v="0"/>
    <n v="-33.308"/>
    <n v="35.99"/>
    <n v="1.25"/>
    <x v="244"/>
    <x v="6"/>
    <x v="5"/>
    <x v="3"/>
    <x v="1"/>
    <x v="3"/>
    <s v="Accessory23"/>
    <s v="Small Pack"/>
    <n v="0.36"/>
    <d v="2009-08-01T00:00:00"/>
  </r>
  <r>
    <n v="3694"/>
    <n v="26406"/>
    <x v="783"/>
    <x v="2"/>
    <n v="40"/>
    <n v="167.46"/>
    <n v="0.09"/>
    <x v="0"/>
    <n v="-134.297"/>
    <n v="4.24"/>
    <n v="5.41"/>
    <x v="253"/>
    <x v="6"/>
    <x v="5"/>
    <x v="3"/>
    <x v="0"/>
    <x v="2"/>
    <s v="Storex DuraTech Recycled Plastic Frosted Binders"/>
    <s v="Small Box"/>
    <n v="0.35"/>
    <d v="2011-04-15T00:00:00"/>
  </r>
  <r>
    <n v="3717"/>
    <n v="26535"/>
    <x v="484"/>
    <x v="2"/>
    <n v="33"/>
    <n v="141.69999999999999"/>
    <n v="0.02"/>
    <x v="0"/>
    <n v="-103.21250000000001"/>
    <n v="3.98"/>
    <n v="5.26"/>
    <x v="241"/>
    <x v="6"/>
    <x v="5"/>
    <x v="2"/>
    <x v="0"/>
    <x v="2"/>
    <s v="Ibico Presentation Index for Binding Systems"/>
    <s v="Small Box"/>
    <n v="0.38"/>
    <d v="2012-03-22T00:00:00"/>
  </r>
  <r>
    <n v="3731"/>
    <n v="26661"/>
    <x v="913"/>
    <x v="3"/>
    <n v="31"/>
    <n v="1772.2244999999998"/>
    <n v="0.02"/>
    <x v="0"/>
    <n v="390.86099999999999"/>
    <n v="65.989999999999995"/>
    <n v="4.99"/>
    <x v="282"/>
    <x v="6"/>
    <x v="5"/>
    <x v="2"/>
    <x v="1"/>
    <x v="3"/>
    <s v="T193"/>
    <s v="Small Box"/>
    <n v="0.56999999999999995"/>
    <d v="2012-12-20T00:00:00"/>
  </r>
  <r>
    <n v="3761"/>
    <n v="26855"/>
    <x v="689"/>
    <x v="1"/>
    <n v="13"/>
    <n v="396.04"/>
    <n v="0.08"/>
    <x v="0"/>
    <n v="230.02"/>
    <n v="30.93"/>
    <n v="3.92"/>
    <x v="281"/>
    <x v="6"/>
    <x v="5"/>
    <x v="0"/>
    <x v="2"/>
    <x v="4"/>
    <s v="Advantus Employee of the Month Certificate Frame, 11 x 13-1/2"/>
    <s v="Small Pack"/>
    <n v="0.44"/>
    <d v="2009-03-16T00:00:00"/>
  </r>
  <r>
    <n v="3794"/>
    <n v="27047"/>
    <x v="211"/>
    <x v="1"/>
    <n v="25"/>
    <n v="14240.76"/>
    <n v="0.06"/>
    <x v="0"/>
    <n v="3128.69"/>
    <n v="599.99"/>
    <n v="24.49"/>
    <x v="270"/>
    <x v="6"/>
    <x v="5"/>
    <x v="1"/>
    <x v="1"/>
    <x v="13"/>
    <s v="Canon PC1080F Personal Copier"/>
    <s v="Large Box"/>
    <n v="0.5"/>
    <d v="2010-11-23T00:00:00"/>
  </r>
  <r>
    <n v="3795"/>
    <n v="27047"/>
    <x v="211"/>
    <x v="1"/>
    <n v="38"/>
    <n v="167.41"/>
    <n v="0.05"/>
    <x v="0"/>
    <n v="-161.57"/>
    <n v="4.28"/>
    <n v="6.72"/>
    <x v="270"/>
    <x v="6"/>
    <x v="5"/>
    <x v="1"/>
    <x v="0"/>
    <x v="5"/>
    <s v="Xerox 1927"/>
    <s v="Small Box"/>
    <n v="0.4"/>
    <d v="2010-11-23T00:00:00"/>
  </r>
  <r>
    <n v="3796"/>
    <n v="27077"/>
    <x v="914"/>
    <x v="4"/>
    <n v="11"/>
    <n v="1612.93"/>
    <n v="0"/>
    <x v="0"/>
    <n v="321.25"/>
    <n v="140.99"/>
    <n v="13.99"/>
    <x v="258"/>
    <x v="6"/>
    <x v="5"/>
    <x v="0"/>
    <x v="1"/>
    <x v="16"/>
    <s v="Canon MP100DHII Printing Calculator"/>
    <s v="Medium Box"/>
    <n v="0.37"/>
    <d v="2010-03-17T00:00:00"/>
  </r>
  <r>
    <n v="3820"/>
    <n v="27236"/>
    <x v="374"/>
    <x v="1"/>
    <n v="20"/>
    <n v="393.31"/>
    <n v="0.04"/>
    <x v="0"/>
    <n v="84.3"/>
    <n v="19.98"/>
    <n v="5.86"/>
    <x v="250"/>
    <x v="6"/>
    <x v="5"/>
    <x v="0"/>
    <x v="0"/>
    <x v="5"/>
    <s v="Xerox 191"/>
    <s v="Small Box"/>
    <n v="0.38"/>
    <d v="2010-03-03T00:00:00"/>
  </r>
  <r>
    <n v="3867"/>
    <n v="27589"/>
    <x v="339"/>
    <x v="3"/>
    <n v="20"/>
    <n v="845.7"/>
    <n v="0.02"/>
    <x v="2"/>
    <n v="221.6"/>
    <n v="39.479999999999997"/>
    <n v="1.99"/>
    <x v="263"/>
    <x v="6"/>
    <x v="5"/>
    <x v="2"/>
    <x v="1"/>
    <x v="7"/>
    <s v="80 Minute CD-R Spindle, 100/Pack - Staples"/>
    <s v="Small Pack"/>
    <n v="0.54"/>
    <d v="2011-09-17T00:00:00"/>
  </r>
  <r>
    <n v="3868"/>
    <n v="27589"/>
    <x v="339"/>
    <x v="3"/>
    <n v="25"/>
    <n v="467"/>
    <n v="0.04"/>
    <x v="0"/>
    <n v="69.97"/>
    <n v="17.670000000000002"/>
    <n v="8.99"/>
    <x v="263"/>
    <x v="6"/>
    <x v="5"/>
    <x v="2"/>
    <x v="2"/>
    <x v="4"/>
    <s v="Executive Impressions 12&quot; Wall Clock"/>
    <s v="Small Pack"/>
    <n v="0.47"/>
    <d v="2011-09-16T00:00:00"/>
  </r>
  <r>
    <n v="3869"/>
    <n v="27589"/>
    <x v="339"/>
    <x v="3"/>
    <n v="36"/>
    <n v="64.430000000000007"/>
    <n v="7.0000000000000007E-2"/>
    <x v="0"/>
    <n v="-18.640350000000002"/>
    <n v="1.88"/>
    <n v="1.49"/>
    <x v="263"/>
    <x v="6"/>
    <x v="5"/>
    <x v="2"/>
    <x v="2"/>
    <x v="10"/>
    <s v="Global Adaptabilities™ Conference Tables"/>
    <s v="Jumbo Box"/>
    <n v="0.66"/>
    <d v="2011-09-16T00:00:00"/>
  </r>
  <r>
    <n v="3875"/>
    <n v="27681"/>
    <x v="195"/>
    <x v="3"/>
    <n v="7"/>
    <n v="37.799999999999997"/>
    <n v="0.06"/>
    <x v="0"/>
    <n v="-18.309999999999999"/>
    <n v="4.9800000000000004"/>
    <n v="4.7"/>
    <x v="274"/>
    <x v="6"/>
    <x v="5"/>
    <x v="3"/>
    <x v="0"/>
    <x v="5"/>
    <s v="Staples Copy Paper (20Lb. and 84 Bright)"/>
    <s v="Small Box"/>
    <n v="0.38"/>
    <d v="2010-11-25T00:00:00"/>
  </r>
  <r>
    <n v="3876"/>
    <n v="27681"/>
    <x v="195"/>
    <x v="3"/>
    <n v="30"/>
    <n v="183.28"/>
    <n v="0.04"/>
    <x v="0"/>
    <n v="33.880000000000003"/>
    <n v="6.08"/>
    <n v="1.17"/>
    <x v="274"/>
    <x v="6"/>
    <x v="5"/>
    <x v="3"/>
    <x v="0"/>
    <x v="12"/>
    <s v="Col-Erase® Pencils with Erasers"/>
    <s v="Wrap Bag"/>
    <n v="0.56000000000000005"/>
    <d v="2010-11-26T00:00:00"/>
  </r>
  <r>
    <n v="3933"/>
    <n v="28033"/>
    <x v="752"/>
    <x v="1"/>
    <n v="16"/>
    <n v="2826.9"/>
    <n v="7.0000000000000007E-2"/>
    <x v="1"/>
    <n v="337.29"/>
    <n v="180.98"/>
    <n v="26.2"/>
    <x v="272"/>
    <x v="6"/>
    <x v="5"/>
    <x v="2"/>
    <x v="2"/>
    <x v="14"/>
    <s v="Global Ergonomic Managers Chair"/>
    <s v="Jumbo Drum"/>
    <n v="0.59"/>
    <d v="2010-09-16T00:00:00"/>
  </r>
  <r>
    <n v="3934"/>
    <n v="28033"/>
    <x v="752"/>
    <x v="1"/>
    <n v="37"/>
    <n v="7834.77"/>
    <n v="0.04"/>
    <x v="1"/>
    <n v="297.79000000000002"/>
    <n v="216.6"/>
    <n v="64.2"/>
    <x v="272"/>
    <x v="6"/>
    <x v="5"/>
    <x v="2"/>
    <x v="2"/>
    <x v="14"/>
    <s v="Hon Multipurpose Stacking Arm Chairs"/>
    <s v="Jumbo Drum"/>
    <n v="0.59"/>
    <d v="2010-09-16T00:00:00"/>
  </r>
  <r>
    <n v="3935"/>
    <n v="28033"/>
    <x v="752"/>
    <x v="1"/>
    <n v="18"/>
    <n v="127.56"/>
    <n v="0.01"/>
    <x v="0"/>
    <n v="-57.11"/>
    <n v="6.6"/>
    <n v="4.07"/>
    <x v="272"/>
    <x v="6"/>
    <x v="5"/>
    <x v="2"/>
    <x v="1"/>
    <x v="7"/>
    <s v="3.5&quot; IBM Formatted Diskettes, DS/HD"/>
    <s v="Small Pack"/>
    <n v="0.66"/>
    <d v="2010-09-17T00:00:00"/>
  </r>
  <r>
    <n v="3969"/>
    <n v="28324"/>
    <x v="48"/>
    <x v="1"/>
    <n v="48"/>
    <n v="385.99"/>
    <n v="0.09"/>
    <x v="0"/>
    <n v="-40.72"/>
    <n v="8.67"/>
    <n v="3.5"/>
    <x v="244"/>
    <x v="6"/>
    <x v="5"/>
    <x v="0"/>
    <x v="0"/>
    <x v="1"/>
    <s v="Staples 4 Outlet Surge Protector"/>
    <s v="Small Box"/>
    <n v="0.57999999999999996"/>
    <d v="2011-08-09T00:00:00"/>
  </r>
  <r>
    <n v="4035"/>
    <n v="28805"/>
    <x v="284"/>
    <x v="3"/>
    <n v="14"/>
    <n v="97.93"/>
    <n v="7.0000000000000007E-2"/>
    <x v="0"/>
    <n v="-616.80999999999995"/>
    <n v="3.48"/>
    <n v="49"/>
    <x v="264"/>
    <x v="6"/>
    <x v="5"/>
    <x v="2"/>
    <x v="0"/>
    <x v="1"/>
    <s v="Hoover® Commercial Lightweight Upright Vacuum"/>
    <s v="Large Box"/>
    <n v="0.59"/>
    <d v="2011-04-04T00:00:00"/>
  </r>
  <r>
    <n v="4036"/>
    <n v="28805"/>
    <x v="284"/>
    <x v="3"/>
    <n v="4"/>
    <n v="25.52"/>
    <n v="7.0000000000000007E-2"/>
    <x v="0"/>
    <n v="-1.9895"/>
    <n v="5.98"/>
    <n v="1.49"/>
    <x v="264"/>
    <x v="6"/>
    <x v="5"/>
    <x v="2"/>
    <x v="0"/>
    <x v="2"/>
    <s v="Avery Hanging File Binders"/>
    <s v="Small Box"/>
    <n v="0.39"/>
    <d v="2011-04-04T00:00:00"/>
  </r>
  <r>
    <n v="4037"/>
    <n v="28805"/>
    <x v="284"/>
    <x v="3"/>
    <n v="46"/>
    <n v="487.5"/>
    <n v="0.05"/>
    <x v="0"/>
    <n v="-25.88"/>
    <n v="10.23"/>
    <n v="4.68"/>
    <x v="264"/>
    <x v="6"/>
    <x v="5"/>
    <x v="2"/>
    <x v="0"/>
    <x v="15"/>
    <s v="Acme® Box Cutter Scissors"/>
    <s v="Small Pack"/>
    <n v="0.59"/>
    <d v="2011-04-04T00:00:00"/>
  </r>
  <r>
    <n v="4052"/>
    <n v="28897"/>
    <x v="182"/>
    <x v="3"/>
    <n v="35"/>
    <n v="146.15"/>
    <n v="0.02"/>
    <x v="0"/>
    <n v="-180.26"/>
    <n v="4.0599999999999996"/>
    <n v="6.89"/>
    <x v="248"/>
    <x v="6"/>
    <x v="5"/>
    <x v="1"/>
    <x v="0"/>
    <x v="1"/>
    <s v="Eureka Disposable Bags for Sanitaire® Vibra Groomer I® Upright Vac"/>
    <s v="Small Box"/>
    <n v="0.6"/>
    <d v="2009-08-26T00:00:00"/>
  </r>
  <r>
    <n v="4053"/>
    <n v="28897"/>
    <x v="182"/>
    <x v="3"/>
    <n v="14"/>
    <n v="877.47"/>
    <n v="7.0000000000000007E-2"/>
    <x v="0"/>
    <n v="151.24"/>
    <n v="60.98"/>
    <n v="19.989999999999998"/>
    <x v="248"/>
    <x v="6"/>
    <x v="5"/>
    <x v="1"/>
    <x v="0"/>
    <x v="8"/>
    <s v="Tyvek Interoffice Envelopes, 9 1/2&quot; x 12 1/2&quot;, 100/Box"/>
    <s v="Small Box"/>
    <n v="0.38"/>
    <d v="2009-08-26T00:00:00"/>
  </r>
  <r>
    <n v="4062"/>
    <n v="28932"/>
    <x v="569"/>
    <x v="0"/>
    <n v="24"/>
    <n v="269.57"/>
    <n v="0"/>
    <x v="2"/>
    <n v="33.47"/>
    <n v="10.4"/>
    <n v="5.4"/>
    <x v="288"/>
    <x v="6"/>
    <x v="5"/>
    <x v="1"/>
    <x v="2"/>
    <x v="4"/>
    <s v="Executive Impressions 8-1/2&quot; Career Panel/Partition Cubicle Clock"/>
    <s v="Small Pack"/>
    <n v="0.51"/>
    <d v="2010-07-21T00:00:00"/>
  </r>
  <r>
    <n v="4063"/>
    <n v="28932"/>
    <x v="569"/>
    <x v="0"/>
    <n v="18"/>
    <n v="98.94"/>
    <n v="0.1"/>
    <x v="0"/>
    <n v="-12.59"/>
    <n v="5.85"/>
    <n v="2.27"/>
    <x v="288"/>
    <x v="6"/>
    <x v="5"/>
    <x v="1"/>
    <x v="0"/>
    <x v="12"/>
    <s v="Dixon My First Ticonderoga Pencil, #2"/>
    <s v="Wrap Bag"/>
    <n v="0.56000000000000005"/>
    <d v="2010-07-28T00:00:00"/>
  </r>
  <r>
    <n v="4105"/>
    <n v="29219"/>
    <x v="591"/>
    <x v="2"/>
    <n v="29"/>
    <n v="203.4"/>
    <n v="0.04"/>
    <x v="0"/>
    <n v="24.59"/>
    <n v="7.08"/>
    <n v="2.35"/>
    <x v="287"/>
    <x v="6"/>
    <x v="5"/>
    <x v="3"/>
    <x v="0"/>
    <x v="12"/>
    <s v="SANFORD Major Accent™ Highlighters"/>
    <s v="Wrap Bag"/>
    <n v="0.47"/>
    <d v="2009-04-11T00:00:00"/>
  </r>
  <r>
    <n v="4145"/>
    <n v="29410"/>
    <x v="627"/>
    <x v="4"/>
    <n v="35"/>
    <n v="4186.53"/>
    <n v="0.04"/>
    <x v="0"/>
    <n v="1929.58"/>
    <n v="120.97"/>
    <n v="7.11"/>
    <x v="286"/>
    <x v="6"/>
    <x v="5"/>
    <x v="2"/>
    <x v="1"/>
    <x v="16"/>
    <s v="Canon BP1200DH 12-Digit Bubble Jet Printing Calculator"/>
    <s v="Medium Box"/>
    <n v="0.36"/>
    <d v="2009-09-17T00:00:00"/>
  </r>
  <r>
    <n v="4146"/>
    <n v="29410"/>
    <x v="627"/>
    <x v="4"/>
    <n v="36"/>
    <n v="6057.27"/>
    <n v="0"/>
    <x v="0"/>
    <n v="1585.5030000000002"/>
    <n v="195.99"/>
    <n v="4.2"/>
    <x v="286"/>
    <x v="6"/>
    <x v="5"/>
    <x v="2"/>
    <x v="1"/>
    <x v="3"/>
    <s v="688"/>
    <s v="Small Box"/>
    <n v="0.6"/>
    <d v="2009-09-19T00:00:00"/>
  </r>
  <r>
    <n v="4147"/>
    <n v="29411"/>
    <x v="915"/>
    <x v="1"/>
    <n v="29"/>
    <n v="67.87"/>
    <n v="7.0000000000000007E-2"/>
    <x v="0"/>
    <n v="-112.54"/>
    <n v="2.2200000000000002"/>
    <n v="5"/>
    <x v="281"/>
    <x v="6"/>
    <x v="5"/>
    <x v="2"/>
    <x v="0"/>
    <x v="1"/>
    <s v="Hoover Replacement Belt for Commercial Guardsman Heavy-Duty Upright Vacuum"/>
    <s v="Small Box"/>
    <n v="0.55000000000000004"/>
    <d v="2012-04-07T00:00:00"/>
  </r>
  <r>
    <n v="4148"/>
    <n v="29411"/>
    <x v="915"/>
    <x v="1"/>
    <n v="33"/>
    <n v="542.24"/>
    <n v="0.02"/>
    <x v="0"/>
    <n v="268.52999999999997"/>
    <n v="15.67"/>
    <n v="1.39"/>
    <x v="281"/>
    <x v="6"/>
    <x v="5"/>
    <x v="2"/>
    <x v="0"/>
    <x v="8"/>
    <s v="#10 White Business Envelopes,4 1/8 x 9 1/2"/>
    <s v="Small Box"/>
    <n v="0.38"/>
    <d v="2012-04-07T00:00:00"/>
  </r>
  <r>
    <n v="4149"/>
    <n v="29411"/>
    <x v="915"/>
    <x v="1"/>
    <n v="38"/>
    <n v="15174.95"/>
    <n v="0.02"/>
    <x v="1"/>
    <n v="7251.92"/>
    <n v="400.97"/>
    <n v="48.26"/>
    <x v="281"/>
    <x v="6"/>
    <x v="5"/>
    <x v="2"/>
    <x v="1"/>
    <x v="16"/>
    <s v="Hewlett-Packard Deskjet 1220Cse Color Inkjet Printer"/>
    <s v="Jumbo Box"/>
    <n v="0.36"/>
    <d v="2012-04-06T00:00:00"/>
  </r>
  <r>
    <n v="4150"/>
    <n v="29411"/>
    <x v="915"/>
    <x v="1"/>
    <n v="45"/>
    <n v="1084.1199999999999"/>
    <n v="0.04"/>
    <x v="0"/>
    <n v="294.43"/>
    <n v="23.99"/>
    <n v="6.3"/>
    <x v="281"/>
    <x v="6"/>
    <x v="5"/>
    <x v="2"/>
    <x v="1"/>
    <x v="16"/>
    <s v="TI 36X Solar Scientific Calculator"/>
    <s v="Medium Box"/>
    <n v="0.38"/>
    <d v="2012-04-06T00:00:00"/>
  </r>
  <r>
    <n v="4154"/>
    <n v="29475"/>
    <x v="430"/>
    <x v="1"/>
    <n v="49"/>
    <n v="235.12"/>
    <n v="0.09"/>
    <x v="0"/>
    <n v="-29.62"/>
    <n v="4.91"/>
    <n v="3.05"/>
    <x v="254"/>
    <x v="6"/>
    <x v="5"/>
    <x v="3"/>
    <x v="2"/>
    <x v="4"/>
    <s v="Ultra Door Push Plate"/>
    <s v="Small Pack"/>
    <n v="0.52"/>
    <d v="2010-02-24T00:00:00"/>
  </r>
  <r>
    <n v="4155"/>
    <n v="29475"/>
    <x v="430"/>
    <x v="1"/>
    <n v="2"/>
    <n v="1814.82"/>
    <n v="0"/>
    <x v="1"/>
    <n v="-1128.6600000000001"/>
    <n v="880.98"/>
    <n v="44.55"/>
    <x v="254"/>
    <x v="6"/>
    <x v="5"/>
    <x v="3"/>
    <x v="2"/>
    <x v="9"/>
    <s v="Riverside Palais Royal Lawyers Bookcase, Royale Cherry Finish"/>
    <s v="Jumbo Box"/>
    <n v="0.62"/>
    <d v="2010-02-25T00:00:00"/>
  </r>
  <r>
    <n v="4168"/>
    <n v="29537"/>
    <x v="73"/>
    <x v="0"/>
    <n v="30"/>
    <n v="318.56"/>
    <n v="0.08"/>
    <x v="2"/>
    <n v="-30.97"/>
    <n v="10.89"/>
    <n v="4.5"/>
    <x v="295"/>
    <x v="6"/>
    <x v="5"/>
    <x v="3"/>
    <x v="0"/>
    <x v="1"/>
    <s v="Belkin 6 Outlet Metallic Surge Strip"/>
    <s v="Small Box"/>
    <n v="0.59"/>
    <d v="2012-09-28T00:00:00"/>
  </r>
  <r>
    <n v="4181"/>
    <n v="29671"/>
    <x v="916"/>
    <x v="4"/>
    <n v="43"/>
    <n v="1511.7"/>
    <n v="0.02"/>
    <x v="0"/>
    <n v="221.63"/>
    <n v="34.99"/>
    <n v="7.73"/>
    <x v="243"/>
    <x v="6"/>
    <x v="5"/>
    <x v="1"/>
    <x v="0"/>
    <x v="12"/>
    <s v="Hunt Boston® Vacuum Mount KS Pencil Sharpener"/>
    <s v="Small Box"/>
    <n v="0.59"/>
    <d v="2010-03-23T00:00:00"/>
  </r>
  <r>
    <n v="4208"/>
    <n v="29895"/>
    <x v="192"/>
    <x v="3"/>
    <n v="43"/>
    <n v="7286.65"/>
    <n v="0.03"/>
    <x v="1"/>
    <n v="474.89"/>
    <n v="160.97999999999999"/>
    <n v="35.020000000000003"/>
    <x v="279"/>
    <x v="6"/>
    <x v="5"/>
    <x v="3"/>
    <x v="2"/>
    <x v="9"/>
    <s v="Rush Hierlooms Collection Rich Wood Bookcases"/>
    <s v="Jumbo Box"/>
    <n v="0.72"/>
    <d v="2010-10-21T00:00:00"/>
  </r>
  <r>
    <n v="4256"/>
    <n v="30308"/>
    <x v="917"/>
    <x v="3"/>
    <n v="15"/>
    <n v="30.38"/>
    <n v="0.08"/>
    <x v="0"/>
    <n v="-59.179000000000002"/>
    <n v="1.8"/>
    <n v="4.79"/>
    <x v="294"/>
    <x v="6"/>
    <x v="5"/>
    <x v="2"/>
    <x v="0"/>
    <x v="2"/>
    <s v="Wilson Jones Easy Flow II™ Sheet Lifters"/>
    <s v="Small Box"/>
    <n v="0.37"/>
    <d v="2010-03-22T00:00:00"/>
  </r>
  <r>
    <n v="4277"/>
    <n v="30436"/>
    <x v="368"/>
    <x v="0"/>
    <n v="30"/>
    <n v="121.19"/>
    <n v="0.09"/>
    <x v="2"/>
    <n v="-152.1335"/>
    <n v="3.89"/>
    <n v="7.01"/>
    <x v="274"/>
    <x v="6"/>
    <x v="5"/>
    <x v="2"/>
    <x v="0"/>
    <x v="2"/>
    <s v="Avery Binder Labels"/>
    <s v="Small Box"/>
    <n v="0.37"/>
    <d v="2012-07-12T00:00:00"/>
  </r>
  <r>
    <n v="4326"/>
    <n v="30820"/>
    <x v="488"/>
    <x v="4"/>
    <n v="21"/>
    <n v="48.01"/>
    <n v="0.1"/>
    <x v="2"/>
    <n v="-6.85"/>
    <n v="2.21"/>
    <n v="1.1200000000000001"/>
    <x v="292"/>
    <x v="6"/>
    <x v="5"/>
    <x v="0"/>
    <x v="0"/>
    <x v="12"/>
    <s v="Newell 327"/>
    <s v="Wrap Bag"/>
    <n v="0.57999999999999996"/>
    <d v="2011-04-10T00:00:00"/>
  </r>
  <r>
    <n v="4357"/>
    <n v="31046"/>
    <x v="745"/>
    <x v="4"/>
    <n v="42"/>
    <n v="3900.5309999999995"/>
    <n v="0.08"/>
    <x v="0"/>
    <n v="1144.6289999999999"/>
    <n v="110.99"/>
    <n v="2.5"/>
    <x v="239"/>
    <x v="6"/>
    <x v="5"/>
    <x v="2"/>
    <x v="1"/>
    <x v="3"/>
    <s v="T18"/>
    <s v="Small Box"/>
    <n v="0.56999999999999995"/>
    <d v="2011-02-08T00:00:00"/>
  </r>
  <r>
    <n v="4358"/>
    <n v="31046"/>
    <x v="745"/>
    <x v="4"/>
    <n v="35"/>
    <n v="248.42"/>
    <n v="0.02"/>
    <x v="0"/>
    <n v="-58.81"/>
    <n v="6.84"/>
    <n v="4.42"/>
    <x v="239"/>
    <x v="6"/>
    <x v="5"/>
    <x v="2"/>
    <x v="0"/>
    <x v="15"/>
    <s v="Acme® Design Stainless Steel Bent Scissors"/>
    <s v="Small Pack"/>
    <n v="0.57999999999999996"/>
    <d v="2011-02-10T00:00:00"/>
  </r>
  <r>
    <n v="4396"/>
    <n v="31301"/>
    <x v="918"/>
    <x v="0"/>
    <n v="31"/>
    <n v="109.78"/>
    <n v="0.06"/>
    <x v="0"/>
    <n v="43.77"/>
    <n v="3.75"/>
    <n v="0.5"/>
    <x v="243"/>
    <x v="6"/>
    <x v="5"/>
    <x v="1"/>
    <x v="0"/>
    <x v="11"/>
    <s v="Avery 510"/>
    <s v="Small Box"/>
    <n v="0.37"/>
    <d v="2010-10-20T00:00:00"/>
  </r>
  <r>
    <n v="4415"/>
    <n v="31495"/>
    <x v="136"/>
    <x v="0"/>
    <n v="20"/>
    <n v="191.43"/>
    <n v="0.06"/>
    <x v="2"/>
    <n v="39.499499999999998"/>
    <n v="8.69"/>
    <n v="2.99"/>
    <x v="259"/>
    <x v="6"/>
    <x v="5"/>
    <x v="1"/>
    <x v="0"/>
    <x v="2"/>
    <s v="Cardinal Slant-D® Ring Binder, Heavy Gauge Vinyl"/>
    <s v="Small Box"/>
    <n v="0.39"/>
    <d v="2010-08-08T00:00:00"/>
  </r>
  <r>
    <n v="4416"/>
    <n v="31495"/>
    <x v="136"/>
    <x v="0"/>
    <n v="34"/>
    <n v="1234.8499999999999"/>
    <n v="0.03"/>
    <x v="0"/>
    <n v="212.2"/>
    <n v="34.76"/>
    <n v="8.2200000000000006"/>
    <x v="259"/>
    <x v="6"/>
    <x v="5"/>
    <x v="1"/>
    <x v="0"/>
    <x v="0"/>
    <s v="Multi-Use Personal File Cart and Caster Set, Three Stacking Bins"/>
    <s v="Small Box"/>
    <n v="0.56999999999999995"/>
    <d v="2010-08-11T00:00:00"/>
  </r>
  <r>
    <n v="4420"/>
    <n v="31523"/>
    <x v="919"/>
    <x v="0"/>
    <n v="17"/>
    <n v="105.85"/>
    <n v="0.1"/>
    <x v="0"/>
    <n v="-44.86"/>
    <n v="6.48"/>
    <n v="2.74"/>
    <x v="295"/>
    <x v="6"/>
    <x v="5"/>
    <x v="3"/>
    <x v="1"/>
    <x v="7"/>
    <s v="Sony MFD2HD Formatted Diskettes, 10/Pack"/>
    <s v="Small Pack"/>
    <n v="0.71"/>
    <d v="2012-03-10T00:00:00"/>
  </r>
  <r>
    <n v="4421"/>
    <n v="31523"/>
    <x v="919"/>
    <x v="0"/>
    <n v="19"/>
    <n v="179.33"/>
    <n v="0"/>
    <x v="0"/>
    <n v="-58.76"/>
    <n v="8.74"/>
    <n v="8.2899999999999991"/>
    <x v="295"/>
    <x v="6"/>
    <x v="5"/>
    <x v="3"/>
    <x v="0"/>
    <x v="8"/>
    <s v="#10- 4 1/8&quot; x 9 1/2&quot; Recycled Envelopes"/>
    <s v="Small Box"/>
    <n v="0.38"/>
    <d v="2012-03-13T00:00:00"/>
  </r>
  <r>
    <n v="4423"/>
    <n v="31552"/>
    <x v="289"/>
    <x v="1"/>
    <n v="17"/>
    <n v="378.08"/>
    <n v="0"/>
    <x v="0"/>
    <n v="70.48"/>
    <n v="22.24"/>
    <n v="1.99"/>
    <x v="250"/>
    <x v="6"/>
    <x v="5"/>
    <x v="2"/>
    <x v="1"/>
    <x v="7"/>
    <s v="Verbatim DVD-R, 3.95GB, SR, Mitsubishi Branded, Jewel"/>
    <s v="Small Pack"/>
    <n v="0.43"/>
    <d v="2012-11-14T00:00:00"/>
  </r>
  <r>
    <n v="4424"/>
    <n v="31552"/>
    <x v="289"/>
    <x v="1"/>
    <n v="24"/>
    <n v="731.71"/>
    <n v="0"/>
    <x v="0"/>
    <n v="175.82"/>
    <n v="29.89"/>
    <n v="1.99"/>
    <x v="250"/>
    <x v="6"/>
    <x v="5"/>
    <x v="2"/>
    <x v="1"/>
    <x v="7"/>
    <s v="Verbatim DVD-RAM, 5.2GB, Rewritable, Type 1, DS"/>
    <s v="Small Pack"/>
    <n v="0.5"/>
    <d v="2012-11-12T00:00:00"/>
  </r>
  <r>
    <n v="4480"/>
    <n v="31877"/>
    <x v="724"/>
    <x v="3"/>
    <n v="34"/>
    <n v="285.06"/>
    <n v="0.08"/>
    <x v="0"/>
    <n v="-211.54"/>
    <n v="8.3699999999999992"/>
    <n v="10.16"/>
    <x v="243"/>
    <x v="6"/>
    <x v="5"/>
    <x v="1"/>
    <x v="2"/>
    <x v="4"/>
    <s v="Westinghouse Clip-On Gooseneck Lamps"/>
    <s v="Large Box"/>
    <n v="0.59"/>
    <d v="2009-06-29T00:00:00"/>
  </r>
  <r>
    <n v="4501"/>
    <n v="32037"/>
    <x v="920"/>
    <x v="0"/>
    <n v="37"/>
    <n v="311.66000000000003"/>
    <n v="0.04"/>
    <x v="0"/>
    <n v="-63.813500000000005"/>
    <n v="8.6"/>
    <n v="6.19"/>
    <x v="253"/>
    <x v="6"/>
    <x v="5"/>
    <x v="3"/>
    <x v="0"/>
    <x v="2"/>
    <s v="Avery Printable Repositionable Plastic Tabs"/>
    <s v="Small Box"/>
    <n v="0.38"/>
    <d v="2009-02-23T00:00:00"/>
  </r>
  <r>
    <n v="4502"/>
    <n v="32037"/>
    <x v="920"/>
    <x v="0"/>
    <n v="15"/>
    <n v="9862.51"/>
    <n v="7.0000000000000007E-2"/>
    <x v="0"/>
    <n v="325.29000000000002"/>
    <n v="699.99"/>
    <n v="24.49"/>
    <x v="253"/>
    <x v="6"/>
    <x v="5"/>
    <x v="3"/>
    <x v="1"/>
    <x v="13"/>
    <s v="Canon Imageclass D680 Copier / Fax"/>
    <s v="Large Box"/>
    <n v="0.54"/>
    <d v="2009-02-20T00:00:00"/>
  </r>
  <r>
    <n v="4515"/>
    <n v="32131"/>
    <x v="921"/>
    <x v="4"/>
    <n v="34"/>
    <n v="126.62"/>
    <n v="0.03"/>
    <x v="0"/>
    <n v="44.8"/>
    <n v="3.78"/>
    <n v="0.71"/>
    <x v="280"/>
    <x v="6"/>
    <x v="5"/>
    <x v="0"/>
    <x v="0"/>
    <x v="6"/>
    <s v="Staples Bulldog Clip"/>
    <s v="Wrap Bag"/>
    <n v="0.39"/>
    <d v="2010-12-29T00:00:00"/>
  </r>
  <r>
    <n v="4516"/>
    <n v="32135"/>
    <x v="273"/>
    <x v="1"/>
    <n v="37"/>
    <n v="1575.14"/>
    <n v="0"/>
    <x v="0"/>
    <n v="160.68"/>
    <n v="39.979999999999997"/>
    <n v="7.12"/>
    <x v="284"/>
    <x v="6"/>
    <x v="5"/>
    <x v="3"/>
    <x v="1"/>
    <x v="7"/>
    <s v="IBM Active Response Keyboard, Black"/>
    <s v="Small Box"/>
    <n v="0.67"/>
    <d v="2010-11-27T00:00:00"/>
  </r>
  <r>
    <n v="4517"/>
    <n v="32135"/>
    <x v="273"/>
    <x v="1"/>
    <n v="16"/>
    <n v="187.78"/>
    <n v="0.08"/>
    <x v="0"/>
    <n v="-21.819599999999998"/>
    <n v="11.99"/>
    <n v="5.99"/>
    <x v="284"/>
    <x v="6"/>
    <x v="5"/>
    <x v="3"/>
    <x v="1"/>
    <x v="16"/>
    <s v="TI 30X Scientific Calculator"/>
    <s v="Medium Box"/>
    <n v="0.36"/>
    <d v="2010-11-27T00:00:00"/>
  </r>
  <r>
    <n v="4526"/>
    <n v="32195"/>
    <x v="11"/>
    <x v="3"/>
    <n v="7"/>
    <n v="86.29"/>
    <n v="0.05"/>
    <x v="0"/>
    <n v="-14.03"/>
    <n v="11.58"/>
    <n v="6.97"/>
    <x v="296"/>
    <x v="6"/>
    <x v="5"/>
    <x v="3"/>
    <x v="0"/>
    <x v="8"/>
    <s v="Peel &amp; Seel® Recycled Catalog Envelopes, Brown"/>
    <s v="Small Box"/>
    <n v="0.35"/>
    <d v="2009-11-28T00:00:00"/>
  </r>
  <r>
    <n v="4534"/>
    <n v="32230"/>
    <x v="624"/>
    <x v="1"/>
    <n v="46"/>
    <n v="1753.75"/>
    <n v="7.0000000000000007E-2"/>
    <x v="0"/>
    <n v="215.11"/>
    <n v="39.979999999999997"/>
    <n v="9.1999999999999993"/>
    <x v="165"/>
    <x v="6"/>
    <x v="5"/>
    <x v="1"/>
    <x v="2"/>
    <x v="4"/>
    <s v="Eldon Radial Chair Mat for Low to Medium Pile Carpets"/>
    <s v="Wrap Bag"/>
    <n v="0.65"/>
    <d v="2012-08-20T00:00:00"/>
  </r>
  <r>
    <n v="4562"/>
    <n v="32451"/>
    <x v="922"/>
    <x v="2"/>
    <n v="42"/>
    <n v="580.55999999999995"/>
    <n v="0.1"/>
    <x v="0"/>
    <n v="163.6335"/>
    <n v="14.28"/>
    <n v="2.99"/>
    <x v="287"/>
    <x v="6"/>
    <x v="5"/>
    <x v="3"/>
    <x v="0"/>
    <x v="2"/>
    <s v="Avery Premier Heavy-Duty Binder with Round Locking Rings"/>
    <s v="Small Box"/>
    <n v="0.39"/>
    <d v="2009-03-25T00:00:00"/>
  </r>
  <r>
    <n v="4590"/>
    <n v="32642"/>
    <x v="923"/>
    <x v="3"/>
    <n v="50"/>
    <n v="1507.16"/>
    <n v="0.02"/>
    <x v="0"/>
    <n v="724.14"/>
    <n v="28.48"/>
    <n v="1.99"/>
    <x v="263"/>
    <x v="6"/>
    <x v="5"/>
    <x v="2"/>
    <x v="1"/>
    <x v="7"/>
    <s v="Memorex 4.7GB DVD+RW, 3/Pack"/>
    <s v="Small Pack"/>
    <n v="0.4"/>
    <d v="2012-03-31T00:00:00"/>
  </r>
  <r>
    <n v="4603"/>
    <n v="32803"/>
    <x v="264"/>
    <x v="3"/>
    <n v="49"/>
    <n v="371.95"/>
    <n v="0.08"/>
    <x v="2"/>
    <n v="-10.327"/>
    <n v="7.84"/>
    <n v="4.71"/>
    <x v="252"/>
    <x v="6"/>
    <x v="5"/>
    <x v="2"/>
    <x v="0"/>
    <x v="2"/>
    <s v="XtraLife® ClearVue™ Slant-D® Ring Binders by Cardinal"/>
    <s v="Small Box"/>
    <n v="0.35"/>
    <d v="2011-12-17T00:00:00"/>
  </r>
  <r>
    <n v="4604"/>
    <n v="32803"/>
    <x v="264"/>
    <x v="3"/>
    <n v="22"/>
    <n v="96.07"/>
    <n v="0.06"/>
    <x v="0"/>
    <n v="-4.3600000000000003"/>
    <n v="4.4800000000000004"/>
    <n v="2.5"/>
    <x v="252"/>
    <x v="6"/>
    <x v="5"/>
    <x v="2"/>
    <x v="0"/>
    <x v="8"/>
    <s v="Ampad #10 Peel &amp; Seel® Holiday Envelopes"/>
    <s v="Small Box"/>
    <n v="0.37"/>
    <d v="2011-12-18T00:00:00"/>
  </r>
  <r>
    <n v="4610"/>
    <n v="32834"/>
    <x v="217"/>
    <x v="4"/>
    <n v="39"/>
    <n v="3460.5625"/>
    <n v="0.1"/>
    <x v="0"/>
    <n v="573.05700000000002"/>
    <n v="115.99"/>
    <n v="5.92"/>
    <x v="85"/>
    <x v="6"/>
    <x v="5"/>
    <x v="3"/>
    <x v="1"/>
    <x v="3"/>
    <s v="8890"/>
    <s v="Small Box"/>
    <n v="0.57999999999999996"/>
    <d v="2010-08-28T00:00:00"/>
  </r>
  <r>
    <n v="4666"/>
    <n v="33219"/>
    <x v="924"/>
    <x v="1"/>
    <n v="32"/>
    <n v="7341.96"/>
    <n v="0"/>
    <x v="1"/>
    <n v="764.95"/>
    <n v="216.6"/>
    <n v="64.2"/>
    <x v="243"/>
    <x v="6"/>
    <x v="5"/>
    <x v="1"/>
    <x v="2"/>
    <x v="14"/>
    <s v="Hon Multipurpose Stacking Arm Chairs"/>
    <s v="Jumbo Drum"/>
    <n v="0.59"/>
    <d v="2011-12-11T00:00:00"/>
  </r>
  <r>
    <n v="4697"/>
    <n v="33477"/>
    <x v="821"/>
    <x v="1"/>
    <n v="28"/>
    <n v="269.27999999999997"/>
    <n v="0.08"/>
    <x v="0"/>
    <n v="113.63"/>
    <n v="10.35"/>
    <n v="0.99"/>
    <x v="243"/>
    <x v="6"/>
    <x v="5"/>
    <x v="0"/>
    <x v="0"/>
    <x v="11"/>
    <s v="Avery 503"/>
    <s v="Small Box"/>
    <n v="0.37"/>
    <d v="2012-10-21T00:00:00"/>
  </r>
  <r>
    <n v="4793"/>
    <n v="34082"/>
    <x v="891"/>
    <x v="2"/>
    <n v="19"/>
    <n v="2536.1799999999998"/>
    <n v="0.1"/>
    <x v="0"/>
    <n v="350.62"/>
    <n v="142.86000000000001"/>
    <n v="19.989999999999998"/>
    <x v="272"/>
    <x v="6"/>
    <x v="5"/>
    <x v="2"/>
    <x v="0"/>
    <x v="0"/>
    <s v="Letter Size Cart"/>
    <s v="Small Box"/>
    <n v="0.56000000000000005"/>
    <d v="2011-10-29T00:00:00"/>
  </r>
  <r>
    <n v="4794"/>
    <n v="34082"/>
    <x v="891"/>
    <x v="2"/>
    <n v="20"/>
    <n v="38.56"/>
    <n v="7.0000000000000007E-2"/>
    <x v="0"/>
    <n v="-10.246500000000001"/>
    <n v="1.88"/>
    <n v="1.49"/>
    <x v="272"/>
    <x v="6"/>
    <x v="5"/>
    <x v="2"/>
    <x v="0"/>
    <x v="2"/>
    <s v="Staples® General Use 3-Ring Binders"/>
    <s v="Small Box"/>
    <n v="0.37"/>
    <d v="2011-10-29T00:00:00"/>
  </r>
  <r>
    <n v="4795"/>
    <n v="34082"/>
    <x v="891"/>
    <x v="2"/>
    <n v="35"/>
    <n v="764.32"/>
    <n v="0.02"/>
    <x v="0"/>
    <n v="-34.590000000000003"/>
    <n v="21.38"/>
    <n v="8.99"/>
    <x v="272"/>
    <x v="6"/>
    <x v="5"/>
    <x v="2"/>
    <x v="0"/>
    <x v="12"/>
    <s v="Boston 1730 StandUp Electric Pencil Sharpener"/>
    <s v="Small Pack"/>
    <n v="0.59"/>
    <d v="2011-10-30T00:00:00"/>
  </r>
  <r>
    <n v="4811"/>
    <n v="34211"/>
    <x v="925"/>
    <x v="2"/>
    <n v="15"/>
    <n v="136.49"/>
    <n v="0.1"/>
    <x v="0"/>
    <n v="36.229999999999997"/>
    <n v="9.93"/>
    <n v="1.0900000000000001"/>
    <x v="250"/>
    <x v="6"/>
    <x v="5"/>
    <x v="0"/>
    <x v="0"/>
    <x v="12"/>
    <s v="Peel-Off® China Markers"/>
    <s v="Wrap Bag"/>
    <n v="0.43"/>
    <d v="2012-02-16T00:00:00"/>
  </r>
  <r>
    <n v="4817"/>
    <n v="34244"/>
    <x v="361"/>
    <x v="0"/>
    <n v="25"/>
    <n v="205.3"/>
    <n v="0"/>
    <x v="2"/>
    <n v="-89.56"/>
    <n v="7.37"/>
    <n v="5.53"/>
    <x v="243"/>
    <x v="6"/>
    <x v="5"/>
    <x v="1"/>
    <x v="1"/>
    <x v="7"/>
    <s v="Imation 3.5&quot; Unformatted DS/HD Diskettes, 10/Box"/>
    <s v="Small Pack"/>
    <n v="0.69"/>
    <d v="2010-10-08T00:00:00"/>
  </r>
  <r>
    <n v="4818"/>
    <n v="34244"/>
    <x v="361"/>
    <x v="0"/>
    <n v="4"/>
    <n v="125.7"/>
    <n v="0.04"/>
    <x v="0"/>
    <n v="-62.77"/>
    <n v="31.78"/>
    <n v="1.99"/>
    <x v="243"/>
    <x v="6"/>
    <x v="5"/>
    <x v="1"/>
    <x v="1"/>
    <x v="7"/>
    <s v="Memorex 4.7GB DVD-RAM, 3/Pack"/>
    <s v="Small Pack"/>
    <n v="0.42"/>
    <d v="2010-10-01T00:00:00"/>
  </r>
  <r>
    <n v="4867"/>
    <n v="34658"/>
    <x v="926"/>
    <x v="3"/>
    <n v="33"/>
    <n v="2701.69"/>
    <n v="0.05"/>
    <x v="1"/>
    <n v="-926.33"/>
    <n v="81.94"/>
    <n v="55.81"/>
    <x v="250"/>
    <x v="6"/>
    <x v="5"/>
    <x v="0"/>
    <x v="2"/>
    <x v="9"/>
    <s v="O'Sullivan 5-Shelf Heavy-Duty Bookcases"/>
    <s v="Jumbo Box"/>
    <n v="0.6"/>
    <d v="2010-11-18T00:00:00"/>
  </r>
  <r>
    <n v="4890"/>
    <n v="34788"/>
    <x v="927"/>
    <x v="1"/>
    <n v="4"/>
    <n v="30.47"/>
    <n v="0.02"/>
    <x v="0"/>
    <n v="-10.7"/>
    <n v="5.98"/>
    <n v="5.15"/>
    <x v="250"/>
    <x v="6"/>
    <x v="5"/>
    <x v="2"/>
    <x v="0"/>
    <x v="5"/>
    <s v="Xerox 193"/>
    <s v="Small Box"/>
    <n v="0.36"/>
    <d v="2009-11-11T00:00:00"/>
  </r>
  <r>
    <n v="4907"/>
    <n v="34918"/>
    <x v="207"/>
    <x v="3"/>
    <n v="12"/>
    <n v="2230.9699999999998"/>
    <n v="0.06"/>
    <x v="1"/>
    <n v="273.27"/>
    <n v="180.98"/>
    <n v="26.2"/>
    <x v="297"/>
    <x v="6"/>
    <x v="5"/>
    <x v="2"/>
    <x v="2"/>
    <x v="14"/>
    <s v="Global Ergonomic Managers Chair"/>
    <s v="Jumbo Drum"/>
    <n v="0.59"/>
    <d v="2009-10-24T00:00:00"/>
  </r>
  <r>
    <n v="4908"/>
    <n v="34918"/>
    <x v="207"/>
    <x v="3"/>
    <n v="25"/>
    <n v="200.77"/>
    <n v="0.01"/>
    <x v="0"/>
    <n v="-60.61"/>
    <n v="7.28"/>
    <n v="7.98"/>
    <x v="297"/>
    <x v="6"/>
    <x v="5"/>
    <x v="2"/>
    <x v="2"/>
    <x v="4"/>
    <s v="Master Caster Door Stop, Large Neon Orange"/>
    <s v="Wrap Bag"/>
    <n v="0.42"/>
    <d v="2009-10-25T00:00:00"/>
  </r>
  <r>
    <n v="4931"/>
    <n v="35079"/>
    <x v="928"/>
    <x v="1"/>
    <n v="13"/>
    <n v="71.569999999999993"/>
    <n v="0.02"/>
    <x v="0"/>
    <n v="-30.6935"/>
    <n v="4.9800000000000004"/>
    <n v="4.95"/>
    <x v="263"/>
    <x v="6"/>
    <x v="5"/>
    <x v="1"/>
    <x v="2"/>
    <x v="9"/>
    <s v="Bush Mission Pointe Library"/>
    <s v="Jumbo Box"/>
    <n v="0.65"/>
    <d v="2010-08-16T00:00:00"/>
  </r>
  <r>
    <n v="4932"/>
    <n v="35079"/>
    <x v="928"/>
    <x v="1"/>
    <n v="32"/>
    <n v="2062.75"/>
    <n v="0.01"/>
    <x v="2"/>
    <n v="559.59"/>
    <n v="60.98"/>
    <n v="19.989999999999998"/>
    <x v="263"/>
    <x v="6"/>
    <x v="5"/>
    <x v="1"/>
    <x v="2"/>
    <x v="10"/>
    <s v="Hon 4060 Series Tables"/>
    <s v="Large Box"/>
    <n v="0.63"/>
    <d v="2010-08-16T00:00:00"/>
  </r>
  <r>
    <n v="4935"/>
    <n v="35110"/>
    <x v="929"/>
    <x v="1"/>
    <n v="14"/>
    <n v="12805.25"/>
    <n v="0.01"/>
    <x v="0"/>
    <n v="5065.5069999999996"/>
    <n v="896.99"/>
    <n v="19.989999999999998"/>
    <x v="291"/>
    <x v="6"/>
    <x v="5"/>
    <x v="2"/>
    <x v="0"/>
    <x v="2"/>
    <s v="GBC DocuBind TL300 Electric Binding System"/>
    <s v="Small Box"/>
    <n v="0.38"/>
    <d v="2011-10-19T00:00:00"/>
  </r>
  <r>
    <n v="4936"/>
    <n v="35110"/>
    <x v="929"/>
    <x v="1"/>
    <n v="49"/>
    <n v="1435.32"/>
    <n v="0.02"/>
    <x v="0"/>
    <n v="485.95"/>
    <n v="29.89"/>
    <n v="1.99"/>
    <x v="291"/>
    <x v="6"/>
    <x v="5"/>
    <x v="2"/>
    <x v="1"/>
    <x v="7"/>
    <s v="Verbatim DVD-RAM, 5.2GB, Rewritable, Type 1, DS"/>
    <s v="Small Pack"/>
    <n v="0.5"/>
    <d v="2011-10-20T00:00:00"/>
  </r>
  <r>
    <n v="4992"/>
    <n v="35554"/>
    <x v="579"/>
    <x v="2"/>
    <n v="34"/>
    <n v="4581.54"/>
    <n v="0.05"/>
    <x v="1"/>
    <n v="-614.37"/>
    <n v="130.97999999999999"/>
    <n v="54.74"/>
    <x v="263"/>
    <x v="6"/>
    <x v="5"/>
    <x v="1"/>
    <x v="2"/>
    <x v="9"/>
    <s v="O'Sullivan Elevations Bookcase, Cherry Finish"/>
    <s v="Jumbo Box"/>
    <n v="0.69"/>
    <d v="2012-09-26T00:00:00"/>
  </r>
  <r>
    <n v="4993"/>
    <n v="35555"/>
    <x v="428"/>
    <x v="3"/>
    <n v="50"/>
    <n v="11266.4"/>
    <n v="0.08"/>
    <x v="1"/>
    <n v="1902.99"/>
    <n v="243.98"/>
    <n v="43.32"/>
    <x v="252"/>
    <x v="6"/>
    <x v="5"/>
    <x v="2"/>
    <x v="2"/>
    <x v="14"/>
    <s v="Hon Deluxe Fabric Upholstered Stacking Chairs, Rounded Back"/>
    <s v="Jumbo Drum"/>
    <n v="0.55000000000000004"/>
    <d v="2011-03-05T00:00:00"/>
  </r>
  <r>
    <n v="4994"/>
    <n v="35555"/>
    <x v="428"/>
    <x v="3"/>
    <n v="15"/>
    <n v="71.61"/>
    <n v="0.1"/>
    <x v="0"/>
    <n v="-70.31"/>
    <n v="4.8899999999999997"/>
    <n v="4.93"/>
    <x v="252"/>
    <x v="6"/>
    <x v="5"/>
    <x v="2"/>
    <x v="1"/>
    <x v="7"/>
    <s v="Maxell 3.5&quot; DS/HD IBM-Formatted Diskettes, 10/Pack"/>
    <s v="Small Pack"/>
    <n v="0.66"/>
    <d v="2011-03-06T00:00:00"/>
  </r>
  <r>
    <n v="4995"/>
    <n v="35555"/>
    <x v="428"/>
    <x v="3"/>
    <n v="2"/>
    <n v="10.43"/>
    <n v="7.0000000000000007E-2"/>
    <x v="0"/>
    <n v="-4.72"/>
    <n v="4.9800000000000004"/>
    <n v="0.8"/>
    <x v="252"/>
    <x v="6"/>
    <x v="5"/>
    <x v="2"/>
    <x v="0"/>
    <x v="5"/>
    <s v="Rediform S.O.S. Phone Message Books"/>
    <s v="Wrap Bag"/>
    <n v="0.36"/>
    <d v="2011-03-04T00:00:00"/>
  </r>
  <r>
    <n v="5033"/>
    <n v="35877"/>
    <x v="262"/>
    <x v="1"/>
    <n v="30"/>
    <n v="129.71"/>
    <n v="0.08"/>
    <x v="0"/>
    <n v="-100.61"/>
    <n v="4.28"/>
    <n v="5.68"/>
    <x v="239"/>
    <x v="6"/>
    <x v="5"/>
    <x v="2"/>
    <x v="0"/>
    <x v="5"/>
    <s v="Xerox 199"/>
    <s v="Small Box"/>
    <n v="0.4"/>
    <d v="2010-05-28T00:00:00"/>
  </r>
  <r>
    <n v="5035"/>
    <n v="35878"/>
    <x v="665"/>
    <x v="3"/>
    <n v="45"/>
    <n v="161.66999999999999"/>
    <n v="0.08"/>
    <x v="0"/>
    <n v="-7.71"/>
    <n v="3.6"/>
    <n v="2.2000000000000002"/>
    <x v="298"/>
    <x v="6"/>
    <x v="5"/>
    <x v="2"/>
    <x v="0"/>
    <x v="5"/>
    <s v="Telephone Message Books with Fax/Mobile Section, 4 1/4&quot; x 6&quot;"/>
    <s v="Wrap Bag"/>
    <n v="0.39"/>
    <d v="2010-08-15T00:00:00"/>
  </r>
  <r>
    <n v="5112"/>
    <n v="36448"/>
    <x v="930"/>
    <x v="3"/>
    <n v="6"/>
    <n v="36.65"/>
    <n v="0.03"/>
    <x v="0"/>
    <n v="0.43"/>
    <n v="6.08"/>
    <n v="0.91"/>
    <x v="257"/>
    <x v="6"/>
    <x v="5"/>
    <x v="1"/>
    <x v="0"/>
    <x v="12"/>
    <s v="Zebra Zazzle Fluorescent Highlighters"/>
    <s v="Wrap Bag"/>
    <n v="0.51"/>
    <d v="2010-09-10T00:00:00"/>
  </r>
  <r>
    <n v="5113"/>
    <n v="36448"/>
    <x v="930"/>
    <x v="3"/>
    <n v="44"/>
    <n v="964.09"/>
    <n v="0.02"/>
    <x v="0"/>
    <n v="105.37"/>
    <n v="22.01"/>
    <n v="5.53"/>
    <x v="257"/>
    <x v="6"/>
    <x v="5"/>
    <x v="1"/>
    <x v="0"/>
    <x v="12"/>
    <s v="Boston 16801 Nautilus™ Battery Pencil Sharpener"/>
    <s v="Small Pack"/>
    <n v="0.59"/>
    <d v="2010-09-11T00:00:00"/>
  </r>
  <r>
    <n v="5117"/>
    <n v="36452"/>
    <x v="931"/>
    <x v="1"/>
    <n v="26"/>
    <n v="564.98"/>
    <n v="0.1"/>
    <x v="0"/>
    <n v="-107.51349999999999"/>
    <n v="22.38"/>
    <n v="15.1"/>
    <x v="299"/>
    <x v="6"/>
    <x v="5"/>
    <x v="3"/>
    <x v="0"/>
    <x v="2"/>
    <s v="Avery Flip-Chart Easel Binder, Black"/>
    <s v="Small Box"/>
    <n v="0.38"/>
    <d v="2009-04-06T00:00:00"/>
  </r>
  <r>
    <n v="5118"/>
    <n v="36452"/>
    <x v="931"/>
    <x v="1"/>
    <n v="18"/>
    <n v="129.47999999999999"/>
    <n v="0.04"/>
    <x v="0"/>
    <n v="46.01"/>
    <n v="6.98"/>
    <n v="2.83"/>
    <x v="299"/>
    <x v="6"/>
    <x v="5"/>
    <x v="3"/>
    <x v="2"/>
    <x v="4"/>
    <s v="G.E. Halogen Desk Lamp Bulbs"/>
    <s v="Small Pack"/>
    <n v="0.37"/>
    <d v="2009-04-07T00:00:00"/>
  </r>
  <r>
    <n v="5125"/>
    <n v="36484"/>
    <x v="932"/>
    <x v="4"/>
    <n v="41"/>
    <n v="2380.5695000000001"/>
    <n v="0.01"/>
    <x v="2"/>
    <n v="740.47500000000002"/>
    <n v="65.989999999999995"/>
    <n v="3.9"/>
    <x v="298"/>
    <x v="6"/>
    <x v="5"/>
    <x v="2"/>
    <x v="1"/>
    <x v="3"/>
    <s v="StarTAC Series"/>
    <s v="Small Box"/>
    <n v="0.55000000000000004"/>
    <d v="2012-01-29T00:00:00"/>
  </r>
  <r>
    <n v="5136"/>
    <n v="36643"/>
    <x v="728"/>
    <x v="4"/>
    <n v="17"/>
    <n v="240.87"/>
    <n v="0.01"/>
    <x v="0"/>
    <n v="-36.770000000000003"/>
    <n v="13.79"/>
    <n v="8.7799999999999994"/>
    <x v="282"/>
    <x v="6"/>
    <x v="5"/>
    <x v="2"/>
    <x v="2"/>
    <x v="4"/>
    <s v="9-3/4 Diameter Round Wall Clock"/>
    <s v="Small Box"/>
    <n v="0.43"/>
    <d v="2009-02-25T00:00:00"/>
  </r>
  <r>
    <n v="5137"/>
    <n v="36643"/>
    <x v="728"/>
    <x v="4"/>
    <n v="30"/>
    <n v="1025.02"/>
    <n v="0.04"/>
    <x v="0"/>
    <n v="87.03"/>
    <n v="33.29"/>
    <n v="8.74"/>
    <x v="282"/>
    <x v="6"/>
    <x v="5"/>
    <x v="2"/>
    <x v="0"/>
    <x v="0"/>
    <s v="Fellowes Bases and Tops For Staxonsteel®/High-Stak® Systems"/>
    <s v="Small Box"/>
    <n v="0.61"/>
    <d v="2009-02-24T00:00:00"/>
  </r>
  <r>
    <n v="5148"/>
    <n v="36679"/>
    <x v="933"/>
    <x v="4"/>
    <n v="28"/>
    <n v="1491.8264999999999"/>
    <n v="0.1"/>
    <x v="0"/>
    <n v="124.83"/>
    <n v="65.989999999999995"/>
    <n v="8.99"/>
    <x v="261"/>
    <x v="6"/>
    <x v="5"/>
    <x v="2"/>
    <x v="1"/>
    <x v="3"/>
    <s v="Talkabout T8367"/>
    <s v="Small Box"/>
    <n v="0.56000000000000005"/>
    <d v="2011-09-02T00:00:00"/>
  </r>
  <r>
    <n v="5163"/>
    <n v="36741"/>
    <x v="412"/>
    <x v="4"/>
    <n v="26"/>
    <n v="141.4"/>
    <n v="0.08"/>
    <x v="0"/>
    <n v="34.479999999999997"/>
    <n v="5.68"/>
    <n v="1.46"/>
    <x v="300"/>
    <x v="6"/>
    <x v="5"/>
    <x v="3"/>
    <x v="0"/>
    <x v="5"/>
    <s v="Adams Write n' Stick Phone Message Book, 11&quot; X 5 1/4&quot;, 200 Messages"/>
    <s v="Wrap Bag"/>
    <n v="0.39"/>
    <d v="2010-12-22T00:00:00"/>
  </r>
  <r>
    <n v="5164"/>
    <n v="36741"/>
    <x v="412"/>
    <x v="4"/>
    <n v="6"/>
    <n v="303.90899999999999"/>
    <n v="0.01"/>
    <x v="0"/>
    <n v="-254.364"/>
    <n v="55.99"/>
    <n v="5"/>
    <x v="300"/>
    <x v="6"/>
    <x v="5"/>
    <x v="3"/>
    <x v="1"/>
    <x v="3"/>
    <s v="Accessory36"/>
    <s v="Small Pack"/>
    <n v="0.83"/>
    <d v="2010-12-21T00:00:00"/>
  </r>
  <r>
    <n v="5187"/>
    <n v="36866"/>
    <x v="934"/>
    <x v="0"/>
    <n v="32"/>
    <n v="6245.76"/>
    <n v="0.1"/>
    <x v="0"/>
    <n v="1462.42"/>
    <n v="210.55"/>
    <n v="9.99"/>
    <x v="293"/>
    <x v="6"/>
    <x v="5"/>
    <x v="1"/>
    <x v="0"/>
    <x v="0"/>
    <s v="24 Capacity Maxi Data Binder Racks, Pearl"/>
    <s v="Small Box"/>
    <n v="0.6"/>
    <d v="2010-03-26T00:00:00"/>
  </r>
  <r>
    <n v="5194"/>
    <n v="36929"/>
    <x v="935"/>
    <x v="0"/>
    <n v="45"/>
    <n v="3638.27"/>
    <n v="0.04"/>
    <x v="0"/>
    <n v="1123.79"/>
    <n v="80.98"/>
    <n v="4.5"/>
    <x v="297"/>
    <x v="6"/>
    <x v="5"/>
    <x v="0"/>
    <x v="0"/>
    <x v="1"/>
    <s v="Belkin 8 Outlet SurgeMaster II Gold Surge Protector with Phone Protection"/>
    <s v="Small Box"/>
    <n v="0.59"/>
    <d v="2012-05-25T00:00:00"/>
  </r>
  <r>
    <n v="5195"/>
    <n v="36929"/>
    <x v="935"/>
    <x v="0"/>
    <n v="37"/>
    <n v="1326.69"/>
    <n v="0"/>
    <x v="0"/>
    <n v="185.37"/>
    <n v="33.29"/>
    <n v="8.74"/>
    <x v="297"/>
    <x v="6"/>
    <x v="5"/>
    <x v="0"/>
    <x v="0"/>
    <x v="0"/>
    <s v="Fellowes Bases and Tops For Staxonsteel®/High-Stak® Systems"/>
    <s v="Small Box"/>
    <n v="0.61"/>
    <d v="2012-05-29T00:00:00"/>
  </r>
  <r>
    <n v="5209"/>
    <n v="36999"/>
    <x v="521"/>
    <x v="3"/>
    <n v="28"/>
    <n v="14475.74"/>
    <n v="0.06"/>
    <x v="1"/>
    <n v="4963.8900000000003"/>
    <n v="549.99"/>
    <n v="49"/>
    <x v="298"/>
    <x v="6"/>
    <x v="5"/>
    <x v="2"/>
    <x v="1"/>
    <x v="13"/>
    <s v="Sharp 1540cs Digital Laser Copier"/>
    <s v="Jumbo Drum"/>
    <n v="0.35"/>
    <d v="2009-12-13T00:00:00"/>
  </r>
  <r>
    <n v="5210"/>
    <n v="36999"/>
    <x v="521"/>
    <x v="3"/>
    <n v="3"/>
    <n v="306.62049999999999"/>
    <n v="0.08"/>
    <x v="2"/>
    <n v="-479.08299999999997"/>
    <n v="115.99"/>
    <n v="5.99"/>
    <x v="298"/>
    <x v="6"/>
    <x v="5"/>
    <x v="2"/>
    <x v="1"/>
    <x v="3"/>
    <s v="2160"/>
    <s v="Small Box"/>
    <n v="0.56999999999999995"/>
    <d v="2009-12-13T00:00:00"/>
  </r>
  <r>
    <n v="5225"/>
    <n v="37216"/>
    <x v="936"/>
    <x v="1"/>
    <n v="24"/>
    <n v="527.25"/>
    <n v="0.01"/>
    <x v="0"/>
    <n v="74.009499999999989"/>
    <n v="20.98"/>
    <n v="8.83"/>
    <x v="299"/>
    <x v="6"/>
    <x v="5"/>
    <x v="3"/>
    <x v="0"/>
    <x v="2"/>
    <s v="Premium Transparent Presentation Covers by GBC"/>
    <s v="Small Box"/>
    <n v="0.37"/>
    <d v="2010-12-01T00:00:00"/>
  </r>
  <r>
    <n v="5244"/>
    <n v="37314"/>
    <x v="622"/>
    <x v="3"/>
    <n v="21"/>
    <n v="210.86"/>
    <n v="0.04"/>
    <x v="0"/>
    <n v="5.5"/>
    <n v="9.77"/>
    <n v="6.02"/>
    <x v="296"/>
    <x v="6"/>
    <x v="5"/>
    <x v="3"/>
    <x v="2"/>
    <x v="4"/>
    <s v="DAX Solid Wood Frames"/>
    <s v="Medium Box"/>
    <n v="0.48"/>
    <d v="2011-05-05T00:00:00"/>
  </r>
  <r>
    <n v="5250"/>
    <n v="37349"/>
    <x v="937"/>
    <x v="4"/>
    <n v="8"/>
    <n v="631.73"/>
    <n v="0.03"/>
    <x v="2"/>
    <n v="122.43"/>
    <n v="78.69"/>
    <n v="19.989999999999998"/>
    <x v="264"/>
    <x v="6"/>
    <x v="5"/>
    <x v="2"/>
    <x v="2"/>
    <x v="4"/>
    <s v="Howard Miller 12-3/4 Diameter Accuwave DS ™ Wall Clock"/>
    <s v="Small Box"/>
    <n v="0.43"/>
    <d v="2010-02-17T00:00:00"/>
  </r>
  <r>
    <n v="5319"/>
    <n v="37828"/>
    <x v="938"/>
    <x v="0"/>
    <n v="23"/>
    <n v="490.17"/>
    <n v="0.04"/>
    <x v="0"/>
    <n v="-57.09"/>
    <n v="20.97"/>
    <n v="4"/>
    <x v="291"/>
    <x v="6"/>
    <x v="5"/>
    <x v="2"/>
    <x v="1"/>
    <x v="7"/>
    <s v="Microsoft Internet Keyboard"/>
    <s v="Small Box"/>
    <n v="0.77"/>
    <d v="2011-04-25T00:00:00"/>
  </r>
  <r>
    <n v="5320"/>
    <n v="37828"/>
    <x v="938"/>
    <x v="0"/>
    <n v="42"/>
    <n v="206.2"/>
    <n v="0.01"/>
    <x v="0"/>
    <n v="101.14"/>
    <n v="4.91"/>
    <n v="0.5"/>
    <x v="291"/>
    <x v="6"/>
    <x v="5"/>
    <x v="2"/>
    <x v="0"/>
    <x v="11"/>
    <s v="Avery 508"/>
    <s v="Small Box"/>
    <n v="0.36"/>
    <d v="2011-04-22T00:00:00"/>
  </r>
  <r>
    <n v="5336"/>
    <n v="37920"/>
    <x v="180"/>
    <x v="4"/>
    <n v="48"/>
    <n v="414.42"/>
    <n v="0.04"/>
    <x v="0"/>
    <n v="-380.2"/>
    <n v="8.4600000000000009"/>
    <n v="8.99"/>
    <x v="290"/>
    <x v="6"/>
    <x v="5"/>
    <x v="2"/>
    <x v="1"/>
    <x v="7"/>
    <s v="Imation 3.5 IBM Diskettes, 10/Box"/>
    <s v="Small Pack"/>
    <n v="0.79"/>
    <d v="2010-07-16T00:00:00"/>
  </r>
  <r>
    <n v="5357"/>
    <n v="38052"/>
    <x v="939"/>
    <x v="0"/>
    <n v="13"/>
    <n v="542.6"/>
    <n v="0.03"/>
    <x v="0"/>
    <n v="118.4"/>
    <n v="40.98"/>
    <n v="1.99"/>
    <x v="262"/>
    <x v="6"/>
    <x v="5"/>
    <x v="1"/>
    <x v="1"/>
    <x v="7"/>
    <s v="Imation Printable White 80 Minute CD-R Spindle, 50/Pack"/>
    <s v="Small Pack"/>
    <n v="0.44"/>
    <d v="2012-02-15T00:00:00"/>
  </r>
  <r>
    <n v="5358"/>
    <n v="38080"/>
    <x v="940"/>
    <x v="2"/>
    <n v="26"/>
    <n v="125.01"/>
    <n v="0.08"/>
    <x v="0"/>
    <n v="-56.35"/>
    <n v="4.9800000000000004"/>
    <n v="4.7"/>
    <x v="276"/>
    <x v="6"/>
    <x v="5"/>
    <x v="1"/>
    <x v="0"/>
    <x v="5"/>
    <s v="Staples Copy Paper (20Lb. and 84 Bright)"/>
    <s v="Small Box"/>
    <n v="0.38"/>
    <d v="2009-09-15T00:00:00"/>
  </r>
  <r>
    <n v="5364"/>
    <n v="38145"/>
    <x v="661"/>
    <x v="2"/>
    <n v="33"/>
    <n v="60.92"/>
    <n v="7.0000000000000007E-2"/>
    <x v="0"/>
    <n v="-17.204000000000001"/>
    <n v="1.88"/>
    <n v="1.49"/>
    <x v="297"/>
    <x v="6"/>
    <x v="5"/>
    <x v="0"/>
    <x v="0"/>
    <x v="2"/>
    <s v="Staples® General Use 3-Ring Binders"/>
    <s v="Small Box"/>
    <n v="0.37"/>
    <d v="2009-09-14T00:00:00"/>
  </r>
  <r>
    <n v="5365"/>
    <n v="38145"/>
    <x v="661"/>
    <x v="2"/>
    <n v="8"/>
    <n v="387.17"/>
    <n v="0.01"/>
    <x v="0"/>
    <n v="190.6"/>
    <n v="45.98"/>
    <n v="4.8"/>
    <x v="297"/>
    <x v="6"/>
    <x v="5"/>
    <x v="0"/>
    <x v="2"/>
    <x v="4"/>
    <s v="Tenex B1-RE Series Chair Mats for Low Pile Carpets"/>
    <s v="Wrap Bag"/>
    <n v="0.68"/>
    <d v="2009-09-13T00:00:00"/>
  </r>
  <r>
    <n v="5405"/>
    <n v="38437"/>
    <x v="941"/>
    <x v="4"/>
    <n v="19"/>
    <n v="4201.47"/>
    <n v="0.04"/>
    <x v="1"/>
    <n v="199.25"/>
    <n v="212.6"/>
    <n v="52.2"/>
    <x v="292"/>
    <x v="6"/>
    <x v="5"/>
    <x v="0"/>
    <x v="2"/>
    <x v="10"/>
    <s v="Bush Advantage Collection® Round Conference Table"/>
    <s v="Jumbo Box"/>
    <n v="0.64"/>
    <d v="2012-05-09T00:00:00"/>
  </r>
  <r>
    <n v="5406"/>
    <n v="38437"/>
    <x v="941"/>
    <x v="4"/>
    <n v="17"/>
    <n v="55.66"/>
    <n v="0.08"/>
    <x v="0"/>
    <n v="-21.4"/>
    <n v="3.28"/>
    <n v="2.31"/>
    <x v="292"/>
    <x v="6"/>
    <x v="5"/>
    <x v="0"/>
    <x v="0"/>
    <x v="12"/>
    <s v="Newell 321"/>
    <s v="Wrap Bag"/>
    <n v="0.56000000000000005"/>
    <d v="2012-05-09T00:00:00"/>
  </r>
  <r>
    <n v="5416"/>
    <n v="38503"/>
    <x v="550"/>
    <x v="0"/>
    <n v="47"/>
    <n v="5567.79"/>
    <n v="0.04"/>
    <x v="0"/>
    <n v="1726.66"/>
    <n v="120.98"/>
    <n v="3.99"/>
    <x v="267"/>
    <x v="6"/>
    <x v="5"/>
    <x v="2"/>
    <x v="0"/>
    <x v="1"/>
    <s v="Belkin 325VA UPS Surge Protector, 6'"/>
    <s v="Small Box"/>
    <n v="0.6"/>
    <d v="2009-05-05T00:00:00"/>
  </r>
  <r>
    <n v="5417"/>
    <n v="38503"/>
    <x v="550"/>
    <x v="0"/>
    <n v="10"/>
    <n v="503.29349999999999"/>
    <n v="0.02"/>
    <x v="0"/>
    <n v="-222.816"/>
    <n v="55.99"/>
    <n v="5"/>
    <x v="267"/>
    <x v="6"/>
    <x v="5"/>
    <x v="2"/>
    <x v="1"/>
    <x v="3"/>
    <s v="Accessory36"/>
    <s v="Small Pack"/>
    <n v="0.83"/>
    <d v="2009-05-05T00:00:00"/>
  </r>
  <r>
    <n v="5418"/>
    <n v="38503"/>
    <x v="550"/>
    <x v="0"/>
    <n v="32"/>
    <n v="796.03"/>
    <n v="0.05"/>
    <x v="1"/>
    <n v="-133.71"/>
    <n v="23.99"/>
    <n v="15.68"/>
    <x v="267"/>
    <x v="6"/>
    <x v="5"/>
    <x v="2"/>
    <x v="2"/>
    <x v="4"/>
    <s v="Westinghouse Floor Lamp with Metal Mesh Shade, Black"/>
    <s v="Jumbo Drum"/>
    <n v="0.62"/>
    <d v="2009-05-09T00:00:00"/>
  </r>
  <r>
    <n v="5422"/>
    <n v="38530"/>
    <x v="705"/>
    <x v="4"/>
    <n v="47"/>
    <n v="1980.37"/>
    <n v="0.03"/>
    <x v="0"/>
    <n v="904.82500000000005"/>
    <n v="40.98"/>
    <n v="2.99"/>
    <x v="274"/>
    <x v="6"/>
    <x v="5"/>
    <x v="3"/>
    <x v="0"/>
    <x v="2"/>
    <s v="Avery Trapezoid Ring Binder, 3&quot; Capacity, Black, 1040 sheets"/>
    <s v="Small Box"/>
    <n v="0.36"/>
    <d v="2011-04-17T00:00:00"/>
  </r>
  <r>
    <n v="5423"/>
    <n v="38530"/>
    <x v="705"/>
    <x v="4"/>
    <n v="13"/>
    <n v="642.66"/>
    <n v="0.05"/>
    <x v="0"/>
    <n v="-82.35"/>
    <n v="49.43"/>
    <n v="19.989999999999998"/>
    <x v="274"/>
    <x v="6"/>
    <x v="5"/>
    <x v="3"/>
    <x v="0"/>
    <x v="1"/>
    <s v="Eureka Hand Vacuum, Bagless"/>
    <s v="Small Box"/>
    <n v="0.56999999999999995"/>
    <d v="2011-04-17T00:00:00"/>
  </r>
  <r>
    <n v="5455"/>
    <n v="38726"/>
    <x v="883"/>
    <x v="3"/>
    <n v="44"/>
    <n v="92.86"/>
    <n v="0.04"/>
    <x v="0"/>
    <n v="-11.281500000000001"/>
    <n v="2.08"/>
    <n v="1.49"/>
    <x v="266"/>
    <x v="6"/>
    <x v="5"/>
    <x v="3"/>
    <x v="0"/>
    <x v="2"/>
    <s v="Economy Binders"/>
    <s v="Small Box"/>
    <n v="0.36"/>
    <d v="2009-05-23T00:00:00"/>
  </r>
  <r>
    <n v="5531"/>
    <n v="39172"/>
    <x v="461"/>
    <x v="0"/>
    <n v="38"/>
    <n v="9013.58"/>
    <n v="0.04"/>
    <x v="0"/>
    <n v="2574.36"/>
    <n v="232.58"/>
    <n v="19.989999999999998"/>
    <x v="260"/>
    <x v="6"/>
    <x v="5"/>
    <x v="3"/>
    <x v="0"/>
    <x v="1"/>
    <s v="Hoover Commercial Lightweight Upright Vacuum with E-Z Empty™ Dirt Cup"/>
    <s v="Small Box"/>
    <n v="0.59"/>
    <d v="2010-07-02T00:00:00"/>
  </r>
  <r>
    <n v="5532"/>
    <n v="39172"/>
    <x v="461"/>
    <x v="0"/>
    <n v="26"/>
    <n v="175.42"/>
    <n v="0"/>
    <x v="0"/>
    <n v="-93.73"/>
    <n v="5.98"/>
    <n v="7.5"/>
    <x v="260"/>
    <x v="6"/>
    <x v="5"/>
    <x v="3"/>
    <x v="0"/>
    <x v="5"/>
    <s v="Xerox 1920"/>
    <s v="Small Box"/>
    <n v="0.4"/>
    <d v="2010-07-02T00:00:00"/>
  </r>
  <r>
    <n v="5547"/>
    <n v="39269"/>
    <x v="523"/>
    <x v="0"/>
    <n v="16"/>
    <n v="464.69499999999999"/>
    <n v="0.06"/>
    <x v="0"/>
    <n v="107.505"/>
    <n v="35.99"/>
    <n v="2.5"/>
    <x v="254"/>
    <x v="6"/>
    <x v="5"/>
    <x v="3"/>
    <x v="1"/>
    <x v="3"/>
    <s v="Accessory1"/>
    <s v="Small Pack"/>
    <n v="0.36"/>
    <d v="2012-11-02T00:00:00"/>
  </r>
  <r>
    <n v="5552"/>
    <n v="39330"/>
    <x v="942"/>
    <x v="4"/>
    <n v="29"/>
    <n v="184.77"/>
    <n v="0"/>
    <x v="2"/>
    <n v="-71.959999999999994"/>
    <n v="5.74"/>
    <n v="5.3"/>
    <x v="277"/>
    <x v="6"/>
    <x v="5"/>
    <x v="2"/>
    <x v="0"/>
    <x v="15"/>
    <s v="Acme Kleencut® Forged Steel Scissors"/>
    <s v="Small Pack"/>
    <n v="0.55000000000000004"/>
    <d v="2010-07-18T00:00:00"/>
  </r>
  <r>
    <n v="5561"/>
    <n v="39365"/>
    <x v="943"/>
    <x v="1"/>
    <n v="32"/>
    <n v="931.08"/>
    <n v="0.1"/>
    <x v="2"/>
    <n v="269.60000000000002"/>
    <n v="29.89"/>
    <n v="1.99"/>
    <x v="292"/>
    <x v="6"/>
    <x v="5"/>
    <x v="0"/>
    <x v="1"/>
    <x v="7"/>
    <s v="Verbatim DVD-RAM, 5.2GB, Rewritable, Type 1, DS"/>
    <s v="Small Pack"/>
    <n v="0.5"/>
    <d v="2012-05-17T00:00:00"/>
  </r>
  <r>
    <n v="5568"/>
    <n v="39430"/>
    <x v="848"/>
    <x v="0"/>
    <n v="29"/>
    <n v="877.97"/>
    <n v="0.03"/>
    <x v="0"/>
    <n v="-144.19999999999999"/>
    <n v="30.98"/>
    <n v="6.5"/>
    <x v="253"/>
    <x v="6"/>
    <x v="5"/>
    <x v="2"/>
    <x v="1"/>
    <x v="7"/>
    <s v="Logitech Internet Navigator Keyboard"/>
    <s v="Small Box"/>
    <n v="0.79"/>
    <d v="2009-06-17T00:00:00"/>
  </r>
  <r>
    <n v="5580"/>
    <n v="39555"/>
    <x v="944"/>
    <x v="0"/>
    <n v="38"/>
    <n v="1112.54"/>
    <n v="0.01"/>
    <x v="0"/>
    <n v="352.96"/>
    <n v="27.18"/>
    <n v="8.23"/>
    <x v="281"/>
    <x v="6"/>
    <x v="5"/>
    <x v="2"/>
    <x v="0"/>
    <x v="8"/>
    <s v="Tyvek ® Top-Opening Peel &amp; Seel Envelopes, Plain White"/>
    <s v="Small Box"/>
    <n v="0.38"/>
    <d v="2012-09-09T00:00:00"/>
  </r>
  <r>
    <n v="5609"/>
    <n v="39749"/>
    <x v="148"/>
    <x v="1"/>
    <n v="14"/>
    <n v="125.31"/>
    <n v="0"/>
    <x v="0"/>
    <n v="26.24"/>
    <n v="7.96"/>
    <n v="4.95"/>
    <x v="248"/>
    <x v="6"/>
    <x v="5"/>
    <x v="1"/>
    <x v="2"/>
    <x v="4"/>
    <s v="Staples Plastic Wall Frames"/>
    <s v="Small Box"/>
    <n v="0.41"/>
    <d v="2010-06-29T00:00:00"/>
  </r>
  <r>
    <n v="5610"/>
    <n v="39749"/>
    <x v="148"/>
    <x v="1"/>
    <n v="45"/>
    <n v="11277.05"/>
    <n v="0.01"/>
    <x v="1"/>
    <n v="3497.45"/>
    <n v="264.98"/>
    <n v="17.86"/>
    <x v="248"/>
    <x v="6"/>
    <x v="5"/>
    <x v="1"/>
    <x v="1"/>
    <x v="16"/>
    <s v="Panasonic KX-P1131 Dot Matrix Printer"/>
    <s v="Jumbo Drum"/>
    <n v="0.57999999999999996"/>
    <d v="2010-06-29T00:00:00"/>
  </r>
  <r>
    <n v="5611"/>
    <n v="39749"/>
    <x v="148"/>
    <x v="1"/>
    <n v="43"/>
    <n v="110.64"/>
    <n v="0.06"/>
    <x v="0"/>
    <n v="-62.6"/>
    <n v="2.6"/>
    <n v="2.4"/>
    <x v="248"/>
    <x v="6"/>
    <x v="5"/>
    <x v="1"/>
    <x v="0"/>
    <x v="12"/>
    <s v="12 Colored Short Pencils"/>
    <s v="Wrap Bag"/>
    <n v="0.57999999999999996"/>
    <d v="2010-06-29T00:00:00"/>
  </r>
  <r>
    <n v="5622"/>
    <n v="39815"/>
    <x v="945"/>
    <x v="0"/>
    <n v="43"/>
    <n v="4075.3760000000002"/>
    <n v="0.05"/>
    <x v="0"/>
    <n v="841.72500000000002"/>
    <n v="115.99"/>
    <n v="8.99"/>
    <x v="65"/>
    <x v="6"/>
    <x v="5"/>
    <x v="1"/>
    <x v="1"/>
    <x v="3"/>
    <s v="5185"/>
    <s v="Small Box"/>
    <n v="0.57999999999999996"/>
    <d v="2009-04-13T00:00:00"/>
  </r>
  <r>
    <n v="5651"/>
    <n v="40001"/>
    <x v="593"/>
    <x v="3"/>
    <n v="46"/>
    <n v="1736.53"/>
    <n v="0.1"/>
    <x v="0"/>
    <n v="457.03"/>
    <n v="39.479999999999997"/>
    <n v="3.99"/>
    <x v="301"/>
    <x v="6"/>
    <x v="5"/>
    <x v="3"/>
    <x v="0"/>
    <x v="1"/>
    <s v="Belkin 7 Outlet SurgeMaster Surge Protector with Phone Protection"/>
    <s v="Small Box"/>
    <n v="0.56000000000000005"/>
    <d v="2011-02-26T00:00:00"/>
  </r>
  <r>
    <n v="5708"/>
    <n v="40386"/>
    <x v="946"/>
    <x v="1"/>
    <n v="28"/>
    <n v="2905.3"/>
    <n v="0"/>
    <x v="2"/>
    <n v="1704"/>
    <n v="98.31"/>
    <n v="0.49"/>
    <x v="268"/>
    <x v="6"/>
    <x v="5"/>
    <x v="0"/>
    <x v="0"/>
    <x v="11"/>
    <s v="Dot Matrix Printer Tape Reel Labels, White, 5000/Box"/>
    <s v="Small Box"/>
    <n v="0.36"/>
    <d v="2011-02-20T00:00:00"/>
  </r>
  <r>
    <n v="5729"/>
    <n v="40647"/>
    <x v="836"/>
    <x v="1"/>
    <n v="47"/>
    <n v="1982.16"/>
    <n v="0.03"/>
    <x v="0"/>
    <n v="267.10000000000002"/>
    <n v="40.99"/>
    <n v="19.989999999999998"/>
    <x v="281"/>
    <x v="6"/>
    <x v="5"/>
    <x v="2"/>
    <x v="0"/>
    <x v="5"/>
    <s v="White Dual Perf Computer Printout Paper, 2700 Sheets, 1 Part, Heavyweight, 20 lbs., 14 7/8 x 11"/>
    <s v="Small Box"/>
    <n v="0.36"/>
    <d v="2009-08-18T00:00:00"/>
  </r>
  <r>
    <n v="5796"/>
    <n v="41120"/>
    <x v="368"/>
    <x v="0"/>
    <n v="35"/>
    <n v="870.75"/>
    <n v="0.09"/>
    <x v="0"/>
    <n v="100.5"/>
    <n v="26.64"/>
    <n v="5.3"/>
    <x v="263"/>
    <x v="6"/>
    <x v="5"/>
    <x v="1"/>
    <x v="2"/>
    <x v="14"/>
    <s v="SAFCO Optional Arm Kit for Workspace® Cribbage Stacking Chair"/>
    <s v="Medium Box"/>
    <m/>
    <d v="2012-07-09T00:00:00"/>
  </r>
  <r>
    <n v="5797"/>
    <n v="41120"/>
    <x v="368"/>
    <x v="0"/>
    <n v="13"/>
    <n v="43.37"/>
    <n v="0.02"/>
    <x v="0"/>
    <n v="9.5299999999999994"/>
    <n v="3.08"/>
    <n v="0.99"/>
    <x v="263"/>
    <x v="6"/>
    <x v="5"/>
    <x v="1"/>
    <x v="2"/>
    <x v="4"/>
    <s v="DAX Solid Wood Frames"/>
    <s v="Medium Box"/>
    <n v="0.48"/>
    <d v="2012-07-09T00:00:00"/>
  </r>
  <r>
    <n v="5798"/>
    <n v="41122"/>
    <x v="153"/>
    <x v="2"/>
    <n v="29"/>
    <n v="61.22"/>
    <n v="0.06"/>
    <x v="2"/>
    <n v="-76.88"/>
    <n v="1.74"/>
    <n v="4.08"/>
    <x v="263"/>
    <x v="6"/>
    <x v="5"/>
    <x v="3"/>
    <x v="2"/>
    <x v="4"/>
    <s v="Eldon Regeneration Recycled Desk Accessories, Smoke"/>
    <s v="Small Pack"/>
    <n v="0.53"/>
    <d v="2010-02-23T00:00:00"/>
  </r>
  <r>
    <n v="5809"/>
    <n v="41187"/>
    <x v="103"/>
    <x v="0"/>
    <n v="9"/>
    <n v="52.93"/>
    <n v="0"/>
    <x v="0"/>
    <n v="5.34"/>
    <n v="5.58"/>
    <n v="0.7"/>
    <x v="244"/>
    <x v="6"/>
    <x v="5"/>
    <x v="0"/>
    <x v="0"/>
    <x v="12"/>
    <s v="Newell 314"/>
    <s v="Wrap Bag"/>
    <n v="0.6"/>
    <d v="2010-09-30T00:00:00"/>
  </r>
  <r>
    <n v="5810"/>
    <n v="41187"/>
    <x v="103"/>
    <x v="0"/>
    <n v="25"/>
    <n v="145.13"/>
    <n v="0.03"/>
    <x v="0"/>
    <n v="-42.45"/>
    <n v="5.78"/>
    <n v="4.96"/>
    <x v="244"/>
    <x v="6"/>
    <x v="5"/>
    <x v="0"/>
    <x v="0"/>
    <x v="5"/>
    <s v="Xerox 1899"/>
    <s v="Small Box"/>
    <n v="0.36"/>
    <d v="2010-10-04T00:00:00"/>
  </r>
  <r>
    <n v="5815"/>
    <n v="41221"/>
    <x v="661"/>
    <x v="4"/>
    <n v="4"/>
    <n v="345.57"/>
    <n v="0.06"/>
    <x v="0"/>
    <n v="-218.77"/>
    <n v="80.98"/>
    <n v="35"/>
    <x v="266"/>
    <x v="6"/>
    <x v="5"/>
    <x v="3"/>
    <x v="0"/>
    <x v="0"/>
    <s v="Carina Double Wide Media Storage Towers in Natural &amp; Black"/>
    <s v="Large Box"/>
    <n v="0.81"/>
    <d v="2009-09-13T00:00:00"/>
  </r>
  <r>
    <n v="5819"/>
    <n v="41282"/>
    <x v="694"/>
    <x v="3"/>
    <n v="39"/>
    <n v="916.05"/>
    <n v="0.08"/>
    <x v="0"/>
    <n v="-21.896000000000001"/>
    <n v="24.92"/>
    <n v="12.98"/>
    <x v="251"/>
    <x v="6"/>
    <x v="5"/>
    <x v="1"/>
    <x v="0"/>
    <x v="2"/>
    <s v="GBC Standard Therm-A-Bind Covers"/>
    <s v="Small Box"/>
    <n v="0.39"/>
    <d v="2009-07-06T00:00:00"/>
  </r>
  <r>
    <n v="5821"/>
    <n v="41312"/>
    <x v="679"/>
    <x v="2"/>
    <n v="21"/>
    <n v="787.63"/>
    <n v="0.05"/>
    <x v="0"/>
    <n v="140.22"/>
    <n v="39.479999999999997"/>
    <n v="1.99"/>
    <x v="285"/>
    <x v="6"/>
    <x v="5"/>
    <x v="1"/>
    <x v="1"/>
    <x v="7"/>
    <s v="80 Minute CD-R Spindle, 100/Pack - Staples"/>
    <s v="Small Pack"/>
    <n v="0.54"/>
    <d v="2012-02-01T00:00:00"/>
  </r>
  <r>
    <n v="5824"/>
    <n v="41318"/>
    <x v="87"/>
    <x v="0"/>
    <n v="21"/>
    <n v="1223.1099999999999"/>
    <n v="0"/>
    <x v="2"/>
    <n v="161.72"/>
    <n v="56.96"/>
    <n v="13.22"/>
    <x v="293"/>
    <x v="6"/>
    <x v="5"/>
    <x v="1"/>
    <x v="0"/>
    <x v="1"/>
    <s v="Conquest™ 14 Commercial Heavy-Duty Upright Vacuum, Collection System, Accessory Kit"/>
    <s v="Small Box"/>
    <n v="0.56000000000000005"/>
    <d v="2011-10-18T00:00:00"/>
  </r>
  <r>
    <n v="5825"/>
    <n v="41345"/>
    <x v="947"/>
    <x v="3"/>
    <n v="36"/>
    <n v="66.41"/>
    <n v="0.04"/>
    <x v="0"/>
    <n v="0.37"/>
    <n v="1.88"/>
    <n v="0.79"/>
    <x v="284"/>
    <x v="6"/>
    <x v="5"/>
    <x v="3"/>
    <x v="0"/>
    <x v="6"/>
    <s v="Staples Pushpins"/>
    <s v="Wrap Bag"/>
    <n v="0.5"/>
    <d v="2012-02-02T00:00:00"/>
  </r>
  <r>
    <n v="5860"/>
    <n v="41604"/>
    <x v="948"/>
    <x v="3"/>
    <n v="22"/>
    <n v="138.24"/>
    <n v="0.06"/>
    <x v="0"/>
    <n v="-48.219499999999996"/>
    <n v="6.37"/>
    <n v="5.19"/>
    <x v="253"/>
    <x v="6"/>
    <x v="5"/>
    <x v="2"/>
    <x v="0"/>
    <x v="2"/>
    <s v="C-Line Peel &amp; Stick Add-On Filing Pockets, 8-3/4 x 5-1/8, 10/Pack"/>
    <s v="Small Box"/>
    <n v="0.38"/>
    <d v="2009-02-11T00:00:00"/>
  </r>
  <r>
    <n v="5909"/>
    <n v="41891"/>
    <x v="389"/>
    <x v="1"/>
    <n v="22"/>
    <n v="846.59"/>
    <n v="0.08"/>
    <x v="0"/>
    <n v="-1.9499999999999886"/>
    <n v="40.89"/>
    <n v="18.98"/>
    <x v="238"/>
    <x v="6"/>
    <x v="5"/>
    <x v="2"/>
    <x v="2"/>
    <x v="4"/>
    <s v="Eldon Executive Woodline II Cherry Finish Desk Accessories"/>
    <s v="Small Box"/>
    <n v="0.56999999999999995"/>
    <d v="2011-05-23T00:00:00"/>
  </r>
  <r>
    <n v="5925"/>
    <n v="42022"/>
    <x v="414"/>
    <x v="3"/>
    <n v="45"/>
    <n v="338.85"/>
    <n v="0.04"/>
    <x v="0"/>
    <n v="-170.17699999999999"/>
    <n v="7.3"/>
    <n v="7.72"/>
    <x v="266"/>
    <x v="6"/>
    <x v="5"/>
    <x v="3"/>
    <x v="0"/>
    <x v="2"/>
    <s v="Angle-D Binders with Locking Rings, Label Holders"/>
    <s v="Small Box"/>
    <n v="0.38"/>
    <d v="2009-09-25T00:00:00"/>
  </r>
  <r>
    <n v="5926"/>
    <n v="42022"/>
    <x v="414"/>
    <x v="3"/>
    <n v="11"/>
    <n v="43.25"/>
    <n v="0.06"/>
    <x v="0"/>
    <n v="-9.68"/>
    <n v="3.95"/>
    <n v="2"/>
    <x v="266"/>
    <x v="6"/>
    <x v="5"/>
    <x v="3"/>
    <x v="0"/>
    <x v="6"/>
    <s v="Advantus Map Pennant Flags and Round Head Tacks"/>
    <s v="Wrap Bag"/>
    <n v="0.53"/>
    <d v="2009-09-25T00:00:00"/>
  </r>
  <r>
    <n v="5928"/>
    <n v="42081"/>
    <x v="209"/>
    <x v="0"/>
    <n v="36"/>
    <n v="188.34"/>
    <n v="0.04"/>
    <x v="0"/>
    <n v="-110.1585"/>
    <n v="5.18"/>
    <n v="5.74"/>
    <x v="265"/>
    <x v="6"/>
    <x v="5"/>
    <x v="0"/>
    <x v="0"/>
    <x v="2"/>
    <s v="Wilson Jones Impact Binders"/>
    <s v="Small Box"/>
    <n v="0.36"/>
    <d v="2011-01-15T00:00:00"/>
  </r>
  <r>
    <n v="5929"/>
    <n v="42081"/>
    <x v="209"/>
    <x v="0"/>
    <n v="3"/>
    <n v="32.49"/>
    <n v="0.08"/>
    <x v="0"/>
    <n v="-5.05"/>
    <n v="10.94"/>
    <n v="1.39"/>
    <x v="265"/>
    <x v="6"/>
    <x v="5"/>
    <x v="0"/>
    <x v="0"/>
    <x v="8"/>
    <s v="White Business Envelopes with Contemporary Seam, Recycled White Business Envelopes"/>
    <s v="Small Box"/>
    <n v="0.35"/>
    <d v="2011-01-12T00:00:00"/>
  </r>
  <r>
    <n v="5930"/>
    <n v="42081"/>
    <x v="209"/>
    <x v="0"/>
    <n v="26"/>
    <n v="1493.8579999999999"/>
    <n v="0.02"/>
    <x v="0"/>
    <n v="183.24"/>
    <n v="65.989999999999995"/>
    <n v="8.8000000000000007"/>
    <x v="265"/>
    <x v="6"/>
    <x v="5"/>
    <x v="0"/>
    <x v="1"/>
    <x v="3"/>
    <s v="6120"/>
    <s v="Small Box"/>
    <n v="0.57999999999999996"/>
    <d v="2011-01-15T00:00:00"/>
  </r>
  <r>
    <n v="5935"/>
    <n v="42086"/>
    <x v="517"/>
    <x v="1"/>
    <n v="18"/>
    <n v="50.15"/>
    <n v="0.09"/>
    <x v="0"/>
    <n v="-2.39"/>
    <n v="2.78"/>
    <n v="0.97"/>
    <x v="256"/>
    <x v="6"/>
    <x v="5"/>
    <x v="3"/>
    <x v="0"/>
    <x v="12"/>
    <s v="Newell 339"/>
    <s v="Wrap Bag"/>
    <n v="0.59"/>
    <d v="2010-07-23T00:00:00"/>
  </r>
  <r>
    <n v="5954"/>
    <n v="42246"/>
    <x v="612"/>
    <x v="2"/>
    <n v="40"/>
    <n v="3060.37"/>
    <n v="7.0000000000000007E-2"/>
    <x v="0"/>
    <n v="234.03"/>
    <n v="77.510000000000005"/>
    <n v="4"/>
    <x v="247"/>
    <x v="6"/>
    <x v="5"/>
    <x v="2"/>
    <x v="1"/>
    <x v="7"/>
    <s v="Micro Innovations Media Access Pro Keyboard"/>
    <s v="Small Box"/>
    <n v="0.76"/>
    <d v="2012-04-27T00:00:00"/>
  </r>
  <r>
    <n v="5955"/>
    <n v="42246"/>
    <x v="612"/>
    <x v="2"/>
    <n v="5"/>
    <n v="25.31"/>
    <n v="0.05"/>
    <x v="0"/>
    <n v="-0.5"/>
    <n v="4.84"/>
    <n v="0.71"/>
    <x v="247"/>
    <x v="6"/>
    <x v="5"/>
    <x v="2"/>
    <x v="0"/>
    <x v="12"/>
    <s v="*Staples* Highlighting Markers"/>
    <s v="Wrap Bag"/>
    <n v="0.52"/>
    <d v="2012-04-28T00:00:00"/>
  </r>
  <r>
    <n v="5990"/>
    <n v="42465"/>
    <x v="566"/>
    <x v="3"/>
    <n v="15"/>
    <n v="102.32"/>
    <n v="0.08"/>
    <x v="0"/>
    <n v="-32.700000000000003"/>
    <n v="6.48"/>
    <n v="5.74"/>
    <x v="238"/>
    <x v="6"/>
    <x v="5"/>
    <x v="2"/>
    <x v="0"/>
    <x v="5"/>
    <s v="Xerox 1994"/>
    <s v="Small Box"/>
    <n v="0.37"/>
    <d v="2010-12-22T00:00:00"/>
  </r>
  <r>
    <n v="6020"/>
    <n v="42657"/>
    <x v="269"/>
    <x v="0"/>
    <n v="48"/>
    <n v="945.54"/>
    <n v="0.03"/>
    <x v="0"/>
    <n v="254.58"/>
    <n v="19.98"/>
    <n v="5.97"/>
    <x v="251"/>
    <x v="6"/>
    <x v="5"/>
    <x v="1"/>
    <x v="0"/>
    <x v="5"/>
    <s v="Xerox 1936"/>
    <s v="Small Box"/>
    <n v="0.38"/>
    <d v="2011-10-05T00:00:00"/>
  </r>
  <r>
    <n v="6040"/>
    <n v="42820"/>
    <x v="286"/>
    <x v="0"/>
    <n v="27"/>
    <n v="141.56"/>
    <n v="0.1"/>
    <x v="0"/>
    <n v="-2.8519999999999999"/>
    <n v="5.28"/>
    <n v="2.99"/>
    <x v="247"/>
    <x v="6"/>
    <x v="5"/>
    <x v="2"/>
    <x v="0"/>
    <x v="2"/>
    <s v="Wilson Jones 1&quot; Hanging DublLock® Ring Binders"/>
    <s v="Small Box"/>
    <n v="0.37"/>
    <d v="2010-02-23T00:00:00"/>
  </r>
  <r>
    <n v="6042"/>
    <n v="42848"/>
    <x v="198"/>
    <x v="2"/>
    <n v="50"/>
    <n v="387.79"/>
    <n v="0.01"/>
    <x v="0"/>
    <n v="-56.51"/>
    <n v="7.64"/>
    <n v="5.83"/>
    <x v="165"/>
    <x v="6"/>
    <x v="5"/>
    <x v="1"/>
    <x v="0"/>
    <x v="5"/>
    <s v="Rediform Wirebound &quot;Phone Memo&quot; Message Book, 11 x 5-3/4"/>
    <s v="Wrap Bag"/>
    <n v="0.36"/>
    <d v="2012-10-08T00:00:00"/>
  </r>
  <r>
    <n v="6106"/>
    <n v="43269"/>
    <x v="591"/>
    <x v="4"/>
    <n v="16"/>
    <n v="843.15"/>
    <n v="0"/>
    <x v="0"/>
    <n v="355"/>
    <n v="48.91"/>
    <n v="5.81"/>
    <x v="252"/>
    <x v="6"/>
    <x v="5"/>
    <x v="2"/>
    <x v="0"/>
    <x v="5"/>
    <s v="Xerox 1891"/>
    <s v="Small Box"/>
    <n v="0.38"/>
    <d v="2009-04-12T00:00:00"/>
  </r>
  <r>
    <n v="6107"/>
    <n v="43269"/>
    <x v="591"/>
    <x v="4"/>
    <n v="24"/>
    <n v="3978.02"/>
    <n v="0.08"/>
    <x v="0"/>
    <n v="1336.9565"/>
    <n v="165.98"/>
    <n v="19.989999999999998"/>
    <x v="252"/>
    <x v="6"/>
    <x v="5"/>
    <x v="2"/>
    <x v="0"/>
    <x v="2"/>
    <s v="GBC DocuBind P100 Manual Binding Machine"/>
    <s v="Small Box"/>
    <n v="0.4"/>
    <d v="2009-04-12T00:00:00"/>
  </r>
  <r>
    <n v="6126"/>
    <n v="43367"/>
    <x v="949"/>
    <x v="4"/>
    <n v="3"/>
    <n v="23.38"/>
    <n v="0.08"/>
    <x v="0"/>
    <n v="-12.19"/>
    <n v="6.48"/>
    <n v="5.14"/>
    <x v="302"/>
    <x v="6"/>
    <x v="5"/>
    <x v="0"/>
    <x v="0"/>
    <x v="5"/>
    <s v="Xerox 23"/>
    <s v="Small Box"/>
    <n v="0.37"/>
    <d v="2010-03-12T00:00:00"/>
  </r>
  <r>
    <n v="6127"/>
    <n v="43367"/>
    <x v="949"/>
    <x v="4"/>
    <n v="16"/>
    <n v="139.37"/>
    <n v="0.04"/>
    <x v="2"/>
    <n v="1.72"/>
    <n v="8.34"/>
    <n v="2.64"/>
    <x v="302"/>
    <x v="6"/>
    <x v="5"/>
    <x v="0"/>
    <x v="0"/>
    <x v="15"/>
    <s v="Acme® Elite Stainless Steel Scissors"/>
    <s v="Small Pack"/>
    <n v="0.59"/>
    <d v="2010-03-10T00:00:00"/>
  </r>
  <r>
    <n v="6128"/>
    <n v="43367"/>
    <x v="949"/>
    <x v="4"/>
    <n v="18"/>
    <n v="1221.6199999999999"/>
    <n v="0.01"/>
    <x v="0"/>
    <n v="-468.64"/>
    <n v="64.650000000000006"/>
    <n v="35"/>
    <x v="302"/>
    <x v="6"/>
    <x v="5"/>
    <x v="0"/>
    <x v="0"/>
    <x v="0"/>
    <s v="Space Solutions Commercial Steel Shelving"/>
    <s v="Large Box"/>
    <n v="0.8"/>
    <d v="2010-03-09T00:00:00"/>
  </r>
  <r>
    <n v="6132"/>
    <n v="43399"/>
    <x v="744"/>
    <x v="1"/>
    <n v="35"/>
    <n v="59.66"/>
    <n v="0.05"/>
    <x v="0"/>
    <n v="-33.340000000000003"/>
    <n v="1.68"/>
    <n v="1.57"/>
    <x v="298"/>
    <x v="6"/>
    <x v="5"/>
    <x v="2"/>
    <x v="0"/>
    <x v="12"/>
    <s v="Newell 323"/>
    <s v="Wrap Bag"/>
    <n v="0.59"/>
    <d v="2009-07-31T00:00:00"/>
  </r>
  <r>
    <n v="6133"/>
    <n v="43399"/>
    <x v="744"/>
    <x v="1"/>
    <n v="2"/>
    <n v="377.01600000000002"/>
    <n v="0.1"/>
    <x v="1"/>
    <n v="-201.27599999999998"/>
    <n v="218.75"/>
    <n v="69.64"/>
    <x v="298"/>
    <x v="6"/>
    <x v="5"/>
    <x v="2"/>
    <x v="2"/>
    <x v="10"/>
    <s v="BoxOffice By Design Rectangular and Half-Moon Meeting Room Tables"/>
    <s v="Jumbo Box"/>
    <n v="0.77"/>
    <d v="2009-08-01T00:00:00"/>
  </r>
  <r>
    <n v="6134"/>
    <n v="43399"/>
    <x v="744"/>
    <x v="1"/>
    <n v="8"/>
    <n v="124.7"/>
    <n v="0"/>
    <x v="0"/>
    <n v="31.94"/>
    <n v="15.04"/>
    <n v="1.97"/>
    <x v="298"/>
    <x v="6"/>
    <x v="5"/>
    <x v="2"/>
    <x v="0"/>
    <x v="5"/>
    <s v="White GlueTop Scratch Pads"/>
    <s v="Wrap Bag"/>
    <n v="0.39"/>
    <d v="2009-08-01T00:00:00"/>
  </r>
  <r>
    <n v="6189"/>
    <n v="43875"/>
    <x v="383"/>
    <x v="4"/>
    <n v="24"/>
    <n v="382.19"/>
    <n v="0.03"/>
    <x v="2"/>
    <n v="11.39"/>
    <n v="14.42"/>
    <n v="6.75"/>
    <x v="267"/>
    <x v="6"/>
    <x v="5"/>
    <x v="2"/>
    <x v="0"/>
    <x v="1"/>
    <s v="Holmes Odor Grabber"/>
    <s v="Medium Box"/>
    <n v="0.52"/>
    <d v="2011-12-10T00:00:00"/>
  </r>
  <r>
    <n v="6190"/>
    <n v="43875"/>
    <x v="383"/>
    <x v="4"/>
    <n v="17"/>
    <n v="2573.92"/>
    <n v="7.0000000000000007E-2"/>
    <x v="1"/>
    <n v="117.23"/>
    <n v="150.97999999999999"/>
    <n v="143.71"/>
    <x v="267"/>
    <x v="6"/>
    <x v="5"/>
    <x v="2"/>
    <x v="2"/>
    <x v="14"/>
    <s v="Global Airflow Leather Mesh Back Chair, Black"/>
    <s v="Jumbo Drum"/>
    <n v="0.55000000000000004"/>
    <d v="2011-12-09T00:00:00"/>
  </r>
  <r>
    <n v="6191"/>
    <n v="43875"/>
    <x v="383"/>
    <x v="4"/>
    <n v="40"/>
    <n v="727.64"/>
    <n v="0.01"/>
    <x v="0"/>
    <n v="27.64"/>
    <n v="17.98"/>
    <n v="8.51"/>
    <x v="267"/>
    <x v="6"/>
    <x v="5"/>
    <x v="2"/>
    <x v="1"/>
    <x v="16"/>
    <s v="Canon P1-DHIII Palm Printing Calculator"/>
    <s v="Medium Box"/>
    <n v="0.4"/>
    <d v="2011-12-09T00:00:00"/>
  </r>
  <r>
    <n v="6192"/>
    <n v="43875"/>
    <x v="383"/>
    <x v="4"/>
    <n v="16"/>
    <n v="2795.0039999999999"/>
    <n v="0.02"/>
    <x v="0"/>
    <n v="311.09400000000005"/>
    <n v="195.99"/>
    <n v="8.99"/>
    <x v="267"/>
    <x v="6"/>
    <x v="5"/>
    <x v="2"/>
    <x v="1"/>
    <x v="3"/>
    <s v="A1228"/>
    <s v="Small Box"/>
    <n v="0.57999999999999996"/>
    <d v="2011-12-08T00:00:00"/>
  </r>
  <r>
    <n v="6193"/>
    <n v="43875"/>
    <x v="383"/>
    <x v="4"/>
    <n v="25"/>
    <n v="2564.5774999999999"/>
    <n v="7.0000000000000007E-2"/>
    <x v="0"/>
    <n v="331.29"/>
    <n v="125.99"/>
    <n v="7.69"/>
    <x v="267"/>
    <x v="6"/>
    <x v="5"/>
    <x v="2"/>
    <x v="1"/>
    <x v="3"/>
    <s v="Timeport L7089"/>
    <s v="Small Box"/>
    <n v="0.57999999999999996"/>
    <d v="2011-12-09T00:00:00"/>
  </r>
  <r>
    <n v="6237"/>
    <n v="44197"/>
    <x v="950"/>
    <x v="1"/>
    <n v="27"/>
    <n v="3970.33"/>
    <n v="0.02"/>
    <x v="1"/>
    <n v="-229.79"/>
    <n v="140.97999999999999"/>
    <n v="53.48"/>
    <x v="292"/>
    <x v="6"/>
    <x v="5"/>
    <x v="0"/>
    <x v="2"/>
    <x v="9"/>
    <s v="Bush Heritage Pine Collection 5-Shelf Bookcase, Albany Pine Finish, *Special Order"/>
    <s v="Jumbo Box"/>
    <n v="0.65"/>
    <d v="2009-01-23T00:00:00"/>
  </r>
  <r>
    <n v="6242"/>
    <n v="44229"/>
    <x v="486"/>
    <x v="3"/>
    <n v="39"/>
    <n v="185.69"/>
    <n v="0.02"/>
    <x v="0"/>
    <n v="50.16"/>
    <n v="4.84"/>
    <n v="0.71"/>
    <x v="256"/>
    <x v="6"/>
    <x v="5"/>
    <x v="3"/>
    <x v="0"/>
    <x v="12"/>
    <s v="*Staples* Highlighting Markers"/>
    <s v="Wrap Bag"/>
    <n v="0.52"/>
    <d v="2010-05-14T00:00:00"/>
  </r>
  <r>
    <n v="6268"/>
    <n v="44386"/>
    <x v="97"/>
    <x v="3"/>
    <n v="27"/>
    <n v="129.06"/>
    <n v="0.1"/>
    <x v="0"/>
    <n v="-75.129499999999993"/>
    <n v="4.91"/>
    <n v="4.97"/>
    <x v="303"/>
    <x v="6"/>
    <x v="5"/>
    <x v="3"/>
    <x v="0"/>
    <x v="2"/>
    <s v="Pressboard Covers with Storage Hooks, 9 1/2&quot; x 11&quot;, Light Blue"/>
    <s v="Small Box"/>
    <n v="0.38"/>
    <d v="2012-04-11T00:00:00"/>
  </r>
  <r>
    <n v="6269"/>
    <n v="44386"/>
    <x v="97"/>
    <x v="3"/>
    <n v="43"/>
    <n v="1236.6400000000001"/>
    <n v="0.01"/>
    <x v="0"/>
    <n v="518.80999999999995"/>
    <n v="28.48"/>
    <n v="1.99"/>
    <x v="303"/>
    <x v="6"/>
    <x v="5"/>
    <x v="3"/>
    <x v="1"/>
    <x v="7"/>
    <s v="Memorex 4.7GB DVD+RW, 3/Pack"/>
    <s v="Small Pack"/>
    <n v="0.4"/>
    <d v="2012-04-11T00:00:00"/>
  </r>
  <r>
    <n v="6272"/>
    <n v="44390"/>
    <x v="387"/>
    <x v="2"/>
    <n v="32"/>
    <n v="3234.1"/>
    <n v="0.03"/>
    <x v="0"/>
    <n v="2033.5"/>
    <n v="99.23"/>
    <n v="8.99"/>
    <x v="304"/>
    <x v="6"/>
    <x v="5"/>
    <x v="3"/>
    <x v="2"/>
    <x v="4"/>
    <s v="GE 48&quot; Fluorescent Tube, Cool White Energy Saver, 34 Watts, 30/Box"/>
    <s v="Small Pack"/>
    <n v="0.35"/>
    <d v="2010-12-05T00:00:00"/>
  </r>
  <r>
    <n v="6303"/>
    <n v="44612"/>
    <x v="951"/>
    <x v="1"/>
    <n v="6"/>
    <n v="428.72300000000001"/>
    <n v="0.06"/>
    <x v="0"/>
    <n v="-147.71899999999999"/>
    <n v="85.99"/>
    <n v="1.25"/>
    <x v="305"/>
    <x v="6"/>
    <x v="5"/>
    <x v="2"/>
    <x v="1"/>
    <x v="3"/>
    <s v="Accessory8"/>
    <s v="Small Pack"/>
    <n v="0.39"/>
    <d v="2011-03-15T00:00:00"/>
  </r>
  <r>
    <n v="6307"/>
    <n v="44614"/>
    <x v="202"/>
    <x v="0"/>
    <n v="18"/>
    <n v="55.35"/>
    <n v="0"/>
    <x v="2"/>
    <n v="-56.63"/>
    <n v="2.2200000000000002"/>
    <n v="5"/>
    <x v="294"/>
    <x v="6"/>
    <x v="5"/>
    <x v="2"/>
    <x v="0"/>
    <x v="1"/>
    <s v="Hoover Replacement Belt for Commercial Guardsman Heavy-Duty Upright Vacuum"/>
    <s v="Small Box"/>
    <n v="0.55000000000000004"/>
    <d v="2010-06-18T00:00:00"/>
  </r>
  <r>
    <n v="6308"/>
    <n v="44614"/>
    <x v="202"/>
    <x v="0"/>
    <n v="27"/>
    <n v="700.35"/>
    <n v="0.06"/>
    <x v="0"/>
    <n v="-123.01"/>
    <n v="26.31"/>
    <n v="5.89"/>
    <x v="294"/>
    <x v="6"/>
    <x v="5"/>
    <x v="2"/>
    <x v="1"/>
    <x v="7"/>
    <s v="Micro Innovations Micro 3000 Keyboard, Black"/>
    <s v="Small Box"/>
    <n v="0.75"/>
    <d v="2010-06-23T00:00:00"/>
  </r>
  <r>
    <n v="6309"/>
    <n v="44615"/>
    <x v="100"/>
    <x v="3"/>
    <n v="19"/>
    <n v="36.369999999999997"/>
    <n v="7.0000000000000007E-2"/>
    <x v="0"/>
    <n v="-10.257999999999999"/>
    <n v="1.88"/>
    <n v="1.49"/>
    <x v="253"/>
    <x v="6"/>
    <x v="5"/>
    <x v="3"/>
    <x v="0"/>
    <x v="2"/>
    <s v="Staples® General Use 3-Ring Binders"/>
    <s v="Small Box"/>
    <n v="0.37"/>
    <d v="2010-05-10T00:00:00"/>
  </r>
  <r>
    <n v="6331"/>
    <n v="44864"/>
    <x v="311"/>
    <x v="0"/>
    <n v="25"/>
    <n v="187.55"/>
    <n v="0.1"/>
    <x v="0"/>
    <n v="-171.41"/>
    <n v="7.77"/>
    <n v="9.23"/>
    <x v="306"/>
    <x v="6"/>
    <x v="5"/>
    <x v="2"/>
    <x v="0"/>
    <x v="1"/>
    <s v="Hoover Commercial Soft Guard Upright Vacuum And Disposable Filtration Bags"/>
    <s v="Small Box"/>
    <n v="0.57999999999999996"/>
    <d v="2010-06-24T00:00:00"/>
  </r>
  <r>
    <n v="6336"/>
    <n v="44900"/>
    <x v="79"/>
    <x v="3"/>
    <n v="4"/>
    <n v="47.03"/>
    <n v="0.08"/>
    <x v="0"/>
    <n v="-12.03"/>
    <n v="11.19"/>
    <n v="5.03"/>
    <x v="295"/>
    <x v="6"/>
    <x v="5"/>
    <x v="3"/>
    <x v="0"/>
    <x v="5"/>
    <s v="Geographics Note Cards, Blank, White, 8 1/2&quot; x 11&quot;"/>
    <s v="Small Box"/>
    <n v="0.37"/>
    <d v="2010-02-10T00:00:00"/>
  </r>
  <r>
    <n v="6340"/>
    <n v="44960"/>
    <x v="788"/>
    <x v="0"/>
    <n v="16"/>
    <n v="112.91"/>
    <n v="0.04"/>
    <x v="0"/>
    <n v="-72.81"/>
    <n v="6.48"/>
    <n v="8.4"/>
    <x v="242"/>
    <x v="6"/>
    <x v="5"/>
    <x v="1"/>
    <x v="0"/>
    <x v="5"/>
    <s v="Xerox 212"/>
    <s v="Small Box"/>
    <n v="0.37"/>
    <d v="2011-05-05T00:00:00"/>
  </r>
  <r>
    <n v="6341"/>
    <n v="44960"/>
    <x v="788"/>
    <x v="0"/>
    <n v="22"/>
    <n v="180.92"/>
    <n v="0.1"/>
    <x v="0"/>
    <n v="-82.54"/>
    <n v="8.57"/>
    <n v="6.14"/>
    <x v="242"/>
    <x v="6"/>
    <x v="5"/>
    <x v="1"/>
    <x v="0"/>
    <x v="15"/>
    <s v="Acme® Office Executive Series Stainless Steel Trimmers"/>
    <s v="Small Pack"/>
    <n v="0.59"/>
    <d v="2011-05-03T00:00:00"/>
  </r>
  <r>
    <n v="6342"/>
    <n v="44960"/>
    <x v="788"/>
    <x v="0"/>
    <n v="17"/>
    <n v="31.68"/>
    <n v="0.04"/>
    <x v="0"/>
    <n v="-23.69"/>
    <n v="1.7"/>
    <n v="1.99"/>
    <x v="242"/>
    <x v="6"/>
    <x v="5"/>
    <x v="1"/>
    <x v="1"/>
    <x v="7"/>
    <s v="BASF Silver 74 Minute CD-R"/>
    <s v="Small Pack"/>
    <n v="0.51"/>
    <d v="2011-05-07T00:00:00"/>
  </r>
  <r>
    <n v="6346"/>
    <n v="44992"/>
    <x v="952"/>
    <x v="4"/>
    <n v="32"/>
    <n v="1673.53"/>
    <n v="0"/>
    <x v="0"/>
    <n v="524.73"/>
    <n v="51.98"/>
    <n v="10.17"/>
    <x v="246"/>
    <x v="6"/>
    <x v="5"/>
    <x v="2"/>
    <x v="1"/>
    <x v="16"/>
    <s v="Canon MP25DIII Desktop Whisper-Quiet Printing Calculator"/>
    <s v="Medium Box"/>
    <n v="0.37"/>
    <d v="2012-12-26T00:00:00"/>
  </r>
  <r>
    <n v="6347"/>
    <n v="44992"/>
    <x v="952"/>
    <x v="4"/>
    <n v="32"/>
    <n v="7110.24"/>
    <n v="0.06"/>
    <x v="1"/>
    <n v="-536.16600000000005"/>
    <n v="218.75"/>
    <n v="69.64"/>
    <x v="246"/>
    <x v="6"/>
    <x v="5"/>
    <x v="2"/>
    <x v="2"/>
    <x v="10"/>
    <s v="BoxOffice By Design Rectangular and Half-Moon Meeting Room Tables"/>
    <s v="Jumbo Box"/>
    <n v="0.72"/>
    <d v="2012-12-26T00:00:00"/>
  </r>
  <r>
    <n v="6359"/>
    <n v="45125"/>
    <x v="776"/>
    <x v="4"/>
    <n v="6"/>
    <n v="975.5"/>
    <n v="0.09"/>
    <x v="1"/>
    <n v="-252.01"/>
    <n v="160.97999999999999"/>
    <n v="35.020000000000003"/>
    <x v="256"/>
    <x v="6"/>
    <x v="5"/>
    <x v="3"/>
    <x v="2"/>
    <x v="9"/>
    <s v="Rush Hierlooms Collection Rich Wood Bookcases"/>
    <s v="Jumbo Box"/>
    <n v="0.72"/>
    <d v="2012-05-29T00:00:00"/>
  </r>
  <r>
    <n v="6360"/>
    <n v="45125"/>
    <x v="776"/>
    <x v="4"/>
    <n v="32"/>
    <n v="4834.8"/>
    <n v="0"/>
    <x v="0"/>
    <n v="1193.1120000000001"/>
    <n v="175.99"/>
    <n v="4.99"/>
    <x v="256"/>
    <x v="6"/>
    <x v="5"/>
    <x v="3"/>
    <x v="1"/>
    <x v="3"/>
    <s v="5165"/>
    <s v="Small Box"/>
    <n v="0.59"/>
    <d v="2012-05-29T00:00:00"/>
  </r>
  <r>
    <n v="6371"/>
    <n v="45190"/>
    <x v="953"/>
    <x v="1"/>
    <n v="13"/>
    <n v="2084.96"/>
    <n v="0"/>
    <x v="1"/>
    <n v="135.26"/>
    <n v="150.97999999999999"/>
    <n v="43.71"/>
    <x v="273"/>
    <x v="6"/>
    <x v="5"/>
    <x v="0"/>
    <x v="2"/>
    <x v="14"/>
    <s v="Global Airflow Leather Mesh Back Chair, Black"/>
    <s v="Jumbo Drum"/>
    <n v="0.55000000000000004"/>
    <d v="2010-11-19T00:00:00"/>
  </r>
  <r>
    <n v="6401"/>
    <n v="45414"/>
    <x v="954"/>
    <x v="4"/>
    <n v="17"/>
    <n v="1002.73"/>
    <n v="0.08"/>
    <x v="0"/>
    <n v="-563.86"/>
    <n v="60.98"/>
    <n v="49"/>
    <x v="273"/>
    <x v="6"/>
    <x v="5"/>
    <x v="1"/>
    <x v="0"/>
    <x v="1"/>
    <s v="Euro Pro Shark Stick Mini Vacuum"/>
    <s v="Large Box"/>
    <n v="0.59"/>
    <d v="2009-02-12T00:00:00"/>
  </r>
  <r>
    <n v="6429"/>
    <n v="45700"/>
    <x v="587"/>
    <x v="1"/>
    <n v="43"/>
    <n v="1704.58"/>
    <n v="0.02"/>
    <x v="0"/>
    <n v="518.48"/>
    <n v="38.06"/>
    <n v="4.5"/>
    <x v="287"/>
    <x v="6"/>
    <x v="5"/>
    <x v="3"/>
    <x v="0"/>
    <x v="1"/>
    <s v="Fellowes Superior 10 Outlet Split Surge Protector"/>
    <s v="Small Box"/>
    <n v="0.56000000000000005"/>
    <d v="2012-11-13T00:00:00"/>
  </r>
  <r>
    <n v="6443"/>
    <n v="45824"/>
    <x v="516"/>
    <x v="2"/>
    <n v="44"/>
    <n v="6123.48"/>
    <n v="0.08"/>
    <x v="0"/>
    <n v="1232.79"/>
    <n v="140.81"/>
    <n v="24.49"/>
    <x v="243"/>
    <x v="6"/>
    <x v="5"/>
    <x v="1"/>
    <x v="2"/>
    <x v="14"/>
    <s v="Hon Olson Stacker Stools"/>
    <s v="Large Box"/>
    <n v="0.56999999999999995"/>
    <d v="2009-12-08T00:00:00"/>
  </r>
  <r>
    <n v="6461"/>
    <n v="45991"/>
    <x v="492"/>
    <x v="0"/>
    <n v="1"/>
    <n v="131.27000000000001"/>
    <n v="0.1"/>
    <x v="1"/>
    <n v="-68.16"/>
    <n v="100.98"/>
    <n v="35.840000000000003"/>
    <x v="273"/>
    <x v="6"/>
    <x v="5"/>
    <x v="1"/>
    <x v="2"/>
    <x v="9"/>
    <s v="Bush Westfield Collection Bookcases, Fully Assembled"/>
    <s v="Jumbo Box"/>
    <n v="0.62"/>
    <d v="2011-02-16T00:00:00"/>
  </r>
  <r>
    <n v="6462"/>
    <n v="45991"/>
    <x v="492"/>
    <x v="0"/>
    <n v="50"/>
    <n v="196.39"/>
    <n v="7.0000000000000007E-2"/>
    <x v="0"/>
    <n v="82.6"/>
    <n v="4.13"/>
    <n v="0.5"/>
    <x v="273"/>
    <x v="6"/>
    <x v="5"/>
    <x v="1"/>
    <x v="0"/>
    <x v="11"/>
    <s v="Avery 506"/>
    <s v="Small Box"/>
    <n v="0.39"/>
    <d v="2011-02-18T00:00:00"/>
  </r>
  <r>
    <n v="6502"/>
    <n v="46307"/>
    <x v="955"/>
    <x v="3"/>
    <n v="32"/>
    <n v="643.53"/>
    <n v="0.05"/>
    <x v="0"/>
    <n v="175.97"/>
    <n v="19.98"/>
    <n v="5.77"/>
    <x v="285"/>
    <x v="6"/>
    <x v="5"/>
    <x v="1"/>
    <x v="0"/>
    <x v="5"/>
    <s v="Xerox Blank Computer Paper"/>
    <s v="Small Box"/>
    <n v="0.38"/>
    <d v="2011-02-06T00:00:00"/>
  </r>
  <r>
    <n v="6503"/>
    <n v="46307"/>
    <x v="955"/>
    <x v="3"/>
    <n v="27"/>
    <n v="1217.77"/>
    <n v="0.01"/>
    <x v="0"/>
    <n v="283.14"/>
    <n v="42.76"/>
    <n v="6.22"/>
    <x v="285"/>
    <x v="6"/>
    <x v="5"/>
    <x v="1"/>
    <x v="0"/>
    <x v="0"/>
    <s v="SAFCO Mobile Desk Side File, Wire Frame"/>
    <s v="Small Box"/>
    <m/>
    <d v="2011-02-09T00:00:00"/>
  </r>
  <r>
    <n v="6524"/>
    <n v="46434"/>
    <x v="125"/>
    <x v="4"/>
    <n v="34"/>
    <n v="800.39"/>
    <n v="0.06"/>
    <x v="0"/>
    <n v="270.29149999999998"/>
    <n v="24.95"/>
    <n v="2.99"/>
    <x v="165"/>
    <x v="6"/>
    <x v="5"/>
    <x v="1"/>
    <x v="0"/>
    <x v="2"/>
    <s v="Large Capacity Hanging Post Binders"/>
    <s v="Small Box"/>
    <n v="0.39"/>
    <d v="2010-04-02T00:00:00"/>
  </r>
  <r>
    <n v="6527"/>
    <n v="46466"/>
    <x v="956"/>
    <x v="3"/>
    <n v="7"/>
    <n v="271.27"/>
    <n v="0.05"/>
    <x v="0"/>
    <n v="71.31"/>
    <n v="37.93"/>
    <n v="13.99"/>
    <x v="289"/>
    <x v="6"/>
    <x v="5"/>
    <x v="3"/>
    <x v="2"/>
    <x v="4"/>
    <s v="Eldon Delta Triangular Chair Mat, 52&quot; x 58&quot;, Clear"/>
    <s v="Wrap Bag"/>
    <n v="0.67"/>
    <d v="2012-02-22T00:00:00"/>
  </r>
  <r>
    <n v="6538"/>
    <n v="46528"/>
    <x v="516"/>
    <x v="3"/>
    <n v="43"/>
    <n v="2980.15"/>
    <n v="0.05"/>
    <x v="2"/>
    <n v="-865.98"/>
    <n v="70.709999999999994"/>
    <n v="37.58"/>
    <x v="244"/>
    <x v="6"/>
    <x v="5"/>
    <x v="3"/>
    <x v="2"/>
    <x v="4"/>
    <s v="Tenex Carpeted, Granite-Look or Clear Contemporary Contour Shape Chair Mats"/>
    <s v="Wrap Bag"/>
    <n v="0.78"/>
    <d v="2009-12-08T00:00:00"/>
  </r>
  <r>
    <n v="6539"/>
    <n v="46528"/>
    <x v="516"/>
    <x v="3"/>
    <n v="23"/>
    <n v="476.04"/>
    <n v="0.01"/>
    <x v="0"/>
    <n v="57.25"/>
    <n v="18.97"/>
    <n v="9.5399999999999991"/>
    <x v="244"/>
    <x v="6"/>
    <x v="5"/>
    <x v="3"/>
    <x v="0"/>
    <x v="5"/>
    <s v="Xerox 1939"/>
    <s v="Small Box"/>
    <n v="0.37"/>
    <d v="2009-12-09T00:00:00"/>
  </r>
  <r>
    <n v="6558"/>
    <n v="46626"/>
    <x v="102"/>
    <x v="0"/>
    <n v="8"/>
    <n v="825.96"/>
    <n v="0.01"/>
    <x v="1"/>
    <n v="-276.95"/>
    <n v="95.98"/>
    <n v="58.2"/>
    <x v="284"/>
    <x v="6"/>
    <x v="5"/>
    <x v="3"/>
    <x v="2"/>
    <x v="14"/>
    <s v="Global Deluxe Office Fabric Chairs"/>
    <s v="Jumbo Drum"/>
    <n v="0.57999999999999996"/>
    <d v="2012-07-01T00:00:00"/>
  </r>
  <r>
    <n v="6581"/>
    <n v="46853"/>
    <x v="957"/>
    <x v="0"/>
    <n v="22"/>
    <n v="5648.69"/>
    <n v="0.03"/>
    <x v="0"/>
    <n v="1489.8"/>
    <n v="256.99"/>
    <n v="11.25"/>
    <x v="299"/>
    <x v="6"/>
    <x v="5"/>
    <x v="3"/>
    <x v="1"/>
    <x v="7"/>
    <s v="Hayes Optima 56K V.90 Internal Voice Modem"/>
    <s v="Small Box"/>
    <n v="0.51"/>
    <d v="2009-05-22T00:00:00"/>
  </r>
  <r>
    <n v="6582"/>
    <n v="46855"/>
    <x v="270"/>
    <x v="1"/>
    <n v="32"/>
    <n v="53.34"/>
    <n v="0.04"/>
    <x v="0"/>
    <n v="-4.68"/>
    <n v="1.68"/>
    <n v="0.7"/>
    <x v="263"/>
    <x v="6"/>
    <x v="5"/>
    <x v="2"/>
    <x v="2"/>
    <x v="4"/>
    <s v="Tenex B1-RE Series Chair Mats for Low Pile Carpets"/>
    <s v="Wrap Bag"/>
    <n v="0.68"/>
    <d v="2010-03-06T00:00:00"/>
  </r>
  <r>
    <n v="6595"/>
    <n v="46919"/>
    <x v="581"/>
    <x v="0"/>
    <n v="31"/>
    <n v="4483.92"/>
    <n v="7.0000000000000007E-2"/>
    <x v="0"/>
    <n v="174.61"/>
    <n v="152.47999999999999"/>
    <n v="6.5"/>
    <x v="268"/>
    <x v="6"/>
    <x v="5"/>
    <x v="0"/>
    <x v="1"/>
    <x v="7"/>
    <s v="Adesso Programmable 142-Key Keyboard"/>
    <s v="Small Box"/>
    <n v="0.74"/>
    <d v="2009-06-20T00:00:00"/>
  </r>
  <r>
    <n v="6599"/>
    <n v="46977"/>
    <x v="958"/>
    <x v="3"/>
    <n v="10"/>
    <n v="50.42"/>
    <n v="0.06"/>
    <x v="0"/>
    <n v="7.2504999999999997"/>
    <n v="4.82"/>
    <n v="1.49"/>
    <x v="257"/>
    <x v="6"/>
    <x v="5"/>
    <x v="1"/>
    <x v="0"/>
    <x v="2"/>
    <s v="Tuff Stuff™ Recycled Round Ring Binders"/>
    <s v="Small Box"/>
    <n v="0.36"/>
    <d v="2012-05-09T00:00:00"/>
  </r>
  <r>
    <n v="6600"/>
    <n v="46977"/>
    <x v="958"/>
    <x v="3"/>
    <n v="19"/>
    <n v="2980.3719999999998"/>
    <n v="0.02"/>
    <x v="0"/>
    <n v="494.63100000000003"/>
    <n v="175.99"/>
    <n v="8.99"/>
    <x v="257"/>
    <x v="6"/>
    <x v="5"/>
    <x v="1"/>
    <x v="1"/>
    <x v="3"/>
    <s v="2180"/>
    <s v="Small Box"/>
    <n v="0.56999999999999995"/>
    <d v="2012-05-09T00:00:00"/>
  </r>
  <r>
    <n v="6612"/>
    <n v="47041"/>
    <x v="900"/>
    <x v="2"/>
    <n v="35"/>
    <n v="154"/>
    <n v="0.08"/>
    <x v="0"/>
    <n v="-7.08"/>
    <n v="4.63"/>
    <n v="1.93"/>
    <x v="292"/>
    <x v="6"/>
    <x v="5"/>
    <x v="3"/>
    <x v="0"/>
    <x v="12"/>
    <s v="Binney &amp; Smith Crayola® Metallic Colored Pencils, 8-Color Set"/>
    <s v="Wrap Bag"/>
    <n v="0.52"/>
    <d v="2012-04-03T00:00:00"/>
  </r>
  <r>
    <n v="6650"/>
    <n v="47301"/>
    <x v="959"/>
    <x v="0"/>
    <n v="6"/>
    <n v="460.71"/>
    <n v="0.02"/>
    <x v="0"/>
    <n v="-231.95"/>
    <n v="70.98"/>
    <n v="35"/>
    <x v="251"/>
    <x v="6"/>
    <x v="5"/>
    <x v="1"/>
    <x v="0"/>
    <x v="0"/>
    <s v="Sensible Storage WireTech Storage Systems"/>
    <s v="Large Box"/>
    <n v="0.8"/>
    <d v="2011-07-22T00:00:00"/>
  </r>
  <r>
    <n v="6701"/>
    <n v="47714"/>
    <x v="396"/>
    <x v="3"/>
    <n v="29"/>
    <n v="2946.05"/>
    <n v="0.06"/>
    <x v="1"/>
    <n v="-690.21"/>
    <n v="105.49"/>
    <n v="41.64"/>
    <x v="82"/>
    <x v="6"/>
    <x v="5"/>
    <x v="2"/>
    <x v="2"/>
    <x v="10"/>
    <s v="Balt Solid Wood Rectangular Table"/>
    <s v="Jumbo Box"/>
    <n v="0.75"/>
    <d v="2011-03-11T00:00:00"/>
  </r>
  <r>
    <n v="6742"/>
    <n v="48003"/>
    <x v="960"/>
    <x v="3"/>
    <n v="30"/>
    <n v="183.33"/>
    <n v="0.05"/>
    <x v="0"/>
    <n v="-106.54"/>
    <n v="5.98"/>
    <n v="4.38"/>
    <x v="263"/>
    <x v="6"/>
    <x v="5"/>
    <x v="1"/>
    <x v="1"/>
    <x v="7"/>
    <s v="Imation 3.5&quot; DS/HD IBM Formatted Diskettes, 10/Pack"/>
    <s v="Small Pack"/>
    <n v="0.75"/>
    <d v="2012-01-28T00:00:00"/>
  </r>
  <r>
    <n v="6743"/>
    <n v="48003"/>
    <x v="960"/>
    <x v="3"/>
    <n v="12"/>
    <n v="88.06"/>
    <n v="0.04"/>
    <x v="0"/>
    <n v="-69.05"/>
    <n v="6.48"/>
    <n v="9.68"/>
    <x v="263"/>
    <x v="6"/>
    <x v="5"/>
    <x v="1"/>
    <x v="2"/>
    <x v="4"/>
    <s v="Executive Impressions 14&quot; Two-Color Numerals Wall Clock"/>
    <s v="Small Pack"/>
    <n v="0.44"/>
    <d v="2012-01-28T00:00:00"/>
  </r>
  <r>
    <n v="6766"/>
    <n v="48195"/>
    <x v="711"/>
    <x v="2"/>
    <n v="35"/>
    <n v="3337.5164999999997"/>
    <n v="7.0000000000000007E-2"/>
    <x v="0"/>
    <n v="850.53599999999994"/>
    <n v="115.99"/>
    <n v="2.5"/>
    <x v="282"/>
    <x v="6"/>
    <x v="5"/>
    <x v="2"/>
    <x v="1"/>
    <x v="3"/>
    <s v="6162m"/>
    <s v="Small Box"/>
    <n v="0.56999999999999995"/>
    <d v="2010-11-28T00:00:00"/>
  </r>
  <r>
    <n v="6767"/>
    <n v="48195"/>
    <x v="711"/>
    <x v="2"/>
    <n v="35"/>
    <n v="1018.4019999999999"/>
    <n v="0.09"/>
    <x v="0"/>
    <n v="296.86500000000001"/>
    <n v="35.99"/>
    <n v="5.99"/>
    <x v="282"/>
    <x v="6"/>
    <x v="5"/>
    <x v="2"/>
    <x v="1"/>
    <x v="3"/>
    <s v="Accessory41"/>
    <s v="Wrap Bag"/>
    <n v="0.38"/>
    <d v="2010-11-27T00:00:00"/>
  </r>
  <r>
    <n v="6768"/>
    <n v="48195"/>
    <x v="711"/>
    <x v="2"/>
    <n v="47"/>
    <n v="2679.1234999999997"/>
    <n v="0.01"/>
    <x v="0"/>
    <n v="47.277000000000001"/>
    <n v="65.989999999999995"/>
    <n v="19.989999999999998"/>
    <x v="282"/>
    <x v="6"/>
    <x v="5"/>
    <x v="2"/>
    <x v="1"/>
    <x v="3"/>
    <s v="iDENi80s"/>
    <s v="Small Box"/>
    <n v="0.59"/>
    <d v="2010-11-28T00:00:00"/>
  </r>
  <r>
    <n v="6789"/>
    <n v="48357"/>
    <x v="840"/>
    <x v="2"/>
    <n v="16"/>
    <n v="2365.4299999999998"/>
    <n v="0.04"/>
    <x v="0"/>
    <n v="619.71"/>
    <n v="150.97999999999999"/>
    <n v="13.99"/>
    <x v="251"/>
    <x v="6"/>
    <x v="5"/>
    <x v="1"/>
    <x v="1"/>
    <x v="16"/>
    <s v="Canon MP41DH Printing Calculator"/>
    <s v="Medium Box"/>
    <n v="0.38"/>
    <d v="2009-03-28T00:00:00"/>
  </r>
  <r>
    <n v="6826"/>
    <n v="48615"/>
    <x v="350"/>
    <x v="0"/>
    <n v="4"/>
    <n v="16.91"/>
    <n v="0.08"/>
    <x v="0"/>
    <n v="0.21000000000000085"/>
    <n v="4.13"/>
    <n v="0.5"/>
    <x v="294"/>
    <x v="6"/>
    <x v="5"/>
    <x v="2"/>
    <x v="0"/>
    <x v="11"/>
    <s v="Avery 506"/>
    <s v="Small Box"/>
    <n v="0.39"/>
    <d v="2012-12-07T00:00:00"/>
  </r>
  <r>
    <n v="6827"/>
    <n v="48615"/>
    <x v="350"/>
    <x v="0"/>
    <n v="8"/>
    <n v="464.66"/>
    <n v="0.04"/>
    <x v="0"/>
    <n v="219.02"/>
    <n v="54.74"/>
    <n v="14.83"/>
    <x v="294"/>
    <x v="6"/>
    <x v="5"/>
    <x v="2"/>
    <x v="2"/>
    <x v="4"/>
    <s v="C-Line Cubicle Keepers Polyproplyene Holder w/Velcro® Back, 8-1/2x11, 25/Bx"/>
    <s v="Small Box"/>
    <n v="0.54"/>
    <d v="2012-12-08T00:00:00"/>
  </r>
  <r>
    <n v="6831"/>
    <n v="48642"/>
    <x v="423"/>
    <x v="1"/>
    <n v="4"/>
    <n v="37.729999999999997"/>
    <n v="0.06"/>
    <x v="0"/>
    <n v="-13.72"/>
    <n v="8.67"/>
    <n v="3.5"/>
    <x v="307"/>
    <x v="6"/>
    <x v="5"/>
    <x v="3"/>
    <x v="0"/>
    <x v="1"/>
    <s v="Staples 4 Outlet Surge Protector"/>
    <s v="Small Box"/>
    <n v="0.57999999999999996"/>
    <d v="2010-02-03T00:00:00"/>
  </r>
  <r>
    <n v="6832"/>
    <n v="48642"/>
    <x v="423"/>
    <x v="1"/>
    <n v="5"/>
    <n v="519.69000000000005"/>
    <n v="0.02"/>
    <x v="2"/>
    <n v="-122.09"/>
    <n v="100.98"/>
    <n v="7.18"/>
    <x v="307"/>
    <x v="6"/>
    <x v="5"/>
    <x v="3"/>
    <x v="1"/>
    <x v="7"/>
    <s v="Logitech Cordless Elite Duo"/>
    <s v="Small Box"/>
    <n v="0.4"/>
    <d v="2010-02-02T00:00:00"/>
  </r>
  <r>
    <n v="6842"/>
    <n v="48710"/>
    <x v="11"/>
    <x v="3"/>
    <n v="4"/>
    <n v="29.24"/>
    <n v="0.01"/>
    <x v="0"/>
    <n v="-1.73"/>
    <n v="6.98"/>
    <n v="1.6"/>
    <x v="292"/>
    <x v="6"/>
    <x v="5"/>
    <x v="3"/>
    <x v="0"/>
    <x v="5"/>
    <s v="Adams Phone Message Book, Professional, 400 Message Capacity, 5 3/6” x 11”"/>
    <s v="Wrap Bag"/>
    <n v="0.38"/>
    <d v="2009-11-26T00:00:00"/>
  </r>
  <r>
    <n v="6888"/>
    <n v="49094"/>
    <x v="961"/>
    <x v="4"/>
    <n v="31"/>
    <n v="846.85"/>
    <n v="0.03"/>
    <x v="0"/>
    <n v="-25.98"/>
    <n v="27.48"/>
    <n v="4"/>
    <x v="293"/>
    <x v="6"/>
    <x v="5"/>
    <x v="1"/>
    <x v="1"/>
    <x v="7"/>
    <s v="Belkin MediaBoard 104- Keyboard"/>
    <s v="Small Box"/>
    <n v="0.75"/>
    <d v="2012-09-05T00:00:00"/>
  </r>
  <r>
    <n v="6891"/>
    <n v="49125"/>
    <x v="295"/>
    <x v="2"/>
    <n v="29"/>
    <n v="177.41"/>
    <n v="0.05"/>
    <x v="2"/>
    <n v="-116.05"/>
    <n v="5.78"/>
    <n v="7.64"/>
    <x v="253"/>
    <x v="6"/>
    <x v="5"/>
    <x v="2"/>
    <x v="0"/>
    <x v="5"/>
    <s v="HP Office Recycled Paper (20Lb. and 87 Bright)"/>
    <s v="Small Box"/>
    <n v="0.36"/>
    <d v="2009-03-31T00:00:00"/>
  </r>
  <r>
    <n v="6898"/>
    <n v="49216"/>
    <x v="400"/>
    <x v="1"/>
    <n v="28"/>
    <n v="96.71"/>
    <n v="0.01"/>
    <x v="0"/>
    <n v="-72.44"/>
    <n v="3.28"/>
    <n v="3.97"/>
    <x v="85"/>
    <x v="6"/>
    <x v="5"/>
    <x v="3"/>
    <x v="0"/>
    <x v="12"/>
    <s v="Newell 342"/>
    <s v="Wrap Bag"/>
    <n v="0.56000000000000005"/>
    <d v="2009-03-19T00:00:00"/>
  </r>
  <r>
    <n v="6940"/>
    <n v="49538"/>
    <x v="648"/>
    <x v="0"/>
    <n v="29"/>
    <n v="730.51"/>
    <n v="0.08"/>
    <x v="0"/>
    <n v="217.57"/>
    <n v="26.38"/>
    <n v="5.58"/>
    <x v="263"/>
    <x v="6"/>
    <x v="5"/>
    <x v="1"/>
    <x v="2"/>
    <x v="4"/>
    <s v="Westinghouse Floor Lamp with Metal Mesh Shade, Black"/>
    <s v="Jumbo Drum"/>
    <n v="0.62"/>
    <d v="2010-03-21T00:00:00"/>
  </r>
  <r>
    <n v="6953"/>
    <n v="49730"/>
    <x v="870"/>
    <x v="1"/>
    <n v="3"/>
    <n v="1039.56"/>
    <n v="0.06"/>
    <x v="1"/>
    <n v="-394.69"/>
    <n v="350.98"/>
    <n v="30"/>
    <x v="274"/>
    <x v="6"/>
    <x v="5"/>
    <x v="3"/>
    <x v="2"/>
    <x v="14"/>
    <s v="Office Star - Professional Matrix Back Chair with 2-to-1 Synchro Tilt and Mesh Fabric Seat"/>
    <s v="Jumbo Drum"/>
    <n v="0.61"/>
    <d v="2009-01-05T00:00:00"/>
  </r>
  <r>
    <n v="6985"/>
    <n v="49924"/>
    <x v="526"/>
    <x v="4"/>
    <n v="48"/>
    <n v="204.15"/>
    <n v="7.0000000000000007E-2"/>
    <x v="0"/>
    <n v="-155.52600000000001"/>
    <n v="4.24"/>
    <n v="5.41"/>
    <x v="244"/>
    <x v="6"/>
    <x v="5"/>
    <x v="3"/>
    <x v="0"/>
    <x v="2"/>
    <s v="Storex DuraTech Recycled Plastic Frosted Binders"/>
    <s v="Small Box"/>
    <n v="0.35"/>
    <d v="2011-05-27T00:00:00"/>
  </r>
  <r>
    <n v="6986"/>
    <n v="49924"/>
    <x v="526"/>
    <x v="4"/>
    <n v="13"/>
    <n v="33.11"/>
    <n v="0.08"/>
    <x v="0"/>
    <n v="-35.96"/>
    <n v="2.23"/>
    <n v="4.57"/>
    <x v="244"/>
    <x v="6"/>
    <x v="5"/>
    <x v="3"/>
    <x v="2"/>
    <x v="4"/>
    <s v="Eldon Pizzaz™ Desk Accessories"/>
    <s v="Small Pack"/>
    <n v="0.41"/>
    <d v="2011-05-27T00:00:00"/>
  </r>
  <r>
    <n v="7046"/>
    <n v="50306"/>
    <x v="890"/>
    <x v="3"/>
    <n v="34"/>
    <n v="2010.89"/>
    <n v="0.09"/>
    <x v="0"/>
    <n v="564.06849999999997"/>
    <n v="63.98"/>
    <n v="11.55"/>
    <x v="302"/>
    <x v="6"/>
    <x v="5"/>
    <x v="0"/>
    <x v="0"/>
    <x v="2"/>
    <s v="GBC DocuBind P50 Personal Binding Machine"/>
    <s v="Small Box"/>
    <n v="0.38"/>
    <d v="2011-05-22T00:00:00"/>
  </r>
  <r>
    <n v="7088"/>
    <n v="50566"/>
    <x v="713"/>
    <x v="2"/>
    <n v="48"/>
    <n v="389.28"/>
    <n v="0.1"/>
    <x v="0"/>
    <n v="-37.43"/>
    <n v="8.67"/>
    <n v="3.5"/>
    <x v="272"/>
    <x v="6"/>
    <x v="5"/>
    <x v="2"/>
    <x v="0"/>
    <x v="1"/>
    <s v="Staples 4 Outlet Surge Protector"/>
    <s v="Small Box"/>
    <n v="0.57999999999999996"/>
    <d v="2011-09-09T00:00:00"/>
  </r>
  <r>
    <n v="7126"/>
    <n v="50823"/>
    <x v="631"/>
    <x v="0"/>
    <n v="12"/>
    <n v="1244.72"/>
    <n v="0.04"/>
    <x v="0"/>
    <n v="269.94"/>
    <n v="100.98"/>
    <n v="7.18"/>
    <x v="260"/>
    <x v="6"/>
    <x v="5"/>
    <x v="3"/>
    <x v="1"/>
    <x v="7"/>
    <s v="Logitech Cordless Elite Duo"/>
    <s v="Small Box"/>
    <n v="0.4"/>
    <d v="2009-07-26T00:00:00"/>
  </r>
  <r>
    <n v="7131"/>
    <n v="50854"/>
    <x v="962"/>
    <x v="4"/>
    <n v="27"/>
    <n v="137.5"/>
    <n v="7.0000000000000007E-2"/>
    <x v="0"/>
    <n v="-64.239000000000004"/>
    <n v="4.9800000000000004"/>
    <n v="4.95"/>
    <x v="272"/>
    <x v="6"/>
    <x v="5"/>
    <x v="2"/>
    <x v="0"/>
    <x v="2"/>
    <s v="Cardinal Holdit Business Card Pockets"/>
    <s v="Small Box"/>
    <n v="0.37"/>
    <d v="2011-12-17T00:00:00"/>
  </r>
  <r>
    <n v="7132"/>
    <n v="50854"/>
    <x v="962"/>
    <x v="4"/>
    <n v="12"/>
    <n v="5744.24"/>
    <n v="0.09"/>
    <x v="1"/>
    <n v="1118.17"/>
    <n v="500.98"/>
    <n v="28.14"/>
    <x v="272"/>
    <x v="6"/>
    <x v="5"/>
    <x v="2"/>
    <x v="1"/>
    <x v="16"/>
    <s v="Hewlett-Packard cp1700 [D, PS] Series Color Inkjet Printers"/>
    <s v="Jumbo Drum"/>
    <n v="0.38"/>
    <d v="2011-12-19T00:00:00"/>
  </r>
  <r>
    <n v="7133"/>
    <n v="50854"/>
    <x v="962"/>
    <x v="4"/>
    <n v="42"/>
    <n v="452.15"/>
    <n v="0.06"/>
    <x v="2"/>
    <n v="25.79"/>
    <n v="10.98"/>
    <n v="3.37"/>
    <x v="272"/>
    <x v="6"/>
    <x v="5"/>
    <x v="2"/>
    <x v="0"/>
    <x v="15"/>
    <s v="Fiskars® Softgrip Scissors"/>
    <s v="Small Pack"/>
    <n v="0.56999999999999995"/>
    <d v="2011-12-17T00:00:00"/>
  </r>
  <r>
    <n v="7163"/>
    <n v="51109"/>
    <x v="963"/>
    <x v="1"/>
    <n v="28"/>
    <n v="112.05"/>
    <n v="0.04"/>
    <x v="0"/>
    <n v="26.21"/>
    <n v="4"/>
    <n v="1.3"/>
    <x v="279"/>
    <x v="6"/>
    <x v="5"/>
    <x v="3"/>
    <x v="0"/>
    <x v="5"/>
    <s v="EcoTones® Memo Sheets"/>
    <s v="Wrap Bag"/>
    <n v="0.37"/>
    <d v="2012-11-10T00:00:00"/>
  </r>
  <r>
    <n v="7204"/>
    <n v="51395"/>
    <x v="208"/>
    <x v="0"/>
    <n v="26"/>
    <n v="78.22"/>
    <n v="0.03"/>
    <x v="0"/>
    <n v="32.5"/>
    <n v="2.88"/>
    <n v="0.5"/>
    <x v="306"/>
    <x v="6"/>
    <x v="5"/>
    <x v="2"/>
    <x v="0"/>
    <x v="11"/>
    <s v="Avery 484"/>
    <s v="Small Box"/>
    <n v="0.36"/>
    <d v="2010-06-14T00:00:00"/>
  </r>
  <r>
    <n v="7205"/>
    <n v="51395"/>
    <x v="208"/>
    <x v="0"/>
    <n v="10"/>
    <n v="51.65"/>
    <n v="0.1"/>
    <x v="0"/>
    <n v="-32.130000000000003"/>
    <n v="4.9800000000000004"/>
    <n v="5.49"/>
    <x v="306"/>
    <x v="6"/>
    <x v="5"/>
    <x v="2"/>
    <x v="0"/>
    <x v="5"/>
    <s v="Xerox 1952"/>
    <s v="Small Box"/>
    <n v="0.38"/>
    <d v="2010-06-13T00:00:00"/>
  </r>
  <r>
    <n v="7234"/>
    <n v="51559"/>
    <x v="498"/>
    <x v="0"/>
    <n v="34"/>
    <n v="823.98"/>
    <n v="0.09"/>
    <x v="0"/>
    <n v="129.81"/>
    <n v="25.98"/>
    <n v="4.08"/>
    <x v="165"/>
    <x v="6"/>
    <x v="5"/>
    <x v="1"/>
    <x v="0"/>
    <x v="12"/>
    <s v="Boston 1799 Powerhouse™ Electric Pencil Sharpener"/>
    <s v="Small Pack"/>
    <n v="0.56999999999999995"/>
    <d v="2012-03-13T00:00:00"/>
  </r>
  <r>
    <n v="7262"/>
    <n v="51813"/>
    <x v="237"/>
    <x v="2"/>
    <n v="13"/>
    <n v="1390.17"/>
    <n v="7.0000000000000007E-2"/>
    <x v="0"/>
    <n v="-469.84"/>
    <n v="110.98"/>
    <n v="35"/>
    <x v="306"/>
    <x v="6"/>
    <x v="5"/>
    <x v="2"/>
    <x v="0"/>
    <x v="0"/>
    <s v="Carina Mini System Audio Rack, Model AR050B"/>
    <s v="Large Box"/>
    <n v="0.82"/>
    <d v="2012-12-23T00:00:00"/>
  </r>
  <r>
    <n v="7276"/>
    <n v="51937"/>
    <x v="221"/>
    <x v="1"/>
    <n v="39"/>
    <n v="11613.13"/>
    <n v="0.05"/>
    <x v="1"/>
    <n v="2816.21"/>
    <n v="294.62"/>
    <n v="42.52"/>
    <x v="252"/>
    <x v="6"/>
    <x v="5"/>
    <x v="2"/>
    <x v="0"/>
    <x v="1"/>
    <s v="3.6 Cubic Foot Counter Height Office Refrigerator"/>
    <s v="Jumbo Drum"/>
    <n v="0.56999999999999995"/>
    <d v="2009-02-27T00:00:00"/>
  </r>
  <r>
    <n v="7307"/>
    <n v="52098"/>
    <x v="964"/>
    <x v="3"/>
    <n v="19"/>
    <n v="812.06"/>
    <n v="0"/>
    <x v="0"/>
    <n v="220.065"/>
    <n v="39.06"/>
    <n v="10.55"/>
    <x v="263"/>
    <x v="6"/>
    <x v="5"/>
    <x v="2"/>
    <x v="2"/>
    <x v="14"/>
    <s v="Office Star - Professional Matrix Back Chair with 2-to-1 Synchro Tilt and Mesh Fabric Seat"/>
    <s v="Jumbo Drum"/>
    <n v="0.61"/>
    <d v="2010-03-10T00:00:00"/>
  </r>
  <r>
    <n v="7308"/>
    <n v="52102"/>
    <x v="965"/>
    <x v="3"/>
    <n v="8"/>
    <n v="104.27"/>
    <n v="0.03"/>
    <x v="0"/>
    <n v="-23.61"/>
    <n v="11.97"/>
    <n v="5.81"/>
    <x v="82"/>
    <x v="6"/>
    <x v="5"/>
    <x v="2"/>
    <x v="0"/>
    <x v="12"/>
    <s v="Staples SlimLine Pencil Sharpener"/>
    <s v="Small Pack"/>
    <n v="0.6"/>
    <d v="2010-09-12T00:00:00"/>
  </r>
  <r>
    <n v="7312"/>
    <n v="52135"/>
    <x v="934"/>
    <x v="0"/>
    <n v="38"/>
    <n v="3922.96"/>
    <n v="0.04"/>
    <x v="0"/>
    <n v="863.57"/>
    <n v="99.99"/>
    <n v="19.989999999999998"/>
    <x v="249"/>
    <x v="6"/>
    <x v="5"/>
    <x v="0"/>
    <x v="1"/>
    <x v="7"/>
    <s v="U.S. Robotics 56K Internet Call Modem"/>
    <s v="Small Box"/>
    <n v="0.5"/>
    <d v="2010-03-26T00:00:00"/>
  </r>
  <r>
    <n v="7315"/>
    <n v="52162"/>
    <x v="966"/>
    <x v="2"/>
    <n v="39"/>
    <n v="261.16000000000003"/>
    <n v="7.0000000000000007E-2"/>
    <x v="0"/>
    <n v="-220.3"/>
    <n v="6.48"/>
    <n v="9.68"/>
    <x v="263"/>
    <x v="6"/>
    <x v="5"/>
    <x v="3"/>
    <x v="2"/>
    <x v="9"/>
    <s v="Hon Metal Bookcases, Putty"/>
    <s v="Jumbo Box"/>
    <n v="0.56000000000000005"/>
    <d v="2011-11-01T00:00:00"/>
  </r>
  <r>
    <n v="7316"/>
    <n v="52162"/>
    <x v="966"/>
    <x v="2"/>
    <n v="47"/>
    <n v="155.22"/>
    <n v="7.0000000000000007E-2"/>
    <x v="0"/>
    <n v="23.34"/>
    <n v="3.29"/>
    <n v="1.35"/>
    <x v="263"/>
    <x v="6"/>
    <x v="5"/>
    <x v="3"/>
    <x v="2"/>
    <x v="14"/>
    <s v="Global Enterprise™ Series Seating Low-Back Swivel/Tilt Chairs"/>
    <s v="Jumbo Drum"/>
    <n v="0.55000000000000004"/>
    <d v="2011-11-02T00:00:00"/>
  </r>
  <r>
    <n v="7332"/>
    <n v="52256"/>
    <x v="463"/>
    <x v="2"/>
    <n v="23"/>
    <n v="1236.954"/>
    <n v="0.06"/>
    <x v="0"/>
    <n v="119.88900000000001"/>
    <n v="65.989999999999995"/>
    <n v="4.2"/>
    <x v="298"/>
    <x v="6"/>
    <x v="5"/>
    <x v="2"/>
    <x v="1"/>
    <x v="3"/>
    <s v="5170"/>
    <s v="Small Box"/>
    <n v="0.59"/>
    <d v="2010-11-06T00:00:00"/>
  </r>
  <r>
    <n v="7354"/>
    <n v="52391"/>
    <x v="521"/>
    <x v="1"/>
    <n v="36"/>
    <n v="1072.3599999999999"/>
    <n v="0.04"/>
    <x v="0"/>
    <n v="440.48"/>
    <n v="29.14"/>
    <n v="4.8600000000000003"/>
    <x v="250"/>
    <x v="6"/>
    <x v="5"/>
    <x v="2"/>
    <x v="0"/>
    <x v="5"/>
    <s v="Snap-A-Way® Black Print Carbonless Speed Message, No Reply Area, Duplicate"/>
    <s v="Wrap Bag"/>
    <n v="0.38"/>
    <d v="2009-12-14T00:00:00"/>
  </r>
  <r>
    <n v="7355"/>
    <n v="52391"/>
    <x v="521"/>
    <x v="1"/>
    <n v="39"/>
    <n v="857.84"/>
    <n v="0.02"/>
    <x v="0"/>
    <n v="-309.43"/>
    <n v="20.89"/>
    <n v="11.52"/>
    <x v="250"/>
    <x v="6"/>
    <x v="5"/>
    <x v="2"/>
    <x v="0"/>
    <x v="0"/>
    <s v="Iris® 3-Drawer Stacking Bin, Black"/>
    <s v="Small Box"/>
    <n v="0.83"/>
    <d v="2009-12-14T00:00:00"/>
  </r>
  <r>
    <n v="7384"/>
    <n v="52642"/>
    <x v="751"/>
    <x v="0"/>
    <n v="9"/>
    <n v="742.84"/>
    <n v="0.01"/>
    <x v="1"/>
    <n v="-320.7"/>
    <n v="70.98"/>
    <n v="59.81"/>
    <x v="284"/>
    <x v="6"/>
    <x v="5"/>
    <x v="3"/>
    <x v="2"/>
    <x v="14"/>
    <s v="Situations Contoured Folding Chairs, 4/Set"/>
    <s v="Jumbo Drum"/>
    <n v="0.6"/>
    <d v="2011-06-18T00:00:00"/>
  </r>
  <r>
    <n v="7385"/>
    <n v="52642"/>
    <x v="751"/>
    <x v="0"/>
    <n v="14"/>
    <n v="2070.6799999999998"/>
    <n v="0.03"/>
    <x v="0"/>
    <n v="-281.67"/>
    <n v="152.47999999999999"/>
    <n v="4"/>
    <x v="284"/>
    <x v="6"/>
    <x v="5"/>
    <x v="3"/>
    <x v="1"/>
    <x v="7"/>
    <s v="Adesso Programmable 142-Key Keyboard"/>
    <s v="Small Box"/>
    <n v="0.79"/>
    <d v="2011-06-21T00:00:00"/>
  </r>
  <r>
    <n v="7386"/>
    <n v="52642"/>
    <x v="751"/>
    <x v="0"/>
    <n v="15"/>
    <n v="764.13"/>
    <n v="0.09"/>
    <x v="0"/>
    <n v="276.98"/>
    <n v="55.98"/>
    <n v="4.8600000000000003"/>
    <x v="284"/>
    <x v="6"/>
    <x v="5"/>
    <x v="3"/>
    <x v="0"/>
    <x v="5"/>
    <s v="Xerox 1908"/>
    <s v="Small Box"/>
    <n v="0.36"/>
    <d v="2011-06-21T00:00:00"/>
  </r>
  <r>
    <n v="7387"/>
    <n v="52645"/>
    <x v="967"/>
    <x v="0"/>
    <n v="11"/>
    <n v="64.34"/>
    <n v="0.09"/>
    <x v="0"/>
    <n v="-8.3699999999999992"/>
    <n v="5.85"/>
    <n v="2.27"/>
    <x v="250"/>
    <x v="6"/>
    <x v="5"/>
    <x v="2"/>
    <x v="0"/>
    <x v="12"/>
    <s v="Dixon My First Ticonderoga Pencil, #2"/>
    <s v="Wrap Bag"/>
    <n v="0.56000000000000005"/>
    <d v="2012-03-12T00:00:00"/>
  </r>
  <r>
    <n v="7388"/>
    <n v="52645"/>
    <x v="967"/>
    <x v="0"/>
    <n v="10"/>
    <n v="693.02"/>
    <n v="7.0000000000000007E-2"/>
    <x v="0"/>
    <n v="97.36"/>
    <n v="70.97"/>
    <n v="3.5"/>
    <x v="250"/>
    <x v="6"/>
    <x v="5"/>
    <x v="2"/>
    <x v="0"/>
    <x v="1"/>
    <s v="Tripp Lite Isotel 8 Ultra 8 Outlet Metal Surge"/>
    <s v="Small Box"/>
    <n v="0.59"/>
    <d v="2012-03-16T00:00:00"/>
  </r>
  <r>
    <n v="7399"/>
    <n v="52711"/>
    <x v="968"/>
    <x v="2"/>
    <n v="37"/>
    <n v="201.14"/>
    <n v="0.08"/>
    <x v="0"/>
    <n v="-51.25"/>
    <n v="5.81"/>
    <n v="3.37"/>
    <x v="301"/>
    <x v="6"/>
    <x v="5"/>
    <x v="3"/>
    <x v="0"/>
    <x v="6"/>
    <s v="Advantus Push Pins, Aluminum Head"/>
    <s v="Wrap Bag"/>
    <n v="0.54"/>
    <d v="2011-09-23T00:00:00"/>
  </r>
  <r>
    <n v="7412"/>
    <n v="52896"/>
    <x v="596"/>
    <x v="1"/>
    <n v="9"/>
    <n v="48.26"/>
    <n v="0.09"/>
    <x v="2"/>
    <n v="2.76"/>
    <n v="5.18"/>
    <n v="2.04"/>
    <x v="306"/>
    <x v="6"/>
    <x v="5"/>
    <x v="3"/>
    <x v="0"/>
    <x v="5"/>
    <s v="Array® Memo Cubes"/>
    <s v="Wrap Bag"/>
    <n v="0.36"/>
    <d v="2010-10-24T00:00:00"/>
  </r>
  <r>
    <n v="7413"/>
    <n v="52896"/>
    <x v="596"/>
    <x v="1"/>
    <n v="6"/>
    <n v="1718.43"/>
    <n v="0"/>
    <x v="1"/>
    <n v="-192.49199999999999"/>
    <n v="259.70999999999998"/>
    <n v="66.67"/>
    <x v="306"/>
    <x v="6"/>
    <x v="5"/>
    <x v="3"/>
    <x v="2"/>
    <x v="10"/>
    <s v="Bevis Round Bullnose 29&quot; High Table Top"/>
    <s v="Jumbo Box"/>
    <n v="0.65"/>
    <d v="2010-10-23T00:00:00"/>
  </r>
  <r>
    <n v="7432"/>
    <n v="52999"/>
    <x v="178"/>
    <x v="2"/>
    <n v="5"/>
    <n v="43.61"/>
    <n v="0.04"/>
    <x v="2"/>
    <n v="22.85"/>
    <n v="7.59"/>
    <n v="4"/>
    <x v="266"/>
    <x v="6"/>
    <x v="5"/>
    <x v="3"/>
    <x v="2"/>
    <x v="4"/>
    <s v="Master Giant Foot® Doorstop, Safety Yellow"/>
    <s v="Wrap Bag"/>
    <n v="0.42"/>
    <d v="2012-04-27T00:00:00"/>
  </r>
  <r>
    <n v="7433"/>
    <n v="52999"/>
    <x v="178"/>
    <x v="2"/>
    <n v="39"/>
    <n v="343.05"/>
    <n v="0.05"/>
    <x v="0"/>
    <n v="98.86"/>
    <n v="9.11"/>
    <n v="2.15"/>
    <x v="266"/>
    <x v="6"/>
    <x v="5"/>
    <x v="3"/>
    <x v="0"/>
    <x v="5"/>
    <s v="Black Print Carbonless Snap-Off® Rapid Letter, 8 1/2&quot; x 7&quot;"/>
    <s v="Wrap Bag"/>
    <n v="0.4"/>
    <d v="2012-04-27T00:00:00"/>
  </r>
  <r>
    <n v="7434"/>
    <n v="52999"/>
    <x v="178"/>
    <x v="2"/>
    <n v="7"/>
    <n v="44.63"/>
    <n v="0.1"/>
    <x v="0"/>
    <n v="-21.19"/>
    <n v="5.78"/>
    <n v="5.67"/>
    <x v="266"/>
    <x v="6"/>
    <x v="5"/>
    <x v="3"/>
    <x v="0"/>
    <x v="5"/>
    <s v="Xerox 1978"/>
    <s v="Small Box"/>
    <n v="0.36"/>
    <d v="2012-04-25T00:00:00"/>
  </r>
  <r>
    <n v="7463"/>
    <n v="53254"/>
    <x v="60"/>
    <x v="3"/>
    <n v="34"/>
    <n v="5442.1419999999998"/>
    <n v="0"/>
    <x v="0"/>
    <n v="1640.2950000000001"/>
    <n v="175.99"/>
    <n v="4.99"/>
    <x v="304"/>
    <x v="6"/>
    <x v="5"/>
    <x v="3"/>
    <x v="1"/>
    <x v="3"/>
    <s v="5165"/>
    <s v="Small Box"/>
    <n v="0.59"/>
    <d v="2009-08-21T00:00:00"/>
  </r>
  <r>
    <n v="7464"/>
    <n v="53281"/>
    <x v="969"/>
    <x v="4"/>
    <n v="40"/>
    <n v="14075.99"/>
    <n v="0.08"/>
    <x v="1"/>
    <n v="1894.14"/>
    <n v="355.98"/>
    <n v="58.92"/>
    <x v="82"/>
    <x v="6"/>
    <x v="5"/>
    <x v="2"/>
    <x v="2"/>
    <x v="14"/>
    <s v="Hon 4700 Series Mobuis™ Mid-Back Task Chairs with Adjustable Arms"/>
    <s v="Jumbo Drum"/>
    <n v="0.64"/>
    <d v="2009-04-04T00:00:00"/>
  </r>
  <r>
    <n v="7466"/>
    <n v="53285"/>
    <x v="970"/>
    <x v="4"/>
    <n v="6"/>
    <n v="1042.96"/>
    <n v="0.04"/>
    <x v="0"/>
    <n v="163.80350000000001"/>
    <n v="165.98"/>
    <n v="19.989999999999998"/>
    <x v="299"/>
    <x v="6"/>
    <x v="5"/>
    <x v="3"/>
    <x v="0"/>
    <x v="2"/>
    <s v="GBC DocuBind P100 Manual Binding Machine"/>
    <s v="Small Box"/>
    <n v="0.4"/>
    <d v="2012-05-26T00:00:00"/>
  </r>
  <r>
    <n v="7467"/>
    <n v="53312"/>
    <x v="694"/>
    <x v="3"/>
    <n v="23"/>
    <n v="8413.23"/>
    <n v="0.05"/>
    <x v="0"/>
    <n v="2464.75"/>
    <n v="363.25"/>
    <n v="19.989999999999998"/>
    <x v="244"/>
    <x v="6"/>
    <x v="5"/>
    <x v="3"/>
    <x v="0"/>
    <x v="1"/>
    <s v="Hoover WindTunnel™ Plus Canister Vacuum"/>
    <s v="Small Box"/>
    <n v="0.56999999999999995"/>
    <d v="2009-07-06T00:00:00"/>
  </r>
  <r>
    <n v="7468"/>
    <n v="53312"/>
    <x v="694"/>
    <x v="3"/>
    <n v="30"/>
    <n v="105.45"/>
    <n v="0.06"/>
    <x v="0"/>
    <n v="-173.36"/>
    <n v="3.34"/>
    <n v="7.49"/>
    <x v="244"/>
    <x v="6"/>
    <x v="5"/>
    <x v="3"/>
    <x v="0"/>
    <x v="12"/>
    <s v="Eldon Spacemaker® Box, Quick-Snap Lid, Clear"/>
    <s v="Wrap Bag"/>
    <n v="0.54"/>
    <d v="2009-07-05T00:00:00"/>
  </r>
  <r>
    <n v="7514"/>
    <n v="53637"/>
    <x v="92"/>
    <x v="1"/>
    <n v="12"/>
    <n v="451.09"/>
    <n v="0.1"/>
    <x v="2"/>
    <n v="61.27"/>
    <n v="39.979999999999997"/>
    <n v="9.83"/>
    <x v="262"/>
    <x v="6"/>
    <x v="5"/>
    <x v="1"/>
    <x v="0"/>
    <x v="8"/>
    <s v="Blue String-Tie &amp; Button Interoffice Envelopes, 10 x 13"/>
    <s v="Small Box"/>
    <n v="0.4"/>
    <d v="2011-03-18T00:00:00"/>
  </r>
  <r>
    <n v="7521"/>
    <n v="53698"/>
    <x v="588"/>
    <x v="3"/>
    <n v="10"/>
    <n v="55.33"/>
    <n v="0"/>
    <x v="2"/>
    <n v="13.38"/>
    <n v="4.84"/>
    <n v="0.71"/>
    <x v="242"/>
    <x v="6"/>
    <x v="5"/>
    <x v="1"/>
    <x v="0"/>
    <x v="12"/>
    <s v="*Staples* Highlighting Markers"/>
    <s v="Wrap Bag"/>
    <n v="0.52"/>
    <d v="2012-06-17T00:00:00"/>
  </r>
  <r>
    <n v="7577"/>
    <n v="54183"/>
    <x v="13"/>
    <x v="4"/>
    <n v="32"/>
    <n v="2773.71"/>
    <n v="0.02"/>
    <x v="2"/>
    <n v="1097.25"/>
    <n v="82.99"/>
    <n v="5.5"/>
    <x v="291"/>
    <x v="6"/>
    <x v="5"/>
    <x v="2"/>
    <x v="1"/>
    <x v="7"/>
    <s v="Micro Innovations Micro Digital Wireless Keyboard and Mouse, Gray"/>
    <s v="Small Box"/>
    <n v="0.44"/>
    <d v="2012-04-17T00:00:00"/>
  </r>
  <r>
    <n v="7578"/>
    <n v="54183"/>
    <x v="13"/>
    <x v="4"/>
    <n v="9"/>
    <n v="113.89"/>
    <n v="0.02"/>
    <x v="0"/>
    <n v="-52.25"/>
    <n v="11.66"/>
    <n v="8.99"/>
    <x v="291"/>
    <x v="6"/>
    <x v="5"/>
    <x v="2"/>
    <x v="0"/>
    <x v="12"/>
    <s v="Boston 16765 Mini Stand Up Battery Pencil Sharpener"/>
    <s v="Small Pack"/>
    <n v="0.59"/>
    <d v="2012-04-16T00:00:00"/>
  </r>
  <r>
    <n v="7583"/>
    <n v="54245"/>
    <x v="5"/>
    <x v="3"/>
    <n v="5"/>
    <n v="83.3"/>
    <n v="0.09"/>
    <x v="0"/>
    <n v="-114.90599999999999"/>
    <n v="20.99"/>
    <n v="2.5"/>
    <x v="298"/>
    <x v="6"/>
    <x v="5"/>
    <x v="2"/>
    <x v="1"/>
    <x v="3"/>
    <s v="Accessory37"/>
    <s v="Wrap Bag"/>
    <n v="0.81"/>
    <d v="2011-03-25T00:00:00"/>
  </r>
  <r>
    <n v="7592"/>
    <n v="54339"/>
    <x v="27"/>
    <x v="0"/>
    <n v="48"/>
    <n v="3005.74"/>
    <n v="0.02"/>
    <x v="2"/>
    <n v="1053.21"/>
    <n v="59.98"/>
    <n v="3.99"/>
    <x v="250"/>
    <x v="6"/>
    <x v="5"/>
    <x v="2"/>
    <x v="0"/>
    <x v="1"/>
    <s v="Belkin 8 Outlet SurgeMaster II Gold Surge Protector"/>
    <s v="Small Box"/>
    <n v="0.56999999999999995"/>
    <d v="2012-05-09T00:00:00"/>
  </r>
  <r>
    <n v="7593"/>
    <n v="54339"/>
    <x v="27"/>
    <x v="0"/>
    <n v="41"/>
    <n v="2209.5155"/>
    <n v="0.06"/>
    <x v="0"/>
    <n v="458.62199999999996"/>
    <n v="65.989999999999995"/>
    <n v="5.31"/>
    <x v="250"/>
    <x v="6"/>
    <x v="5"/>
    <x v="2"/>
    <x v="1"/>
    <x v="3"/>
    <s v="3390"/>
    <s v="Small Box"/>
    <n v="0.56999999999999995"/>
    <d v="2012-05-07T00:00:00"/>
  </r>
  <r>
    <n v="7603"/>
    <n v="54401"/>
    <x v="337"/>
    <x v="1"/>
    <n v="34"/>
    <n v="670.02"/>
    <n v="7.0000000000000007E-2"/>
    <x v="0"/>
    <n v="278.57900000000001"/>
    <n v="20.98"/>
    <n v="1.49"/>
    <x v="274"/>
    <x v="6"/>
    <x v="5"/>
    <x v="3"/>
    <x v="0"/>
    <x v="2"/>
    <s v="Avery Legal 4-Ring Binder"/>
    <s v="Small Box"/>
    <n v="0.35"/>
    <d v="2011-12-06T00:00:00"/>
  </r>
  <r>
    <n v="7626"/>
    <n v="54563"/>
    <x v="771"/>
    <x v="4"/>
    <n v="24"/>
    <n v="523.55999999999995"/>
    <n v="0.01"/>
    <x v="0"/>
    <n v="43.87"/>
    <n v="20.239999999999998"/>
    <n v="8.99"/>
    <x v="300"/>
    <x v="6"/>
    <x v="5"/>
    <x v="3"/>
    <x v="2"/>
    <x v="4"/>
    <s v="DAX Metal Frame, Desktop, Stepped-Edge"/>
    <s v="Small Pack"/>
    <n v="0.46"/>
    <d v="2010-10-06T00:00:00"/>
  </r>
  <r>
    <n v="7639"/>
    <n v="54694"/>
    <x v="971"/>
    <x v="4"/>
    <n v="43"/>
    <n v="112.63"/>
    <n v="0.08"/>
    <x v="0"/>
    <n v="-201.6"/>
    <n v="2.66"/>
    <n v="6.35"/>
    <x v="285"/>
    <x v="6"/>
    <x v="5"/>
    <x v="1"/>
    <x v="0"/>
    <x v="8"/>
    <s v="Letter or Legal Size Expandable Poly String Tie Envelopes"/>
    <s v="Small Box"/>
    <n v="0.36"/>
    <d v="2009-09-19T00:00:00"/>
  </r>
  <r>
    <n v="7643"/>
    <n v="54755"/>
    <x v="565"/>
    <x v="4"/>
    <n v="44"/>
    <n v="3421.88"/>
    <n v="0"/>
    <x v="0"/>
    <n v="443.52"/>
    <n v="73.98"/>
    <n v="4"/>
    <x v="307"/>
    <x v="6"/>
    <x v="5"/>
    <x v="3"/>
    <x v="1"/>
    <x v="7"/>
    <s v="Keytronic 105-Key Spanish Keyboard"/>
    <s v="Small Box"/>
    <n v="0.77"/>
    <d v="2009-12-10T00:00:00"/>
  </r>
  <r>
    <n v="7659"/>
    <n v="54914"/>
    <x v="51"/>
    <x v="4"/>
    <n v="32"/>
    <n v="197.93"/>
    <n v="0.06"/>
    <x v="0"/>
    <n v="-57.64"/>
    <n v="5.98"/>
    <n v="5.46"/>
    <x v="243"/>
    <x v="6"/>
    <x v="5"/>
    <x v="0"/>
    <x v="0"/>
    <x v="5"/>
    <s v="Xerox 1983"/>
    <s v="Small Box"/>
    <n v="0.36"/>
    <d v="2011-08-29T00:00:00"/>
  </r>
  <r>
    <n v="7660"/>
    <n v="54914"/>
    <x v="51"/>
    <x v="4"/>
    <n v="7"/>
    <n v="90.58"/>
    <n v="0.06"/>
    <x v="0"/>
    <n v="-27.83"/>
    <n v="12.44"/>
    <n v="6.27"/>
    <x v="243"/>
    <x v="6"/>
    <x v="5"/>
    <x v="0"/>
    <x v="0"/>
    <x v="0"/>
    <s v="Eldon Simplefile® Box Office®"/>
    <s v="Medium Box"/>
    <n v="0.56999999999999995"/>
    <d v="2011-08-30T00:00:00"/>
  </r>
  <r>
    <n v="7684"/>
    <n v="55073"/>
    <x v="484"/>
    <x v="0"/>
    <n v="40"/>
    <n v="2376.7105000000001"/>
    <n v="0.01"/>
    <x v="0"/>
    <n v="721.80899999999997"/>
    <n v="65.989999999999995"/>
    <n v="3.99"/>
    <x v="245"/>
    <x v="6"/>
    <x v="5"/>
    <x v="2"/>
    <x v="1"/>
    <x v="3"/>
    <s v="TIMEPORT P8767"/>
    <s v="Small Box"/>
    <n v="0.56999999999999995"/>
    <d v="2012-03-20T00:00:00"/>
  </r>
  <r>
    <n v="7712"/>
    <n v="55270"/>
    <x v="529"/>
    <x v="3"/>
    <n v="1"/>
    <n v="35.14"/>
    <n v="0.02"/>
    <x v="0"/>
    <n v="-12.753499999999999"/>
    <n v="29.17"/>
    <n v="6.27"/>
    <x v="244"/>
    <x v="6"/>
    <x v="5"/>
    <x v="3"/>
    <x v="0"/>
    <x v="2"/>
    <s v="Binding Machine Supplies"/>
    <s v="Small Box"/>
    <n v="0.37"/>
    <d v="2010-01-23T00:00:00"/>
  </r>
  <r>
    <n v="7788"/>
    <n v="55716"/>
    <x v="972"/>
    <x v="1"/>
    <n v="9"/>
    <n v="14665.55"/>
    <n v="7.0000000000000007E-2"/>
    <x v="0"/>
    <n v="-767.51"/>
    <n v="1637.53"/>
    <n v="24.49"/>
    <x v="82"/>
    <x v="6"/>
    <x v="5"/>
    <x v="3"/>
    <x v="0"/>
    <x v="15"/>
    <s v="High Speed Automatic Electric Letter Opener"/>
    <s v="Medium Box"/>
    <n v="0.81"/>
    <d v="2012-10-23T00:00:00"/>
  </r>
  <r>
    <n v="7795"/>
    <n v="55776"/>
    <x v="436"/>
    <x v="2"/>
    <n v="32"/>
    <n v="4856.1000000000004"/>
    <n v="0.01"/>
    <x v="1"/>
    <n v="1096.6400000000001"/>
    <n v="145.44999999999999"/>
    <n v="17.850000000000001"/>
    <x v="305"/>
    <x v="6"/>
    <x v="5"/>
    <x v="2"/>
    <x v="1"/>
    <x v="16"/>
    <s v="Panasonic KX-P1150 Dot Matrix Printer"/>
    <s v="Jumbo Drum"/>
    <n v="0.56000000000000005"/>
    <d v="2009-03-23T00:00:00"/>
  </r>
  <r>
    <n v="7810"/>
    <n v="55874"/>
    <x v="920"/>
    <x v="3"/>
    <n v="28"/>
    <n v="208.83"/>
    <n v="0"/>
    <x v="0"/>
    <n v="-60.145000000000003"/>
    <n v="7.1"/>
    <n v="6.05"/>
    <x v="308"/>
    <x v="6"/>
    <x v="5"/>
    <x v="0"/>
    <x v="0"/>
    <x v="2"/>
    <s v="Wilson Jones Hanging View Binder, White, 1&quot;"/>
    <s v="Small Box"/>
    <n v="0.39"/>
    <d v="2009-02-17T00:00:00"/>
  </r>
  <r>
    <n v="7811"/>
    <n v="55874"/>
    <x v="920"/>
    <x v="3"/>
    <n v="41"/>
    <n v="228.3"/>
    <n v="0.01"/>
    <x v="2"/>
    <n v="-111.72"/>
    <n v="4.9800000000000004"/>
    <n v="4.62"/>
    <x v="308"/>
    <x v="6"/>
    <x v="5"/>
    <x v="0"/>
    <x v="1"/>
    <x v="7"/>
    <s v="Imation 3.5&quot;, DISKETTE 44766 HGHLD3.52HD/FM, 10/Pack"/>
    <s v="Small Pack"/>
    <n v="0.64"/>
    <d v="2009-02-18T00:00:00"/>
  </r>
  <r>
    <n v="7831"/>
    <n v="56002"/>
    <x v="694"/>
    <x v="0"/>
    <n v="21"/>
    <n v="514.53"/>
    <n v="0.04"/>
    <x v="0"/>
    <n v="149.31"/>
    <n v="23.99"/>
    <n v="6.71"/>
    <x v="274"/>
    <x v="6"/>
    <x v="5"/>
    <x v="2"/>
    <x v="0"/>
    <x v="8"/>
    <s v="Recycled Interoffice Envelopes with String and Button Closure, 10 x 13"/>
    <s v="Small Box"/>
    <n v="0.35"/>
    <d v="2009-07-06T00:00:00"/>
  </r>
  <r>
    <n v="7832"/>
    <n v="56002"/>
    <x v="694"/>
    <x v="0"/>
    <n v="14"/>
    <n v="748.84"/>
    <n v="0.09"/>
    <x v="0"/>
    <n v="286.7"/>
    <n v="55.98"/>
    <n v="4.8600000000000003"/>
    <x v="274"/>
    <x v="6"/>
    <x v="5"/>
    <x v="2"/>
    <x v="0"/>
    <x v="5"/>
    <s v="Xerox 1908"/>
    <s v="Small Box"/>
    <n v="0.36"/>
    <d v="2009-07-08T00:00:00"/>
  </r>
  <r>
    <n v="7833"/>
    <n v="56002"/>
    <x v="694"/>
    <x v="0"/>
    <n v="9"/>
    <n v="1497.93"/>
    <n v="0.05"/>
    <x v="0"/>
    <n v="35.31"/>
    <n v="161.55000000000001"/>
    <n v="19.989999999999998"/>
    <x v="274"/>
    <x v="6"/>
    <x v="5"/>
    <x v="2"/>
    <x v="0"/>
    <x v="0"/>
    <s v="Fellowes Super Stor/Drawer® Files"/>
    <s v="Small Box"/>
    <n v="0.66"/>
    <d v="2009-07-11T00:00:00"/>
  </r>
  <r>
    <n v="7834"/>
    <n v="56002"/>
    <x v="694"/>
    <x v="0"/>
    <n v="14"/>
    <n v="3857.56"/>
    <n v="7.0000000000000007E-2"/>
    <x v="0"/>
    <n v="-377.81100000000004"/>
    <n v="290.98"/>
    <n v="69"/>
    <x v="274"/>
    <x v="6"/>
    <x v="5"/>
    <x v="2"/>
    <x v="2"/>
    <x v="10"/>
    <s v="Hon 5100 Series Wood Tables"/>
    <s v="Large Box"/>
    <n v="0.67"/>
    <d v="2009-07-06T00:00:00"/>
  </r>
  <r>
    <n v="7840"/>
    <n v="56039"/>
    <x v="177"/>
    <x v="0"/>
    <n v="23"/>
    <n v="156.66"/>
    <n v="7.0000000000000007E-2"/>
    <x v="0"/>
    <n v="-33.15"/>
    <n v="6.68"/>
    <n v="5.2"/>
    <x v="308"/>
    <x v="6"/>
    <x v="5"/>
    <x v="0"/>
    <x v="0"/>
    <x v="5"/>
    <s v="Xerox 1977"/>
    <s v="Small Box"/>
    <n v="0.37"/>
    <d v="2011-11-30T00:00:00"/>
  </r>
  <r>
    <n v="7936"/>
    <n v="56710"/>
    <x v="658"/>
    <x v="2"/>
    <n v="34"/>
    <n v="479.84"/>
    <n v="0.02"/>
    <x v="0"/>
    <n v="5.71"/>
    <n v="13.43"/>
    <n v="5.5"/>
    <x v="276"/>
    <x v="6"/>
    <x v="5"/>
    <x v="1"/>
    <x v="0"/>
    <x v="0"/>
    <s v="Fellowes Personal Hanging Folder Files, Navy"/>
    <s v="Small Box"/>
    <n v="0.56999999999999995"/>
    <d v="2010-05-12T00:00:00"/>
  </r>
  <r>
    <n v="7937"/>
    <n v="56710"/>
    <x v="658"/>
    <x v="2"/>
    <n v="16"/>
    <n v="833.92650000000003"/>
    <n v="0.08"/>
    <x v="0"/>
    <n v="-39.215000000000003"/>
    <n v="65.989999999999995"/>
    <n v="3.99"/>
    <x v="276"/>
    <x v="6"/>
    <x v="5"/>
    <x v="1"/>
    <x v="1"/>
    <x v="3"/>
    <s v="StarTAC 7760"/>
    <s v="Small Box"/>
    <n v="0.59"/>
    <d v="2010-05-12T00:00:00"/>
  </r>
  <r>
    <n v="7938"/>
    <n v="56710"/>
    <x v="658"/>
    <x v="2"/>
    <n v="6"/>
    <n v="182.64"/>
    <n v="0.08"/>
    <x v="0"/>
    <n v="-99.24"/>
    <n v="30.98"/>
    <n v="6.5"/>
    <x v="276"/>
    <x v="6"/>
    <x v="5"/>
    <x v="1"/>
    <x v="1"/>
    <x v="7"/>
    <s v="Belkin ErgoBoard™ Keyboard"/>
    <s v="Small Box"/>
    <n v="0.64"/>
    <d v="2010-05-13T00:00:00"/>
  </r>
  <r>
    <n v="7939"/>
    <n v="56710"/>
    <x v="658"/>
    <x v="2"/>
    <n v="21"/>
    <n v="736.17"/>
    <n v="0.01"/>
    <x v="0"/>
    <n v="232.99"/>
    <n v="35.409999999999997"/>
    <n v="1.99"/>
    <x v="276"/>
    <x v="6"/>
    <x v="5"/>
    <x v="1"/>
    <x v="1"/>
    <x v="7"/>
    <s v="Imation DVD-RAM discs"/>
    <s v="Small Pack"/>
    <n v="0.43"/>
    <d v="2010-05-13T00:00:00"/>
  </r>
  <r>
    <n v="7985"/>
    <n v="57092"/>
    <x v="973"/>
    <x v="4"/>
    <n v="29"/>
    <n v="2820.6994999999997"/>
    <n v="0.03"/>
    <x v="0"/>
    <n v="601.33500000000004"/>
    <n v="110.99"/>
    <n v="8.99"/>
    <x v="165"/>
    <x v="6"/>
    <x v="5"/>
    <x v="1"/>
    <x v="1"/>
    <x v="3"/>
    <s v="LX 677"/>
    <s v="Small Box"/>
    <n v="0.56999999999999995"/>
    <d v="2010-05-02T00:00:00"/>
  </r>
  <r>
    <n v="8011"/>
    <n v="57253"/>
    <x v="272"/>
    <x v="4"/>
    <n v="43"/>
    <n v="78.08"/>
    <n v="0.08"/>
    <x v="0"/>
    <n v="1.74"/>
    <n v="1.81"/>
    <n v="0.75"/>
    <x v="263"/>
    <x v="6"/>
    <x v="5"/>
    <x v="1"/>
    <x v="2"/>
    <x v="14"/>
    <s v="Metal Folding Chairs, Beige, 4/Carton"/>
    <s v="Jumbo Drum"/>
    <n v="0.57999999999999996"/>
    <d v="2009-01-06T00:00:00"/>
  </r>
  <r>
    <n v="8012"/>
    <n v="57253"/>
    <x v="272"/>
    <x v="4"/>
    <n v="29"/>
    <n v="653.54"/>
    <n v="0.06"/>
    <x v="1"/>
    <n v="-1358.9"/>
    <n v="20.98"/>
    <n v="53.03"/>
    <x v="263"/>
    <x v="6"/>
    <x v="5"/>
    <x v="1"/>
    <x v="2"/>
    <x v="14"/>
    <s v="Hon 4700 Series Mobuis™ Mid-Back Task Chairs with Adjustable Arms"/>
    <s v="Jumbo Drum"/>
    <n v="0.64"/>
    <d v="2009-01-07T00:00:00"/>
  </r>
  <r>
    <n v="8013"/>
    <n v="57253"/>
    <x v="272"/>
    <x v="4"/>
    <n v="48"/>
    <n v="12635.75"/>
    <n v="7.0000000000000007E-2"/>
    <x v="0"/>
    <n v="-335.24"/>
    <n v="279.48"/>
    <n v="35"/>
    <x v="263"/>
    <x v="6"/>
    <x v="5"/>
    <x v="1"/>
    <x v="2"/>
    <x v="4"/>
    <s v="Telescoping Adjustable Floor Lamp"/>
    <s v="Large Box"/>
    <n v="0.6"/>
    <d v="2009-01-05T00:00:00"/>
  </r>
  <r>
    <n v="8014"/>
    <n v="57253"/>
    <x v="272"/>
    <x v="4"/>
    <n v="49"/>
    <n v="240.3"/>
    <n v="0.08"/>
    <x v="0"/>
    <n v="-139.15575000000001"/>
    <n v="4.91"/>
    <n v="5.68"/>
    <x v="263"/>
    <x v="6"/>
    <x v="5"/>
    <x v="1"/>
    <x v="2"/>
    <x v="10"/>
    <s v="Iceberg OfficeWorks 42&quot; Round Tables"/>
    <s v="Jumbo Box"/>
    <n v="0.7"/>
    <d v="2009-01-06T00:00:00"/>
  </r>
  <r>
    <n v="8015"/>
    <n v="57253"/>
    <x v="272"/>
    <x v="4"/>
    <n v="25"/>
    <n v="2750.107"/>
    <n v="0.04"/>
    <x v="0"/>
    <n v="667.44900000000007"/>
    <n v="125.99"/>
    <n v="5.26"/>
    <x v="263"/>
    <x v="6"/>
    <x v="5"/>
    <x v="1"/>
    <x v="1"/>
    <x v="3"/>
    <s v="232"/>
    <s v="Small Box"/>
    <n v="0.55000000000000004"/>
    <d v="2009-01-05T00:00:00"/>
  </r>
  <r>
    <n v="8034"/>
    <n v="57382"/>
    <x v="643"/>
    <x v="3"/>
    <n v="25"/>
    <n v="106.04"/>
    <n v="0.09"/>
    <x v="0"/>
    <n v="16.898"/>
    <n v="4.55"/>
    <n v="1.49"/>
    <x v="273"/>
    <x v="6"/>
    <x v="5"/>
    <x v="1"/>
    <x v="0"/>
    <x v="2"/>
    <s v="Presstex Flexible Ring Binders"/>
    <s v="Small Box"/>
    <n v="0.35"/>
    <d v="2009-03-25T00:00:00"/>
  </r>
  <r>
    <n v="8035"/>
    <n v="57382"/>
    <x v="643"/>
    <x v="3"/>
    <n v="45"/>
    <n v="452.93"/>
    <n v="7.0000000000000007E-2"/>
    <x v="2"/>
    <n v="20.14"/>
    <n v="9.7799999999999994"/>
    <n v="5.76"/>
    <x v="273"/>
    <x v="6"/>
    <x v="5"/>
    <x v="1"/>
    <x v="0"/>
    <x v="8"/>
    <s v="Staples #10 Laser &amp; Inkjet Envelopes, 4 1/8&quot; x 9 1/2&quot;, 100/Box"/>
    <s v="Small Box"/>
    <n v="0.35"/>
    <d v="2009-03-25T00:00:00"/>
  </r>
  <r>
    <n v="8039"/>
    <n v="57415"/>
    <x v="922"/>
    <x v="3"/>
    <n v="6"/>
    <n v="101.52"/>
    <n v="0.02"/>
    <x v="0"/>
    <n v="-16.37"/>
    <n v="15.42"/>
    <n v="5.41"/>
    <x v="242"/>
    <x v="6"/>
    <x v="5"/>
    <x v="1"/>
    <x v="0"/>
    <x v="0"/>
    <s v="Decoflex Hanging Personal Folder File"/>
    <s v="Small Box"/>
    <n v="0.59"/>
    <d v="2009-03-25T00:00:00"/>
  </r>
  <r>
    <n v="8077"/>
    <n v="57606"/>
    <x v="974"/>
    <x v="2"/>
    <n v="37"/>
    <n v="294.48"/>
    <n v="0.08"/>
    <x v="0"/>
    <n v="-64.239999999999995"/>
    <n v="8.4600000000000009"/>
    <n v="3.62"/>
    <x v="263"/>
    <x v="6"/>
    <x v="5"/>
    <x v="1"/>
    <x v="1"/>
    <x v="7"/>
    <s v="Imation 3.5&quot;, RTS 247544 3M 3.5 DSDD, 10/Pack"/>
    <s v="Small Pack"/>
    <n v="0.61"/>
    <d v="2010-01-04T00:00:00"/>
  </r>
  <r>
    <n v="8099"/>
    <n v="57794"/>
    <x v="442"/>
    <x v="0"/>
    <n v="16"/>
    <n v="88.84"/>
    <n v="0.02"/>
    <x v="0"/>
    <n v="-46.92"/>
    <n v="4.9800000000000004"/>
    <n v="6.07"/>
    <x v="253"/>
    <x v="6"/>
    <x v="5"/>
    <x v="3"/>
    <x v="0"/>
    <x v="5"/>
    <s v="Xerox 1897"/>
    <s v="Small Box"/>
    <n v="0.36"/>
    <d v="2009-07-28T00:00:00"/>
  </r>
  <r>
    <n v="8123"/>
    <n v="58054"/>
    <x v="280"/>
    <x v="1"/>
    <n v="26"/>
    <n v="61.4"/>
    <n v="0.04"/>
    <x v="0"/>
    <n v="-92.11"/>
    <n v="2.08"/>
    <n v="5.33"/>
    <x v="165"/>
    <x v="6"/>
    <x v="5"/>
    <x v="1"/>
    <x v="2"/>
    <x v="4"/>
    <s v="Eldon® Wave Desk Accessories"/>
    <s v="Small Box"/>
    <n v="0.43"/>
    <d v="2011-01-04T00:00:00"/>
  </r>
  <r>
    <n v="8129"/>
    <n v="58113"/>
    <x v="975"/>
    <x v="1"/>
    <n v="48"/>
    <n v="362.71"/>
    <n v="7.0000000000000007E-2"/>
    <x v="0"/>
    <n v="-88.952500000000001"/>
    <n v="7.68"/>
    <n v="6.16"/>
    <x v="302"/>
    <x v="6"/>
    <x v="5"/>
    <x v="0"/>
    <x v="0"/>
    <x v="2"/>
    <s v="GBC VeloBinder Strips"/>
    <s v="Small Box"/>
    <n v="0.35"/>
    <d v="2012-02-03T00:00:00"/>
  </r>
  <r>
    <n v="8130"/>
    <n v="58113"/>
    <x v="975"/>
    <x v="1"/>
    <n v="12"/>
    <n v="2077.1875"/>
    <n v="0.05"/>
    <x v="2"/>
    <n v="-38.070999999999998"/>
    <n v="200.99"/>
    <n v="4.2"/>
    <x v="302"/>
    <x v="6"/>
    <x v="5"/>
    <x v="0"/>
    <x v="1"/>
    <x v="3"/>
    <s v="2160i"/>
    <s v="Small Box"/>
    <n v="0.59"/>
    <d v="2012-02-03T00:00:00"/>
  </r>
  <r>
    <n v="8186"/>
    <n v="58528"/>
    <x v="976"/>
    <x v="3"/>
    <n v="14"/>
    <n v="700.95"/>
    <n v="0"/>
    <x v="0"/>
    <n v="233.8"/>
    <n v="46.89"/>
    <n v="5.0999999999999996"/>
    <x v="309"/>
    <x v="6"/>
    <x v="5"/>
    <x v="2"/>
    <x v="0"/>
    <x v="1"/>
    <s v="Bionaire Personal Warm Mist Humidifier/Vaporizer"/>
    <s v="Medium Box"/>
    <n v="0.46"/>
    <d v="2010-10-28T00:00:00"/>
  </r>
  <r>
    <n v="8187"/>
    <n v="58528"/>
    <x v="976"/>
    <x v="3"/>
    <n v="41"/>
    <n v="159.74"/>
    <n v="0.08"/>
    <x v="2"/>
    <n v="-9.14"/>
    <n v="3.69"/>
    <n v="2.5"/>
    <x v="309"/>
    <x v="6"/>
    <x v="5"/>
    <x v="2"/>
    <x v="0"/>
    <x v="8"/>
    <s v="Colored Envelopes"/>
    <s v="Small Box"/>
    <n v="0.39"/>
    <d v="2010-10-28T00:00:00"/>
  </r>
  <r>
    <n v="8193"/>
    <n v="58598"/>
    <x v="977"/>
    <x v="3"/>
    <n v="50"/>
    <n v="13608.83"/>
    <n v="0.1"/>
    <x v="1"/>
    <n v="1342.93"/>
    <n v="300.98"/>
    <n v="64.73"/>
    <x v="244"/>
    <x v="6"/>
    <x v="5"/>
    <x v="3"/>
    <x v="2"/>
    <x v="14"/>
    <s v="Global Leather and Oak Executive Chair, Black"/>
    <s v="Jumbo Drum"/>
    <n v="0.56000000000000005"/>
    <d v="2011-08-23T00:00:00"/>
  </r>
  <r>
    <n v="8194"/>
    <n v="58598"/>
    <x v="977"/>
    <x v="3"/>
    <n v="25"/>
    <n v="89.32"/>
    <n v="0.01"/>
    <x v="0"/>
    <n v="33.46"/>
    <n v="3.41"/>
    <n v="0.7"/>
    <x v="244"/>
    <x v="6"/>
    <x v="5"/>
    <x v="3"/>
    <x v="0"/>
    <x v="6"/>
    <s v="Advantus SlideClip™ Paper Clips"/>
    <s v="Wrap Bag"/>
    <n v="0.37"/>
    <d v="2011-08-23T00:00:00"/>
  </r>
  <r>
    <n v="8231"/>
    <n v="58851"/>
    <x v="222"/>
    <x v="0"/>
    <n v="3"/>
    <n v="23.93"/>
    <n v="0.1"/>
    <x v="0"/>
    <n v="-6.39"/>
    <n v="8.34"/>
    <n v="0.96"/>
    <x v="250"/>
    <x v="6"/>
    <x v="5"/>
    <x v="2"/>
    <x v="2"/>
    <x v="4"/>
    <s v="Document Clip Frames"/>
    <s v="Wrap Bag"/>
    <n v="0.43"/>
    <d v="2010-06-11T00:00:00"/>
  </r>
  <r>
    <n v="8232"/>
    <n v="58851"/>
    <x v="222"/>
    <x v="0"/>
    <n v="14"/>
    <n v="2027.55"/>
    <n v="0.04"/>
    <x v="0"/>
    <n v="537.4"/>
    <n v="140.99"/>
    <n v="13.99"/>
    <x v="250"/>
    <x v="6"/>
    <x v="5"/>
    <x v="2"/>
    <x v="1"/>
    <x v="16"/>
    <s v="Canon MP100DHII Printing Calculator"/>
    <s v="Medium Box"/>
    <n v="0.37"/>
    <d v="2010-06-14T00:00:00"/>
  </r>
  <r>
    <n v="8233"/>
    <n v="58853"/>
    <x v="212"/>
    <x v="4"/>
    <n v="27"/>
    <n v="5307.5"/>
    <n v="0.09"/>
    <x v="1"/>
    <n v="1116.67"/>
    <n v="200.98"/>
    <n v="23.76"/>
    <x v="266"/>
    <x v="6"/>
    <x v="5"/>
    <x v="3"/>
    <x v="2"/>
    <x v="14"/>
    <s v="Global Leather Highback Executive Chair with Pneumatic Height Adjustment, Black"/>
    <s v="Jumbo Drum"/>
    <n v="0.57999999999999996"/>
    <d v="2012-05-14T00:00:00"/>
  </r>
  <r>
    <n v="8252"/>
    <n v="59015"/>
    <x v="321"/>
    <x v="3"/>
    <n v="32"/>
    <n v="254.46"/>
    <n v="0.09"/>
    <x v="0"/>
    <n v="23.5"/>
    <n v="8.5"/>
    <n v="1.99"/>
    <x v="310"/>
    <x v="6"/>
    <x v="5"/>
    <x v="0"/>
    <x v="1"/>
    <x v="7"/>
    <s v="Hewlett-Packard 4.7GB DVD+R Discs"/>
    <s v="Small Pack"/>
    <n v="0.49"/>
    <d v="2012-05-27T00:00:00"/>
  </r>
  <r>
    <n v="8253"/>
    <n v="59015"/>
    <x v="321"/>
    <x v="3"/>
    <n v="32"/>
    <n v="278.19"/>
    <n v="0.02"/>
    <x v="0"/>
    <n v="149.38999999999999"/>
    <n v="8.34"/>
    <n v="0.96"/>
    <x v="310"/>
    <x v="6"/>
    <x v="5"/>
    <x v="0"/>
    <x v="2"/>
    <x v="4"/>
    <s v="Document Clip Frames"/>
    <s v="Wrap Bag"/>
    <n v="0.43"/>
    <d v="2012-05-27T00:00:00"/>
  </r>
  <r>
    <n v="8254"/>
    <n v="59015"/>
    <x v="321"/>
    <x v="3"/>
    <n v="32"/>
    <n v="1662.33"/>
    <n v="0.02"/>
    <x v="0"/>
    <n v="783.84"/>
    <n v="48.91"/>
    <n v="5.81"/>
    <x v="310"/>
    <x v="6"/>
    <x v="5"/>
    <x v="0"/>
    <x v="0"/>
    <x v="5"/>
    <s v="Xerox 1891"/>
    <s v="Small Box"/>
    <n v="0.38"/>
    <d v="2012-05-28T00:00:00"/>
  </r>
  <r>
    <n v="8264"/>
    <n v="59075"/>
    <x v="723"/>
    <x v="0"/>
    <n v="38"/>
    <n v="425.91"/>
    <n v="0.02"/>
    <x v="0"/>
    <n v="55.06"/>
    <n v="11.19"/>
    <n v="5.03"/>
    <x v="280"/>
    <x v="6"/>
    <x v="5"/>
    <x v="0"/>
    <x v="0"/>
    <x v="5"/>
    <s v="Geographics Note Cards, Blank, White, 8 1/2&quot; x 11&quot;"/>
    <s v="Small Box"/>
    <n v="0.37"/>
    <d v="2012-02-29T00:00:00"/>
  </r>
  <r>
    <n v="8269"/>
    <n v="59108"/>
    <x v="850"/>
    <x v="0"/>
    <n v="21"/>
    <n v="68.53"/>
    <n v="0.09"/>
    <x v="0"/>
    <n v="-59.97"/>
    <n v="3.28"/>
    <n v="3.97"/>
    <x v="253"/>
    <x v="6"/>
    <x v="5"/>
    <x v="2"/>
    <x v="0"/>
    <x v="12"/>
    <s v="Newell 342"/>
    <s v="Wrap Bag"/>
    <n v="0.56000000000000005"/>
    <d v="2011-10-12T00:00:00"/>
  </r>
  <r>
    <n v="8270"/>
    <n v="59108"/>
    <x v="850"/>
    <x v="0"/>
    <n v="39"/>
    <n v="4215.83"/>
    <n v="0.02"/>
    <x v="0"/>
    <n v="972.18900000000008"/>
    <n v="125.99"/>
    <n v="8.99"/>
    <x v="253"/>
    <x v="6"/>
    <x v="5"/>
    <x v="2"/>
    <x v="1"/>
    <x v="3"/>
    <s v="M70"/>
    <s v="Small Box"/>
    <n v="0.59"/>
    <d v="2011-10-16T00:00:00"/>
  </r>
  <r>
    <n v="8339"/>
    <n v="59589"/>
    <x v="285"/>
    <x v="3"/>
    <n v="25"/>
    <n v="1610.26"/>
    <n v="0.06"/>
    <x v="0"/>
    <n v="122.42"/>
    <n v="64.98"/>
    <n v="6.88"/>
    <x v="284"/>
    <x v="6"/>
    <x v="5"/>
    <x v="3"/>
    <x v="0"/>
    <x v="0"/>
    <s v="Fellowes Bankers Box™ Staxonsteel® Drawer File/Stacking System"/>
    <s v="Small Box"/>
    <n v="0.73"/>
    <d v="2012-04-11T00:00:00"/>
  </r>
  <r>
    <n v="8354"/>
    <n v="59685"/>
    <x v="468"/>
    <x v="4"/>
    <n v="12"/>
    <n v="505.2"/>
    <n v="0.05"/>
    <x v="0"/>
    <n v="78.98"/>
    <n v="40.98"/>
    <n v="5.33"/>
    <x v="276"/>
    <x v="6"/>
    <x v="5"/>
    <x v="1"/>
    <x v="0"/>
    <x v="1"/>
    <s v="Belkin 8 Outlet Surge Protector"/>
    <s v="Small Box"/>
    <n v="0.56999999999999995"/>
    <d v="2012-12-12T00:00:00"/>
  </r>
  <r>
    <n v="8355"/>
    <n v="59685"/>
    <x v="468"/>
    <x v="4"/>
    <n v="46"/>
    <n v="562.91"/>
    <n v="0.1"/>
    <x v="0"/>
    <n v="-560.29"/>
    <n v="12.99"/>
    <n v="14.37"/>
    <x v="276"/>
    <x v="6"/>
    <x v="5"/>
    <x v="1"/>
    <x v="2"/>
    <x v="4"/>
    <s v="Tensor &quot;Hersey Kiss&quot; Styled Floor Lamp"/>
    <s v="Large Box"/>
    <n v="0.73"/>
    <d v="2012-12-11T00:00:00"/>
  </r>
  <r>
    <n v="8377"/>
    <n v="59845"/>
    <x v="380"/>
    <x v="0"/>
    <n v="42"/>
    <n v="200.1"/>
    <n v="0.04"/>
    <x v="0"/>
    <n v="3.02"/>
    <n v="4.71"/>
    <n v="0.7"/>
    <x v="248"/>
    <x v="6"/>
    <x v="5"/>
    <x v="1"/>
    <x v="0"/>
    <x v="6"/>
    <s v="Plymouth Boxed Rubber Bands by Plymouth"/>
    <s v="Wrap Bag"/>
    <n v="0.8"/>
    <d v="2009-12-26T00:00:00"/>
  </r>
  <r>
    <n v="8378"/>
    <n v="59845"/>
    <x v="380"/>
    <x v="0"/>
    <n v="28"/>
    <n v="120.54"/>
    <n v="0.06"/>
    <x v="0"/>
    <n v="6.52"/>
    <n v="4.2"/>
    <n v="2.2599999999999998"/>
    <x v="248"/>
    <x v="6"/>
    <x v="5"/>
    <x v="1"/>
    <x v="0"/>
    <x v="5"/>
    <s v="Important Message Pads, 50 4-1/4 x 5-1/2 Forms per Pad"/>
    <s v="Wrap Bag"/>
    <n v="0.36"/>
    <d v="2009-12-27T00:00:00"/>
  </r>
  <r>
    <n v="24"/>
    <n v="134"/>
    <x v="978"/>
    <x v="2"/>
    <n v="11"/>
    <n v="1132.5999999999999"/>
    <n v="0.01"/>
    <x v="0"/>
    <n v="-310.20999999999998"/>
    <n v="95.99"/>
    <n v="35"/>
    <x v="311"/>
    <x v="6"/>
    <x v="5"/>
    <x v="3"/>
    <x v="0"/>
    <x v="0"/>
    <s v="Safco Industrial Wire Shelving"/>
    <s v="Large Box"/>
    <m/>
    <d v="2012-05-02T00:00:00"/>
  </r>
  <r>
    <n v="114"/>
    <n v="740"/>
    <x v="979"/>
    <x v="3"/>
    <n v="6"/>
    <n v="28.01"/>
    <n v="0.09"/>
    <x v="0"/>
    <n v="3.46"/>
    <n v="4.9800000000000004"/>
    <n v="0.49"/>
    <x v="312"/>
    <x v="6"/>
    <x v="5"/>
    <x v="2"/>
    <x v="0"/>
    <x v="11"/>
    <s v="Avery White Multi-Purpose Labels"/>
    <s v="Small Box"/>
    <n v="0.39"/>
    <d v="2011-07-15T00:00:00"/>
  </r>
  <r>
    <n v="130"/>
    <n v="833"/>
    <x v="630"/>
    <x v="3"/>
    <n v="1"/>
    <n v="19.32"/>
    <n v="0.03"/>
    <x v="0"/>
    <n v="-20.320500000000003"/>
    <n v="12.53"/>
    <n v="7.17"/>
    <x v="313"/>
    <x v="6"/>
    <x v="5"/>
    <x v="3"/>
    <x v="0"/>
    <x v="2"/>
    <s v="GBC ProClick Spines for 32-Hole Punch"/>
    <s v="Small Box"/>
    <n v="0.38"/>
    <d v="2009-02-13T00:00:00"/>
  </r>
  <r>
    <n v="234"/>
    <n v="1573"/>
    <x v="687"/>
    <x v="1"/>
    <n v="13"/>
    <n v="759.94"/>
    <n v="0.09"/>
    <x v="1"/>
    <n v="-226.45"/>
    <n v="60.89"/>
    <n v="32.409999999999997"/>
    <x v="314"/>
    <x v="6"/>
    <x v="5"/>
    <x v="0"/>
    <x v="2"/>
    <x v="14"/>
    <s v="Global Push Button Manager's Chair, Indigo"/>
    <s v="Jumbo Drum"/>
    <n v="0.56000000000000005"/>
    <d v="2012-12-29T00:00:00"/>
  </r>
  <r>
    <n v="243"/>
    <n v="1639"/>
    <x v="64"/>
    <x v="2"/>
    <n v="24"/>
    <n v="163.13999999999999"/>
    <n v="0.09"/>
    <x v="0"/>
    <n v="-62.2"/>
    <n v="6.78"/>
    <n v="6.18"/>
    <x v="315"/>
    <x v="6"/>
    <x v="5"/>
    <x v="3"/>
    <x v="0"/>
    <x v="5"/>
    <s v="Strathmore Photo Mount Cards"/>
    <s v="Small Box"/>
    <n v="0.39"/>
    <d v="2011-08-20T00:00:00"/>
  </r>
  <r>
    <n v="297"/>
    <n v="2053"/>
    <x v="955"/>
    <x v="4"/>
    <n v="39"/>
    <n v="19342.84"/>
    <n v="0.01"/>
    <x v="1"/>
    <n v="5603.95"/>
    <n v="500.98"/>
    <n v="126"/>
    <x v="316"/>
    <x v="6"/>
    <x v="5"/>
    <x v="1"/>
    <x v="2"/>
    <x v="14"/>
    <s v="Global Troy™ Executive Leather Low-Back Tilter"/>
    <s v="Jumbo Drum"/>
    <n v="0.6"/>
    <d v="2011-02-07T00:00:00"/>
  </r>
  <r>
    <n v="298"/>
    <n v="2053"/>
    <x v="955"/>
    <x v="4"/>
    <n v="7"/>
    <n v="771.78300000000002"/>
    <n v="0.08"/>
    <x v="0"/>
    <n v="-449.52600000000001"/>
    <n v="140.99"/>
    <n v="4.2"/>
    <x v="316"/>
    <x v="6"/>
    <x v="5"/>
    <x v="1"/>
    <x v="1"/>
    <x v="3"/>
    <s v="7160"/>
    <s v="Small Box"/>
    <n v="0.59"/>
    <d v="2011-02-08T00:00:00"/>
  </r>
  <r>
    <n v="307"/>
    <n v="2146"/>
    <x v="558"/>
    <x v="2"/>
    <n v="41"/>
    <n v="6111.1684999999998"/>
    <n v="0.06"/>
    <x v="0"/>
    <n v="1663.0829999999999"/>
    <n v="175.99"/>
    <n v="4.99"/>
    <x v="316"/>
    <x v="6"/>
    <x v="5"/>
    <x v="0"/>
    <x v="1"/>
    <x v="3"/>
    <s v="5165"/>
    <s v="Small Box"/>
    <n v="0.59"/>
    <d v="2012-09-14T00:00:00"/>
  </r>
  <r>
    <n v="308"/>
    <n v="2146"/>
    <x v="558"/>
    <x v="2"/>
    <n v="44"/>
    <n v="113.71"/>
    <n v="7.0000000000000007E-2"/>
    <x v="0"/>
    <n v="41.7"/>
    <n v="2.61"/>
    <n v="0.5"/>
    <x v="316"/>
    <x v="6"/>
    <x v="5"/>
    <x v="0"/>
    <x v="0"/>
    <x v="11"/>
    <s v="Avery 479"/>
    <s v="Small Box"/>
    <n v="0.39"/>
    <d v="2012-09-15T00:00:00"/>
  </r>
  <r>
    <n v="396"/>
    <n v="2752"/>
    <x v="926"/>
    <x v="1"/>
    <n v="30"/>
    <n v="695.47"/>
    <n v="0.03"/>
    <x v="0"/>
    <n v="226.73"/>
    <n v="22.98"/>
    <n v="1.99"/>
    <x v="316"/>
    <x v="6"/>
    <x v="5"/>
    <x v="0"/>
    <x v="1"/>
    <x v="7"/>
    <s v="Memorex 80 Minute CD-R, 30/Pack"/>
    <s v="Small Pack"/>
    <n v="0.46"/>
    <d v="2010-11-20T00:00:00"/>
  </r>
  <r>
    <n v="397"/>
    <n v="2752"/>
    <x v="926"/>
    <x v="1"/>
    <n v="41"/>
    <n v="152.59"/>
    <n v="0.02"/>
    <x v="0"/>
    <n v="55.48"/>
    <n v="3.78"/>
    <n v="0.71"/>
    <x v="316"/>
    <x v="6"/>
    <x v="5"/>
    <x v="0"/>
    <x v="0"/>
    <x v="6"/>
    <s v="Staples Bulldog Clip"/>
    <s v="Wrap Bag"/>
    <n v="0.39"/>
    <d v="2010-11-20T00:00:00"/>
  </r>
  <r>
    <n v="398"/>
    <n v="2752"/>
    <x v="926"/>
    <x v="1"/>
    <n v="10"/>
    <n v="365.62"/>
    <n v="0.03"/>
    <x v="0"/>
    <n v="15.77"/>
    <n v="34.76"/>
    <n v="8.2200000000000006"/>
    <x v="316"/>
    <x v="6"/>
    <x v="5"/>
    <x v="0"/>
    <x v="0"/>
    <x v="0"/>
    <s v="Multi-Use Personal File Cart and Caster Set, Three Stacking Bins"/>
    <s v="Small Box"/>
    <n v="0.56999999999999995"/>
    <d v="2010-11-18T00:00:00"/>
  </r>
  <r>
    <n v="399"/>
    <n v="2752"/>
    <x v="926"/>
    <x v="1"/>
    <n v="10"/>
    <n v="575.56899999999996"/>
    <n v="0.04"/>
    <x v="0"/>
    <n v="-86.515000000000001"/>
    <n v="65.989999999999995"/>
    <n v="5.63"/>
    <x v="316"/>
    <x v="6"/>
    <x v="5"/>
    <x v="0"/>
    <x v="1"/>
    <x v="3"/>
    <s v="2190"/>
    <s v="Small Box"/>
    <n v="0.56000000000000005"/>
    <d v="2010-11-20T00:00:00"/>
  </r>
  <r>
    <n v="760"/>
    <n v="5445"/>
    <x v="456"/>
    <x v="0"/>
    <n v="4"/>
    <n v="29.42"/>
    <n v="0.06"/>
    <x v="2"/>
    <n v="14.43"/>
    <n v="3.69"/>
    <n v="0.5"/>
    <x v="311"/>
    <x v="6"/>
    <x v="5"/>
    <x v="3"/>
    <x v="0"/>
    <x v="11"/>
    <s v="Avery 52"/>
    <s v="Small Box"/>
    <n v="0.38"/>
    <d v="2010-07-30T00:00:00"/>
  </r>
  <r>
    <n v="761"/>
    <n v="5445"/>
    <x v="456"/>
    <x v="0"/>
    <n v="9"/>
    <n v="46.48"/>
    <n v="0.01"/>
    <x v="0"/>
    <n v="-1.82"/>
    <n v="4.63"/>
    <n v="1.93"/>
    <x v="311"/>
    <x v="6"/>
    <x v="5"/>
    <x v="3"/>
    <x v="0"/>
    <x v="12"/>
    <s v="Binney &amp; Smith Crayola® Metallic Colored Pencils, 8-Color Set"/>
    <s v="Wrap Bag"/>
    <n v="0.52"/>
    <d v="2010-08-01T00:00:00"/>
  </r>
  <r>
    <n v="797"/>
    <n v="5699"/>
    <x v="300"/>
    <x v="0"/>
    <n v="2"/>
    <n v="9.25"/>
    <n v="0.01"/>
    <x v="0"/>
    <n v="-4.21"/>
    <n v="4.13"/>
    <n v="0.99"/>
    <x v="317"/>
    <x v="6"/>
    <x v="5"/>
    <x v="0"/>
    <x v="0"/>
    <x v="11"/>
    <s v="Avery 491"/>
    <s v="Small Box"/>
    <n v="0.39"/>
    <d v="2012-08-03T00:00:00"/>
  </r>
  <r>
    <n v="798"/>
    <n v="5699"/>
    <x v="300"/>
    <x v="0"/>
    <n v="41"/>
    <n v="573.89"/>
    <n v="0.09"/>
    <x v="2"/>
    <n v="-121.44"/>
    <n v="14.98"/>
    <n v="7.69"/>
    <x v="317"/>
    <x v="6"/>
    <x v="5"/>
    <x v="0"/>
    <x v="0"/>
    <x v="0"/>
    <s v="Super Decoflex Portable Personal File"/>
    <s v="Small Box"/>
    <n v="0.56999999999999995"/>
    <d v="2012-08-03T00:00:00"/>
  </r>
  <r>
    <n v="940"/>
    <n v="6823"/>
    <x v="631"/>
    <x v="2"/>
    <n v="50"/>
    <n v="1262.72"/>
    <n v="0.01"/>
    <x v="0"/>
    <n v="490.28"/>
    <n v="24.95"/>
    <n v="2.99"/>
    <x v="316"/>
    <x v="6"/>
    <x v="5"/>
    <x v="0"/>
    <x v="0"/>
    <x v="2"/>
    <s v="Large Capacity Hanging Post Binders"/>
    <s v="Small Box"/>
    <n v="0.39"/>
    <d v="2009-07-22T00:00:00"/>
  </r>
  <r>
    <n v="941"/>
    <n v="6823"/>
    <x v="631"/>
    <x v="2"/>
    <n v="31"/>
    <n v="524.19000000000005"/>
    <n v="0"/>
    <x v="0"/>
    <n v="-135.46"/>
    <n v="15.98"/>
    <n v="8.99"/>
    <x v="316"/>
    <x v="6"/>
    <x v="5"/>
    <x v="0"/>
    <x v="1"/>
    <x v="7"/>
    <s v="Imation 3.5&quot; DS/HD IBM Formatted Diskettes, 50/Pack"/>
    <s v="Small Pack"/>
    <n v="0.64"/>
    <d v="2009-07-23T00:00:00"/>
  </r>
  <r>
    <n v="959"/>
    <n v="6948"/>
    <x v="25"/>
    <x v="2"/>
    <n v="15"/>
    <n v="1143.8800000000001"/>
    <n v="0.04"/>
    <x v="0"/>
    <n v="-88.7"/>
    <n v="73.98"/>
    <n v="4"/>
    <x v="318"/>
    <x v="6"/>
    <x v="5"/>
    <x v="2"/>
    <x v="1"/>
    <x v="7"/>
    <s v="Keytronic French Keyboard"/>
    <s v="Small Box"/>
    <n v="0.79"/>
    <d v="2010-12-10T00:00:00"/>
  </r>
  <r>
    <n v="1027"/>
    <n v="7462"/>
    <x v="422"/>
    <x v="1"/>
    <n v="3"/>
    <n v="72.63"/>
    <n v="7.0000000000000007E-2"/>
    <x v="2"/>
    <n v="-26.94"/>
    <n v="22.01"/>
    <n v="5.53"/>
    <x v="314"/>
    <x v="6"/>
    <x v="5"/>
    <x v="0"/>
    <x v="0"/>
    <x v="12"/>
    <s v="Boston 16801 Nautilus™ Battery Pencil Sharpener"/>
    <s v="Small Pack"/>
    <n v="0.59"/>
    <d v="2011-02-21T00:00:00"/>
  </r>
  <r>
    <n v="1062"/>
    <n v="7845"/>
    <x v="980"/>
    <x v="4"/>
    <n v="22"/>
    <n v="118.56"/>
    <n v="0.06"/>
    <x v="2"/>
    <n v="-63.3765"/>
    <n v="4.91"/>
    <n v="5.68"/>
    <x v="316"/>
    <x v="6"/>
    <x v="5"/>
    <x v="0"/>
    <x v="0"/>
    <x v="2"/>
    <s v="Acco Pressboard Covers with Storage Hooks, 14 7/8&quot; x 11&quot;, Light Blue"/>
    <s v="Small Box"/>
    <n v="0.36"/>
    <d v="2009-12-13T00:00:00"/>
  </r>
  <r>
    <n v="1063"/>
    <n v="7845"/>
    <x v="980"/>
    <x v="4"/>
    <n v="45"/>
    <n v="2145.0500000000002"/>
    <n v="7.0000000000000007E-2"/>
    <x v="2"/>
    <n v="1012.67"/>
    <n v="48.94"/>
    <n v="5.86"/>
    <x v="316"/>
    <x v="6"/>
    <x v="5"/>
    <x v="0"/>
    <x v="0"/>
    <x v="5"/>
    <s v="Xerox 1916"/>
    <s v="Small Box"/>
    <n v="0.35"/>
    <d v="2009-12-14T00:00:00"/>
  </r>
  <r>
    <n v="1092"/>
    <n v="8033"/>
    <x v="981"/>
    <x v="1"/>
    <n v="27"/>
    <n v="118.18"/>
    <n v="0.06"/>
    <x v="0"/>
    <n v="-133.62"/>
    <n v="4.0599999999999996"/>
    <n v="6.89"/>
    <x v="319"/>
    <x v="6"/>
    <x v="5"/>
    <x v="0"/>
    <x v="0"/>
    <x v="1"/>
    <s v="Eureka Disposable Bags for Sanitaire® Vibra Groomer I® Upright Vac"/>
    <s v="Small Box"/>
    <n v="0.6"/>
    <d v="2012-04-25T00:00:00"/>
  </r>
  <r>
    <n v="1150"/>
    <n v="8388"/>
    <x v="224"/>
    <x v="0"/>
    <n v="39"/>
    <n v="290.3"/>
    <n v="7.0000000000000007E-2"/>
    <x v="0"/>
    <n v="25.16"/>
    <n v="7.59"/>
    <n v="4"/>
    <x v="313"/>
    <x v="6"/>
    <x v="5"/>
    <x v="3"/>
    <x v="2"/>
    <x v="4"/>
    <s v="Master Giant Foot® Doorstop, Safety Yellow"/>
    <s v="Wrap Bag"/>
    <n v="0.42"/>
    <d v="2012-02-25T00:00:00"/>
  </r>
  <r>
    <n v="1151"/>
    <n v="8388"/>
    <x v="224"/>
    <x v="0"/>
    <n v="37"/>
    <n v="434.11"/>
    <n v="0.02"/>
    <x v="0"/>
    <n v="24.853999999999999"/>
    <n v="11.7"/>
    <n v="5.63"/>
    <x v="313"/>
    <x v="6"/>
    <x v="5"/>
    <x v="3"/>
    <x v="0"/>
    <x v="2"/>
    <s v="Fellowes Binding Cases"/>
    <s v="Small Box"/>
    <n v="0.4"/>
    <d v="2012-02-25T00:00:00"/>
  </r>
  <r>
    <n v="1152"/>
    <n v="8388"/>
    <x v="224"/>
    <x v="0"/>
    <n v="42"/>
    <n v="288.89999999999998"/>
    <n v="0.02"/>
    <x v="0"/>
    <n v="96.34"/>
    <n v="6.98"/>
    <n v="1.6"/>
    <x v="313"/>
    <x v="6"/>
    <x v="5"/>
    <x v="3"/>
    <x v="0"/>
    <x v="5"/>
    <s v="Adams Phone Message Book, Professional, 400 Message Capacity, 5 3/6” x 11”"/>
    <s v="Wrap Bag"/>
    <n v="0.38"/>
    <d v="2012-02-25T00:00:00"/>
  </r>
  <r>
    <n v="1334"/>
    <n v="9761"/>
    <x v="520"/>
    <x v="2"/>
    <n v="2"/>
    <n v="202.64"/>
    <n v="0.04"/>
    <x v="1"/>
    <n v="-221.62380000000002"/>
    <n v="90.97"/>
    <n v="14"/>
    <x v="316"/>
    <x v="6"/>
    <x v="5"/>
    <x v="0"/>
    <x v="1"/>
    <x v="16"/>
    <s v="Lexmark Z54se Color Inkjet Printer"/>
    <s v="Jumbo Drum"/>
    <n v="0.36"/>
    <d v="2012-01-23T00:00:00"/>
  </r>
  <r>
    <n v="1335"/>
    <n v="9761"/>
    <x v="520"/>
    <x v="2"/>
    <n v="23"/>
    <n v="133.69"/>
    <n v="0.08"/>
    <x v="0"/>
    <n v="-92.23"/>
    <n v="5.98"/>
    <n v="7.15"/>
    <x v="316"/>
    <x v="6"/>
    <x v="5"/>
    <x v="0"/>
    <x v="0"/>
    <x v="5"/>
    <s v="Universal Premium White Copier/Laser Paper (20Lb. and 87 Bright)"/>
    <s v="Small Box"/>
    <n v="0.36"/>
    <d v="2012-01-24T00:00:00"/>
  </r>
  <r>
    <n v="1354"/>
    <n v="9863"/>
    <x v="578"/>
    <x v="4"/>
    <n v="18"/>
    <n v="33.96"/>
    <n v="0"/>
    <x v="0"/>
    <n v="0.1"/>
    <n v="1.76"/>
    <n v="0.7"/>
    <x v="315"/>
    <x v="6"/>
    <x v="5"/>
    <x v="3"/>
    <x v="0"/>
    <x v="12"/>
    <s v="Newell 310"/>
    <s v="Wrap Bag"/>
    <n v="0.56000000000000005"/>
    <d v="2011-09-06T00:00:00"/>
  </r>
  <r>
    <n v="1432"/>
    <n v="10342"/>
    <x v="982"/>
    <x v="3"/>
    <n v="45"/>
    <n v="5181.08"/>
    <n v="0.01"/>
    <x v="1"/>
    <n v="-1623.6"/>
    <n v="114.98"/>
    <n v="58.72"/>
    <x v="319"/>
    <x v="6"/>
    <x v="5"/>
    <x v="1"/>
    <x v="2"/>
    <x v="9"/>
    <s v="Sauder Camden County Collection Libraries, Planked Cherry Finish"/>
    <s v="Jumbo Box"/>
    <n v="0.76"/>
    <d v="2011-11-24T00:00:00"/>
  </r>
  <r>
    <n v="1433"/>
    <n v="10342"/>
    <x v="982"/>
    <x v="3"/>
    <n v="38"/>
    <n v="10567.45"/>
    <n v="0.1"/>
    <x v="0"/>
    <n v="2925.37"/>
    <n v="299.99"/>
    <n v="11.64"/>
    <x v="319"/>
    <x v="6"/>
    <x v="5"/>
    <x v="1"/>
    <x v="1"/>
    <x v="13"/>
    <s v="Brother DCP1000 Digital 3 in 1 Multifunction Machine"/>
    <s v="Large Box"/>
    <n v="0.5"/>
    <d v="2011-11-23T00:00:00"/>
  </r>
  <r>
    <n v="1434"/>
    <n v="10342"/>
    <x v="982"/>
    <x v="3"/>
    <n v="38"/>
    <n v="1679.04"/>
    <n v="0.01"/>
    <x v="0"/>
    <n v="324.47000000000003"/>
    <n v="40.97"/>
    <n v="14.45"/>
    <x v="319"/>
    <x v="6"/>
    <x v="5"/>
    <x v="1"/>
    <x v="2"/>
    <x v="4"/>
    <s v="Dana Halogen Swing-Arm Architect Lamp"/>
    <s v="Large Box"/>
    <n v="0.56999999999999995"/>
    <d v="2011-11-24T00:00:00"/>
  </r>
  <r>
    <n v="1435"/>
    <n v="10342"/>
    <x v="982"/>
    <x v="3"/>
    <n v="2"/>
    <n v="2055.9699999999998"/>
    <n v="0.05"/>
    <x v="2"/>
    <n v="-2342.0052000000001"/>
    <n v="999.99"/>
    <n v="13.99"/>
    <x v="319"/>
    <x v="6"/>
    <x v="5"/>
    <x v="1"/>
    <x v="1"/>
    <x v="16"/>
    <s v="Polycom Soundstation EX Audio-Conferencing Telephone, Black"/>
    <s v="Medium Box"/>
    <n v="0.36"/>
    <d v="2011-11-24T00:00:00"/>
  </r>
  <r>
    <n v="1441"/>
    <n v="10434"/>
    <x v="378"/>
    <x v="1"/>
    <n v="2"/>
    <n v="383.45"/>
    <n v="0.06"/>
    <x v="1"/>
    <n v="-244.47"/>
    <n v="180.98"/>
    <n v="26.2"/>
    <x v="319"/>
    <x v="6"/>
    <x v="5"/>
    <x v="0"/>
    <x v="2"/>
    <x v="14"/>
    <s v="Global Ergonomic Managers Chair"/>
    <s v="Jumbo Drum"/>
    <n v="0.59"/>
    <d v="2009-12-24T00:00:00"/>
  </r>
  <r>
    <n v="1532"/>
    <n v="11040"/>
    <x v="983"/>
    <x v="2"/>
    <n v="44"/>
    <n v="1102.28"/>
    <n v="0.03"/>
    <x v="0"/>
    <n v="389.61"/>
    <n v="23.99"/>
    <n v="6.71"/>
    <x v="320"/>
    <x v="6"/>
    <x v="5"/>
    <x v="2"/>
    <x v="0"/>
    <x v="8"/>
    <s v="Recycled Interoffice Envelopes with String and Button Closure, 10 x 13"/>
    <s v="Small Box"/>
    <n v="0.35"/>
    <d v="2011-10-23T00:00:00"/>
  </r>
  <r>
    <n v="1566"/>
    <n v="11302"/>
    <x v="341"/>
    <x v="0"/>
    <n v="10"/>
    <n v="866.66"/>
    <n v="0.09"/>
    <x v="1"/>
    <n v="35.290000000000049"/>
    <n v="90.97"/>
    <n v="14"/>
    <x v="321"/>
    <x v="6"/>
    <x v="5"/>
    <x v="3"/>
    <x v="1"/>
    <x v="16"/>
    <s v="Lexmark Z54se Color Inkjet Printer"/>
    <s v="Jumbo Drum"/>
    <n v="0.36"/>
    <d v="2009-03-03T00:00:00"/>
  </r>
  <r>
    <n v="1577"/>
    <n v="11398"/>
    <x v="984"/>
    <x v="1"/>
    <n v="16"/>
    <n v="109.7"/>
    <n v="0.03"/>
    <x v="0"/>
    <n v="-106.77"/>
    <n v="5.98"/>
    <n v="10.39"/>
    <x v="322"/>
    <x v="6"/>
    <x v="5"/>
    <x v="3"/>
    <x v="0"/>
    <x v="5"/>
    <s v="Xerox 1895"/>
    <s v="Small Box"/>
    <n v="0.4"/>
    <d v="2012-08-07T00:00:00"/>
  </r>
  <r>
    <n v="1578"/>
    <n v="11398"/>
    <x v="984"/>
    <x v="1"/>
    <n v="26"/>
    <n v="80.89"/>
    <n v="0.03"/>
    <x v="0"/>
    <n v="23.37"/>
    <n v="2.94"/>
    <n v="0.81"/>
    <x v="322"/>
    <x v="6"/>
    <x v="5"/>
    <x v="3"/>
    <x v="0"/>
    <x v="12"/>
    <s v="Prang Colored Pencils"/>
    <s v="Wrap Bag"/>
    <n v="0.4"/>
    <d v="2012-08-08T00:00:00"/>
  </r>
  <r>
    <n v="1599"/>
    <n v="11584"/>
    <x v="857"/>
    <x v="3"/>
    <n v="48"/>
    <n v="1497.3174999999999"/>
    <n v="0.01"/>
    <x v="0"/>
    <n v="836.505"/>
    <n v="35.99"/>
    <n v="0.99"/>
    <x v="317"/>
    <x v="6"/>
    <x v="5"/>
    <x v="0"/>
    <x v="1"/>
    <x v="3"/>
    <s v="Accessory31"/>
    <s v="Small Pack"/>
    <n v="0.35"/>
    <d v="2009-11-23T00:00:00"/>
  </r>
  <r>
    <n v="1607"/>
    <n v="11652"/>
    <x v="172"/>
    <x v="2"/>
    <n v="35"/>
    <n v="1154.1400000000001"/>
    <n v="7.0000000000000007E-2"/>
    <x v="0"/>
    <n v="-36"/>
    <n v="32.979999999999997"/>
    <n v="5.5"/>
    <x v="313"/>
    <x v="6"/>
    <x v="5"/>
    <x v="3"/>
    <x v="1"/>
    <x v="7"/>
    <s v="PC Concepts 116 Key Quantum 3000 Keyboard"/>
    <s v="Small Box"/>
    <n v="0.75"/>
    <d v="2011-11-11T00:00:00"/>
  </r>
  <r>
    <n v="1608"/>
    <n v="11652"/>
    <x v="172"/>
    <x v="2"/>
    <n v="37"/>
    <n v="223.82"/>
    <n v="0.09"/>
    <x v="0"/>
    <n v="-249.11"/>
    <n v="5.98"/>
    <n v="10.39"/>
    <x v="313"/>
    <x v="6"/>
    <x v="5"/>
    <x v="3"/>
    <x v="0"/>
    <x v="5"/>
    <s v="Xerox 1895"/>
    <s v="Small Box"/>
    <n v="0.4"/>
    <d v="2011-11-11T00:00:00"/>
  </r>
  <r>
    <n v="1609"/>
    <n v="11652"/>
    <x v="172"/>
    <x v="2"/>
    <n v="1"/>
    <n v="61.463500000000003"/>
    <n v="0.05"/>
    <x v="0"/>
    <n v="-261.34899999999999"/>
    <n v="65.989999999999995"/>
    <n v="8.99"/>
    <x v="313"/>
    <x v="6"/>
    <x v="5"/>
    <x v="3"/>
    <x v="1"/>
    <x v="3"/>
    <s v="Talkabout T8367"/>
    <s v="Small Box"/>
    <n v="0.56000000000000005"/>
    <d v="2011-11-12T00:00:00"/>
  </r>
  <r>
    <n v="1610"/>
    <n v="11652"/>
    <x v="172"/>
    <x v="2"/>
    <n v="25"/>
    <n v="122.09"/>
    <n v="0.1"/>
    <x v="0"/>
    <n v="14.11"/>
    <n v="5.18"/>
    <n v="2.04"/>
    <x v="313"/>
    <x v="6"/>
    <x v="5"/>
    <x v="3"/>
    <x v="0"/>
    <x v="5"/>
    <s v="Array® Memo Cubes"/>
    <s v="Wrap Bag"/>
    <n v="0.36"/>
    <d v="2011-11-12T00:00:00"/>
  </r>
  <r>
    <n v="1615"/>
    <n v="11686"/>
    <x v="802"/>
    <x v="2"/>
    <n v="38"/>
    <n v="6121.1984999999995"/>
    <n v="0.08"/>
    <x v="0"/>
    <n v="1312.3440000000001"/>
    <n v="205.99"/>
    <n v="2.5"/>
    <x v="311"/>
    <x v="6"/>
    <x v="5"/>
    <x v="3"/>
    <x v="1"/>
    <x v="3"/>
    <s v="V70"/>
    <s v="Small Box"/>
    <n v="0.59"/>
    <d v="2009-01-28T00:00:00"/>
  </r>
  <r>
    <n v="1940"/>
    <n v="13895"/>
    <x v="548"/>
    <x v="1"/>
    <n v="44"/>
    <n v="614.34"/>
    <n v="0.02"/>
    <x v="0"/>
    <n v="-171.7"/>
    <n v="14.03"/>
    <n v="9.3699999999999992"/>
    <x v="319"/>
    <x v="6"/>
    <x v="5"/>
    <x v="0"/>
    <x v="0"/>
    <x v="0"/>
    <s v="Project Tote Personal File"/>
    <s v="Small Box"/>
    <n v="0.56000000000000005"/>
    <d v="2010-11-20T00:00:00"/>
  </r>
  <r>
    <n v="2072"/>
    <n v="14820"/>
    <x v="985"/>
    <x v="1"/>
    <n v="39"/>
    <n v="278.90199999999999"/>
    <n v="0.04"/>
    <x v="2"/>
    <n v="-104.467"/>
    <n v="7.99"/>
    <n v="5.03"/>
    <x v="311"/>
    <x v="6"/>
    <x v="5"/>
    <x v="3"/>
    <x v="1"/>
    <x v="3"/>
    <s v="Bell Sonecor JB700 Caller ID"/>
    <s v="Medium Box"/>
    <n v="0.6"/>
    <d v="2012-01-11T00:00:00"/>
  </r>
  <r>
    <n v="2127"/>
    <n v="15170"/>
    <x v="466"/>
    <x v="4"/>
    <n v="19"/>
    <n v="356.46449999999999"/>
    <n v="0.01"/>
    <x v="0"/>
    <n v="-9.1079999999999988"/>
    <n v="20.99"/>
    <n v="4.8099999999999996"/>
    <x v="312"/>
    <x v="6"/>
    <x v="5"/>
    <x v="2"/>
    <x v="1"/>
    <x v="3"/>
    <s v="1726 Digital Answering Machine"/>
    <s v="Medium Box"/>
    <n v="0.57999999999999996"/>
    <d v="2009-03-18T00:00:00"/>
  </r>
  <r>
    <n v="2190"/>
    <n v="15780"/>
    <x v="535"/>
    <x v="4"/>
    <n v="19"/>
    <n v="71.77"/>
    <n v="0.03"/>
    <x v="0"/>
    <n v="22.71"/>
    <n v="3.78"/>
    <n v="0.71"/>
    <x v="312"/>
    <x v="6"/>
    <x v="5"/>
    <x v="2"/>
    <x v="0"/>
    <x v="6"/>
    <s v="Staples Bulldog Clip"/>
    <s v="Wrap Bag"/>
    <n v="0.39"/>
    <d v="2011-04-15T00:00:00"/>
  </r>
  <r>
    <n v="2225"/>
    <n v="16098"/>
    <x v="42"/>
    <x v="0"/>
    <n v="31"/>
    <n v="480.43"/>
    <n v="0.06"/>
    <x v="0"/>
    <n v="50.59"/>
    <n v="14.98"/>
    <n v="8.99"/>
    <x v="323"/>
    <x v="6"/>
    <x v="5"/>
    <x v="3"/>
    <x v="2"/>
    <x v="4"/>
    <s v="GE 4 Foot Flourescent Tube, 40 Watt"/>
    <s v="Small Pack"/>
    <n v="0.39"/>
    <d v="2012-07-25T00:00:00"/>
  </r>
  <r>
    <n v="2229"/>
    <n v="16103"/>
    <x v="986"/>
    <x v="2"/>
    <n v="31"/>
    <n v="217.14"/>
    <n v="0"/>
    <x v="0"/>
    <n v="-62.97"/>
    <n v="6.48"/>
    <n v="6.22"/>
    <x v="324"/>
    <x v="6"/>
    <x v="5"/>
    <x v="2"/>
    <x v="0"/>
    <x v="5"/>
    <s v="Xerox 1894"/>
    <s v="Small Box"/>
    <n v="0.37"/>
    <d v="2012-07-17T00:00:00"/>
  </r>
  <r>
    <n v="2303"/>
    <n v="16610"/>
    <x v="987"/>
    <x v="1"/>
    <n v="19"/>
    <n v="659.13"/>
    <n v="0.09"/>
    <x v="0"/>
    <n v="187.57"/>
    <n v="35.94"/>
    <n v="6.66"/>
    <x v="312"/>
    <x v="6"/>
    <x v="5"/>
    <x v="2"/>
    <x v="0"/>
    <x v="8"/>
    <s v="Tyvek ® Top-Opening Peel &amp; Seel ® Envelopes, Gray"/>
    <s v="Small Box"/>
    <n v="0.4"/>
    <d v="2009-10-12T00:00:00"/>
  </r>
  <r>
    <n v="2596"/>
    <n v="18757"/>
    <x v="988"/>
    <x v="0"/>
    <n v="9"/>
    <n v="222.2"/>
    <n v="0.03"/>
    <x v="0"/>
    <n v="-40.25"/>
    <n v="22.38"/>
    <n v="15.1"/>
    <x v="325"/>
    <x v="6"/>
    <x v="5"/>
    <x v="1"/>
    <x v="0"/>
    <x v="2"/>
    <s v="Avery Flip-Chart Easel Binder, Black"/>
    <s v="Small Box"/>
    <n v="0.38"/>
    <d v="2012-05-24T00:00:00"/>
  </r>
  <r>
    <n v="2597"/>
    <n v="18757"/>
    <x v="988"/>
    <x v="0"/>
    <n v="5"/>
    <n v="39.9"/>
    <n v="0.02"/>
    <x v="0"/>
    <n v="-37.8005"/>
    <n v="5.94"/>
    <n v="9.92"/>
    <x v="325"/>
    <x v="6"/>
    <x v="5"/>
    <x v="1"/>
    <x v="0"/>
    <x v="2"/>
    <s v="Storex Dura Pro™ Binders"/>
    <s v="Small Box"/>
    <n v="0.38"/>
    <d v="2012-05-27T00:00:00"/>
  </r>
  <r>
    <n v="2687"/>
    <n v="19431"/>
    <x v="989"/>
    <x v="2"/>
    <n v="4"/>
    <n v="16.82"/>
    <n v="0.08"/>
    <x v="0"/>
    <n v="-5.54"/>
    <n v="4.13"/>
    <n v="1.17"/>
    <x v="322"/>
    <x v="6"/>
    <x v="5"/>
    <x v="3"/>
    <x v="0"/>
    <x v="12"/>
    <s v="Newell 31"/>
    <s v="Wrap Bag"/>
    <n v="0.56999999999999995"/>
    <d v="2009-05-25T00:00:00"/>
  </r>
  <r>
    <n v="2712"/>
    <n v="19584"/>
    <x v="990"/>
    <x v="4"/>
    <n v="6"/>
    <n v="14535.8"/>
    <n v="0.05"/>
    <x v="1"/>
    <n v="-3971.0627999999997"/>
    <n v="2550.14"/>
    <n v="29.7"/>
    <x v="324"/>
    <x v="6"/>
    <x v="5"/>
    <x v="2"/>
    <x v="1"/>
    <x v="16"/>
    <s v="Epson DFX-8500 Dot Matrix Printer"/>
    <s v="Jumbo Drum"/>
    <n v="0.56999999999999995"/>
    <d v="2009-04-17T00:00:00"/>
  </r>
  <r>
    <n v="2810"/>
    <n v="20262"/>
    <x v="991"/>
    <x v="2"/>
    <n v="27"/>
    <n v="652.24"/>
    <n v="0.02"/>
    <x v="0"/>
    <n v="185.04"/>
    <n v="22.72"/>
    <n v="8.99"/>
    <x v="326"/>
    <x v="6"/>
    <x v="5"/>
    <x v="3"/>
    <x v="2"/>
    <x v="4"/>
    <s v="Executive Impressions 14&quot; Two-Color Numerals Wall Clock"/>
    <s v="Small Pack"/>
    <n v="0.44"/>
    <d v="2009-12-26T00:00:00"/>
  </r>
  <r>
    <n v="2852"/>
    <n v="20545"/>
    <x v="639"/>
    <x v="2"/>
    <n v="1"/>
    <n v="361.94"/>
    <n v="0.05"/>
    <x v="1"/>
    <n v="-163.58000000000001"/>
    <n v="284.98"/>
    <n v="69.55"/>
    <x v="317"/>
    <x v="6"/>
    <x v="5"/>
    <x v="0"/>
    <x v="2"/>
    <x v="14"/>
    <s v="Global Commerce™ Series High-Back Swivel/Tilt Chairs"/>
    <s v="Jumbo Drum"/>
    <n v="0.6"/>
    <d v="2010-10-10T00:00:00"/>
  </r>
  <r>
    <n v="2853"/>
    <n v="20545"/>
    <x v="639"/>
    <x v="2"/>
    <n v="31"/>
    <n v="1276.04"/>
    <n v="0.02"/>
    <x v="0"/>
    <n v="554.95000000000005"/>
    <n v="40.99"/>
    <n v="5.86"/>
    <x v="317"/>
    <x v="6"/>
    <x v="5"/>
    <x v="0"/>
    <x v="0"/>
    <x v="5"/>
    <s v="Xerox 1919"/>
    <s v="Small Box"/>
    <n v="0.36"/>
    <d v="2010-10-11T00:00:00"/>
  </r>
  <r>
    <n v="2854"/>
    <n v="20545"/>
    <x v="639"/>
    <x v="2"/>
    <n v="40"/>
    <n v="2894.68"/>
    <n v="0.02"/>
    <x v="0"/>
    <n v="-1754.3879999999999"/>
    <n v="71.37"/>
    <n v="69"/>
    <x v="317"/>
    <x v="6"/>
    <x v="5"/>
    <x v="0"/>
    <x v="2"/>
    <x v="10"/>
    <s v="Lesro Sheffield Collection Coffee Table, End Table, Center Table, Corner Table"/>
    <s v="Large Box"/>
    <n v="0.68"/>
    <d v="2010-10-11T00:00:00"/>
  </r>
  <r>
    <n v="2856"/>
    <n v="20577"/>
    <x v="79"/>
    <x v="4"/>
    <n v="15"/>
    <n v="611.67999999999995"/>
    <n v="0.05"/>
    <x v="0"/>
    <n v="134.75049999999999"/>
    <n v="39.06"/>
    <n v="10.55"/>
    <x v="326"/>
    <x v="6"/>
    <x v="5"/>
    <x v="3"/>
    <x v="0"/>
    <x v="2"/>
    <s v="Ibico Recycled Linen-Style Covers"/>
    <s v="Small Box"/>
    <n v="0.37"/>
    <d v="2010-02-11T00:00:00"/>
  </r>
  <r>
    <n v="2881"/>
    <n v="20804"/>
    <x v="992"/>
    <x v="0"/>
    <n v="13"/>
    <n v="4393.75"/>
    <n v="0.08"/>
    <x v="1"/>
    <n v="215.31"/>
    <n v="442.14"/>
    <n v="14.7"/>
    <x v="317"/>
    <x v="6"/>
    <x v="5"/>
    <x v="0"/>
    <x v="1"/>
    <x v="16"/>
    <s v="Okidata ML390 Turbo Dot Matrix Printers"/>
    <s v="Jumbo Drum"/>
    <n v="0.56000000000000005"/>
    <d v="2011-12-03T00:00:00"/>
  </r>
  <r>
    <n v="2960"/>
    <n v="21414"/>
    <x v="622"/>
    <x v="4"/>
    <n v="34"/>
    <n v="117.91"/>
    <n v="0.05"/>
    <x v="0"/>
    <n v="29.27"/>
    <n v="3.38"/>
    <n v="1.0900000000000001"/>
    <x v="327"/>
    <x v="6"/>
    <x v="5"/>
    <x v="1"/>
    <x v="0"/>
    <x v="5"/>
    <s v="Avoid Verbal Orders Carbonless Minifold Book"/>
    <s v="Wrap Bag"/>
    <n v="0.39"/>
    <d v="2011-05-06T00:00:00"/>
  </r>
  <r>
    <n v="2961"/>
    <n v="21414"/>
    <x v="622"/>
    <x v="4"/>
    <n v="46"/>
    <n v="3644.6"/>
    <n v="0.05"/>
    <x v="0"/>
    <n v="-1144.67"/>
    <n v="80.98"/>
    <n v="35"/>
    <x v="327"/>
    <x v="6"/>
    <x v="5"/>
    <x v="1"/>
    <x v="0"/>
    <x v="0"/>
    <s v="Carina Double Wide Media Storage Towers in Natural &amp; Black"/>
    <s v="Large Box"/>
    <n v="0.81"/>
    <d v="2011-05-06T00:00:00"/>
  </r>
  <r>
    <n v="2962"/>
    <n v="21414"/>
    <x v="622"/>
    <x v="4"/>
    <n v="33"/>
    <n v="3491.6129999999998"/>
    <n v="0.05"/>
    <x v="0"/>
    <n v="717.69600000000003"/>
    <n v="125.99"/>
    <n v="5.63"/>
    <x v="327"/>
    <x v="6"/>
    <x v="5"/>
    <x v="1"/>
    <x v="1"/>
    <x v="3"/>
    <s v="8290"/>
    <s v="Small Box"/>
    <n v="0.6"/>
    <d v="2011-05-05T00:00:00"/>
  </r>
  <r>
    <n v="2969"/>
    <n v="21447"/>
    <x v="489"/>
    <x v="2"/>
    <n v="15"/>
    <n v="176.24"/>
    <n v="0.02"/>
    <x v="2"/>
    <n v="9.85"/>
    <n v="10.98"/>
    <n v="3.37"/>
    <x v="315"/>
    <x v="6"/>
    <x v="5"/>
    <x v="3"/>
    <x v="0"/>
    <x v="15"/>
    <s v="Fiskars® Softgrip Scissors"/>
    <s v="Small Pack"/>
    <n v="0.56999999999999995"/>
    <d v="2010-06-05T00:00:00"/>
  </r>
  <r>
    <n v="2976"/>
    <n v="21479"/>
    <x v="531"/>
    <x v="3"/>
    <n v="41"/>
    <n v="291.16000000000003"/>
    <n v="0.01"/>
    <x v="2"/>
    <n v="-89.47"/>
    <n v="6.48"/>
    <n v="6.57"/>
    <x v="326"/>
    <x v="6"/>
    <x v="5"/>
    <x v="3"/>
    <x v="0"/>
    <x v="5"/>
    <s v="Xerox 20"/>
    <s v="Small Box"/>
    <n v="0.37"/>
    <d v="2009-08-29T00:00:00"/>
  </r>
  <r>
    <n v="3096"/>
    <n v="22208"/>
    <x v="871"/>
    <x v="1"/>
    <n v="37"/>
    <n v="1138.43"/>
    <n v="0.01"/>
    <x v="0"/>
    <n v="18.59"/>
    <n v="30.97"/>
    <n v="4"/>
    <x v="315"/>
    <x v="6"/>
    <x v="5"/>
    <x v="3"/>
    <x v="1"/>
    <x v="7"/>
    <s v="Microsoft Multimedia Keyboard"/>
    <s v="Small Box"/>
    <n v="0.74"/>
    <d v="2009-10-15T00:00:00"/>
  </r>
  <r>
    <n v="3097"/>
    <n v="22208"/>
    <x v="871"/>
    <x v="1"/>
    <n v="50"/>
    <n v="5271.0454999999993"/>
    <n v="0.08"/>
    <x v="0"/>
    <n v="1379.7629999999999"/>
    <n v="125.99"/>
    <n v="7.69"/>
    <x v="315"/>
    <x v="6"/>
    <x v="5"/>
    <x v="3"/>
    <x v="1"/>
    <x v="3"/>
    <s v="Timeport L7089"/>
    <s v="Small Box"/>
    <n v="0.57999999999999996"/>
    <d v="2009-10-15T00:00:00"/>
  </r>
  <r>
    <n v="3106"/>
    <n v="22279"/>
    <x v="380"/>
    <x v="2"/>
    <n v="43"/>
    <n v="2463.6"/>
    <n v="0.03"/>
    <x v="0"/>
    <n v="1040.6500000000001"/>
    <n v="54.96"/>
    <n v="10.75"/>
    <x v="314"/>
    <x v="6"/>
    <x v="5"/>
    <x v="0"/>
    <x v="0"/>
    <x v="5"/>
    <s v="Xerox 1940"/>
    <s v="Small Box"/>
    <n v="0.36"/>
    <d v="2009-12-25T00:00:00"/>
  </r>
  <r>
    <n v="3231"/>
    <n v="23174"/>
    <x v="993"/>
    <x v="0"/>
    <n v="16"/>
    <n v="3549.9"/>
    <n v="0.06"/>
    <x v="1"/>
    <n v="44.8"/>
    <n v="216.6"/>
    <n v="64.2"/>
    <x v="327"/>
    <x v="6"/>
    <x v="5"/>
    <x v="1"/>
    <x v="2"/>
    <x v="14"/>
    <s v="Hon Multipurpose Stacking Arm Chairs"/>
    <s v="Jumbo Drum"/>
    <n v="0.59"/>
    <d v="2012-07-28T00:00:00"/>
  </r>
  <r>
    <n v="3232"/>
    <n v="23174"/>
    <x v="993"/>
    <x v="0"/>
    <n v="8"/>
    <n v="138.24"/>
    <n v="0.03"/>
    <x v="0"/>
    <n v="-60.04"/>
    <n v="16.739999999999998"/>
    <n v="7.04"/>
    <x v="327"/>
    <x v="6"/>
    <x v="5"/>
    <x v="1"/>
    <x v="0"/>
    <x v="0"/>
    <s v="Rogers® Profile Extra Capacity Storage Tub"/>
    <s v="Small Box"/>
    <n v="0.81"/>
    <d v="2012-08-02T00:00:00"/>
  </r>
  <r>
    <n v="3259"/>
    <n v="23333"/>
    <x v="118"/>
    <x v="3"/>
    <n v="44"/>
    <n v="634.12"/>
    <n v="0.04"/>
    <x v="0"/>
    <n v="-21.65"/>
    <n v="14.42"/>
    <n v="6.75"/>
    <x v="311"/>
    <x v="6"/>
    <x v="5"/>
    <x v="3"/>
    <x v="0"/>
    <x v="1"/>
    <s v="Holmes Odor Grabber"/>
    <s v="Medium Box"/>
    <n v="0.52"/>
    <d v="2009-08-06T00:00:00"/>
  </r>
  <r>
    <n v="3260"/>
    <n v="23333"/>
    <x v="118"/>
    <x v="3"/>
    <n v="32"/>
    <n v="196.84"/>
    <n v="0.04"/>
    <x v="0"/>
    <n v="-69.290000000000006"/>
    <n v="5.98"/>
    <n v="5.79"/>
    <x v="311"/>
    <x v="6"/>
    <x v="5"/>
    <x v="3"/>
    <x v="0"/>
    <x v="5"/>
    <s v="Xerox 1903"/>
    <s v="Small Box"/>
    <n v="0.36"/>
    <d v="2009-08-07T00:00:00"/>
  </r>
  <r>
    <n v="3261"/>
    <n v="23333"/>
    <x v="118"/>
    <x v="3"/>
    <n v="16"/>
    <n v="886.89"/>
    <n v="0.03"/>
    <x v="0"/>
    <n v="-23.826000000000001"/>
    <n v="65.989999999999995"/>
    <n v="8.99"/>
    <x v="311"/>
    <x v="6"/>
    <x v="5"/>
    <x v="3"/>
    <x v="1"/>
    <x v="3"/>
    <s v="Talkabout T8367"/>
    <s v="Small Box"/>
    <n v="0.56000000000000005"/>
    <d v="2009-08-06T00:00:00"/>
  </r>
  <r>
    <n v="3456"/>
    <n v="24640"/>
    <x v="994"/>
    <x v="3"/>
    <n v="12"/>
    <n v="1379.98"/>
    <n v="0.06"/>
    <x v="1"/>
    <n v="-151.72999999999999"/>
    <n v="113.98"/>
    <n v="30"/>
    <x v="326"/>
    <x v="6"/>
    <x v="5"/>
    <x v="3"/>
    <x v="2"/>
    <x v="14"/>
    <s v="Hon Comfortask® Task/Swivel Chairs"/>
    <s v="Jumbo Drum"/>
    <n v="0.69"/>
    <d v="2011-01-30T00:00:00"/>
  </r>
  <r>
    <n v="3516"/>
    <n v="25056"/>
    <x v="106"/>
    <x v="2"/>
    <n v="41"/>
    <n v="295.12"/>
    <n v="0"/>
    <x v="0"/>
    <n v="-151.93"/>
    <n v="6.48"/>
    <n v="8.19"/>
    <x v="318"/>
    <x v="6"/>
    <x v="5"/>
    <x v="2"/>
    <x v="0"/>
    <x v="5"/>
    <s v="Xerox 217"/>
    <s v="Small Box"/>
    <n v="0.37"/>
    <d v="2010-09-23T00:00:00"/>
  </r>
  <r>
    <n v="3665"/>
    <n v="26244"/>
    <x v="362"/>
    <x v="1"/>
    <n v="16"/>
    <n v="131.72"/>
    <n v="0.09"/>
    <x v="0"/>
    <n v="-42.61"/>
    <n v="8.4600000000000009"/>
    <n v="3.62"/>
    <x v="311"/>
    <x v="6"/>
    <x v="5"/>
    <x v="3"/>
    <x v="1"/>
    <x v="7"/>
    <s v="Imation 3.5&quot;, RTS 247544 3M 3.5 DSDD, 10/Pack"/>
    <s v="Small Pack"/>
    <n v="0.61"/>
    <d v="2010-08-05T00:00:00"/>
  </r>
  <r>
    <n v="3816"/>
    <n v="27201"/>
    <x v="995"/>
    <x v="1"/>
    <n v="10"/>
    <n v="5056.8900000000003"/>
    <n v="0.02"/>
    <x v="1"/>
    <n v="789.05"/>
    <n v="500.98"/>
    <n v="26"/>
    <x v="320"/>
    <x v="6"/>
    <x v="5"/>
    <x v="2"/>
    <x v="2"/>
    <x v="14"/>
    <s v="Global Troy™ Executive Leather Low-Back Tilter"/>
    <s v="Jumbo Drum"/>
    <n v="0.6"/>
    <d v="2012-07-25T00:00:00"/>
  </r>
  <r>
    <n v="3817"/>
    <n v="27201"/>
    <x v="995"/>
    <x v="1"/>
    <n v="45"/>
    <n v="3500.1"/>
    <n v="0.01"/>
    <x v="1"/>
    <n v="-2661.3180000000002"/>
    <n v="70.89"/>
    <n v="89.3"/>
    <x v="320"/>
    <x v="6"/>
    <x v="5"/>
    <x v="2"/>
    <x v="2"/>
    <x v="10"/>
    <s v="KI Conference Tables"/>
    <s v="Jumbo Box"/>
    <n v="0.72"/>
    <d v="2012-07-25T00:00:00"/>
  </r>
  <r>
    <n v="3897"/>
    <n v="27808"/>
    <x v="162"/>
    <x v="0"/>
    <n v="9"/>
    <n v="196.12"/>
    <n v="0.01"/>
    <x v="2"/>
    <n v="4.41"/>
    <n v="20.89"/>
    <n v="1.99"/>
    <x v="319"/>
    <x v="6"/>
    <x v="5"/>
    <x v="1"/>
    <x v="1"/>
    <x v="7"/>
    <s v="IBM 80 Minute CD-R Spindle, 50/Pack"/>
    <s v="Small Pack"/>
    <n v="0.48"/>
    <d v="2010-02-02T00:00:00"/>
  </r>
  <r>
    <n v="4173"/>
    <n v="29573"/>
    <x v="553"/>
    <x v="4"/>
    <n v="43"/>
    <n v="792.21"/>
    <n v="0.05"/>
    <x v="0"/>
    <n v="42.24"/>
    <n v="18.97"/>
    <n v="9.5399999999999991"/>
    <x v="311"/>
    <x v="6"/>
    <x v="5"/>
    <x v="3"/>
    <x v="0"/>
    <x v="5"/>
    <s v="Xerox 1939"/>
    <s v="Small Box"/>
    <n v="0.37"/>
    <d v="2012-01-18T00:00:00"/>
  </r>
  <r>
    <n v="4203"/>
    <n v="29862"/>
    <x v="654"/>
    <x v="3"/>
    <n v="34"/>
    <n v="214.64"/>
    <n v="0.08"/>
    <x v="0"/>
    <n v="-76.88"/>
    <n v="6.48"/>
    <n v="5.86"/>
    <x v="324"/>
    <x v="6"/>
    <x v="5"/>
    <x v="2"/>
    <x v="0"/>
    <x v="5"/>
    <s v="Xerox 1904"/>
    <s v="Small Box"/>
    <n v="0.36"/>
    <d v="2011-06-21T00:00:00"/>
  </r>
  <r>
    <n v="4276"/>
    <n v="30433"/>
    <x v="208"/>
    <x v="3"/>
    <n v="17"/>
    <n v="253.38"/>
    <n v="0"/>
    <x v="2"/>
    <n v="-35.78"/>
    <n v="13.9"/>
    <n v="7.59"/>
    <x v="322"/>
    <x v="6"/>
    <x v="5"/>
    <x v="3"/>
    <x v="0"/>
    <x v="15"/>
    <s v="Acme Hot Forged Carbon Steel Scissors with Nickel-Plated Handles, 3 7/8&quot; Cut, 8&quot;L"/>
    <s v="Small Pack"/>
    <n v="0.56000000000000005"/>
    <d v="2010-06-09T00:00:00"/>
  </r>
  <r>
    <n v="4284"/>
    <n v="30532"/>
    <x v="992"/>
    <x v="1"/>
    <n v="28"/>
    <n v="431.37"/>
    <n v="0.03"/>
    <x v="0"/>
    <n v="-28.669499999999999"/>
    <n v="15.22"/>
    <n v="9.73"/>
    <x v="328"/>
    <x v="6"/>
    <x v="5"/>
    <x v="3"/>
    <x v="0"/>
    <x v="2"/>
    <s v="GBC Twin Loop™ Wire Binding Elements, 9/16&quot; Spine, Black"/>
    <s v="Small Box"/>
    <n v="0.36"/>
    <d v="2011-11-27T00:00:00"/>
  </r>
  <r>
    <n v="4285"/>
    <n v="30532"/>
    <x v="992"/>
    <x v="1"/>
    <n v="23"/>
    <n v="262.31"/>
    <n v="0.04"/>
    <x v="2"/>
    <n v="27.55"/>
    <n v="11.09"/>
    <n v="5.25"/>
    <x v="328"/>
    <x v="6"/>
    <x v="5"/>
    <x v="3"/>
    <x v="0"/>
    <x v="8"/>
    <s v="#10 Self-Seal White Envelopes"/>
    <s v="Small Box"/>
    <n v="0.36"/>
    <d v="2011-11-27T00:00:00"/>
  </r>
  <r>
    <n v="4286"/>
    <n v="30532"/>
    <x v="992"/>
    <x v="1"/>
    <n v="45"/>
    <n v="514.03"/>
    <n v="0.05"/>
    <x v="0"/>
    <n v="82.19"/>
    <n v="11.34"/>
    <n v="5.01"/>
    <x v="328"/>
    <x v="6"/>
    <x v="5"/>
    <x v="3"/>
    <x v="0"/>
    <x v="5"/>
    <s v="Xerox 188"/>
    <s v="Small Box"/>
    <n v="0.36"/>
    <d v="2011-11-28T00:00:00"/>
  </r>
  <r>
    <n v="4287"/>
    <n v="30532"/>
    <x v="992"/>
    <x v="1"/>
    <n v="9"/>
    <n v="1696.7"/>
    <n v="0.04"/>
    <x v="1"/>
    <n v="-82.81"/>
    <n v="180.98"/>
    <n v="23.58"/>
    <x v="328"/>
    <x v="6"/>
    <x v="5"/>
    <x v="3"/>
    <x v="2"/>
    <x v="9"/>
    <s v="O'Sullivan Manor Hill 2-Door Library in Brianna Oak"/>
    <s v="Jumbo Box"/>
    <n v="0.74"/>
    <d v="2011-11-28T00:00:00"/>
  </r>
  <r>
    <n v="4297"/>
    <n v="30597"/>
    <x v="98"/>
    <x v="1"/>
    <n v="18"/>
    <n v="93.02"/>
    <n v="7.0000000000000007E-2"/>
    <x v="0"/>
    <n v="20.010000000000002"/>
    <n v="5.08"/>
    <n v="2.0299999999999998"/>
    <x v="319"/>
    <x v="6"/>
    <x v="5"/>
    <x v="1"/>
    <x v="2"/>
    <x v="4"/>
    <s v="Master Caster Door Stop, Brown"/>
    <s v="Wrap Bag"/>
    <n v="0.51"/>
    <d v="2012-08-07T00:00:00"/>
  </r>
  <r>
    <n v="4298"/>
    <n v="30597"/>
    <x v="98"/>
    <x v="1"/>
    <n v="42"/>
    <n v="639.84"/>
    <n v="0.03"/>
    <x v="0"/>
    <n v="-95.76"/>
    <n v="15.14"/>
    <n v="4.53"/>
    <x v="319"/>
    <x v="6"/>
    <x v="5"/>
    <x v="1"/>
    <x v="0"/>
    <x v="0"/>
    <s v="Eldon® Gobal File Keepers"/>
    <s v="Small Box"/>
    <n v="0.81"/>
    <d v="2012-08-06T00:00:00"/>
  </r>
  <r>
    <n v="4349"/>
    <n v="30981"/>
    <x v="635"/>
    <x v="0"/>
    <n v="29"/>
    <n v="7837.44"/>
    <n v="0.1"/>
    <x v="1"/>
    <n v="1817.76"/>
    <n v="279.81"/>
    <n v="23.19"/>
    <x v="322"/>
    <x v="6"/>
    <x v="5"/>
    <x v="3"/>
    <x v="0"/>
    <x v="1"/>
    <s v="Sanyo 2.5 Cubic Foot Mid-Size Office Refrigerators"/>
    <s v="Jumbo Drum"/>
    <n v="0.59"/>
    <d v="2011-02-19T00:00:00"/>
  </r>
  <r>
    <n v="4350"/>
    <n v="30981"/>
    <x v="635"/>
    <x v="0"/>
    <n v="22"/>
    <n v="3653.22"/>
    <n v="0.09"/>
    <x v="1"/>
    <n v="-116.02"/>
    <n v="180.98"/>
    <n v="30"/>
    <x v="322"/>
    <x v="6"/>
    <x v="5"/>
    <x v="3"/>
    <x v="2"/>
    <x v="14"/>
    <s v="Office Star - Ergonomic Mid Back Chair with 2-Way Adjustable Arms"/>
    <s v="Jumbo Drum"/>
    <n v="0.69"/>
    <d v="2011-02-17T00:00:00"/>
  </r>
  <r>
    <n v="4455"/>
    <n v="31751"/>
    <x v="582"/>
    <x v="1"/>
    <n v="31"/>
    <n v="413.12"/>
    <n v="0.1"/>
    <x v="2"/>
    <n v="-10.223500000000001"/>
    <n v="14.27"/>
    <n v="7.27"/>
    <x v="316"/>
    <x v="6"/>
    <x v="5"/>
    <x v="0"/>
    <x v="0"/>
    <x v="2"/>
    <s v="GBC Laser Imprintable Binding System Covers, Desert Sand"/>
    <s v="Small Box"/>
    <n v="0.38"/>
    <d v="2011-05-28T00:00:00"/>
  </r>
  <r>
    <n v="4473"/>
    <n v="31873"/>
    <x v="216"/>
    <x v="0"/>
    <n v="2"/>
    <n v="141.59"/>
    <n v="0.05"/>
    <x v="0"/>
    <n v="-91.09"/>
    <n v="70.97"/>
    <n v="3.5"/>
    <x v="329"/>
    <x v="6"/>
    <x v="5"/>
    <x v="3"/>
    <x v="0"/>
    <x v="1"/>
    <s v="Tripp Lite Isotel 8 Ultra 8 Outlet Metal Surge"/>
    <s v="Small Box"/>
    <n v="0.59"/>
    <d v="2009-11-13T00:00:00"/>
  </r>
  <r>
    <n v="4474"/>
    <n v="31873"/>
    <x v="216"/>
    <x v="0"/>
    <n v="14"/>
    <n v="2465.5014999999999"/>
    <n v="0.06"/>
    <x v="0"/>
    <n v="13.014000000000001"/>
    <n v="205.99"/>
    <n v="8.99"/>
    <x v="329"/>
    <x v="6"/>
    <x v="5"/>
    <x v="3"/>
    <x v="1"/>
    <x v="3"/>
    <s v="StarTAC 8000"/>
    <s v="Small Box"/>
    <n v="0.6"/>
    <d v="2009-11-15T00:00:00"/>
  </r>
  <r>
    <n v="4475"/>
    <n v="31873"/>
    <x v="216"/>
    <x v="0"/>
    <n v="50"/>
    <n v="8558.4714999999997"/>
    <n v="0.06"/>
    <x v="0"/>
    <n v="2539.4580000000001"/>
    <n v="205.99"/>
    <n v="8.99"/>
    <x v="329"/>
    <x v="6"/>
    <x v="5"/>
    <x v="3"/>
    <x v="1"/>
    <x v="3"/>
    <s v="TimeportP7382"/>
    <s v="Small Box"/>
    <n v="0.56000000000000005"/>
    <d v="2009-11-15T00:00:00"/>
  </r>
  <r>
    <n v="4476"/>
    <n v="31873"/>
    <x v="216"/>
    <x v="0"/>
    <n v="42"/>
    <n v="236.89"/>
    <n v="0"/>
    <x v="0"/>
    <n v="-125.29"/>
    <n v="5.28"/>
    <n v="6.26"/>
    <x v="329"/>
    <x v="6"/>
    <x v="5"/>
    <x v="3"/>
    <x v="0"/>
    <x v="5"/>
    <s v="Xerox 1928"/>
    <s v="Small Box"/>
    <n v="0.4"/>
    <d v="2009-11-15T00:00:00"/>
  </r>
  <r>
    <n v="4492"/>
    <n v="32000"/>
    <x v="558"/>
    <x v="0"/>
    <n v="49"/>
    <n v="162.16"/>
    <n v="0.05"/>
    <x v="0"/>
    <n v="24.95"/>
    <n v="3.29"/>
    <n v="1.35"/>
    <x v="328"/>
    <x v="6"/>
    <x v="5"/>
    <x v="3"/>
    <x v="0"/>
    <x v="6"/>
    <s v="Acco® Hot Clips™ Clips to Go"/>
    <s v="Wrap Bag"/>
    <n v="0.4"/>
    <d v="2012-09-15T00:00:00"/>
  </r>
  <r>
    <n v="4493"/>
    <n v="32000"/>
    <x v="558"/>
    <x v="0"/>
    <n v="26"/>
    <n v="15168.82"/>
    <n v="0.02"/>
    <x v="1"/>
    <n v="-1096.7760000000001"/>
    <n v="550.98"/>
    <n v="147.12"/>
    <x v="328"/>
    <x v="6"/>
    <x v="5"/>
    <x v="3"/>
    <x v="2"/>
    <x v="10"/>
    <s v="Chromcraft Bull-Nose Wood 48&quot; x 96&quot; Rectangular Conference Tables"/>
    <s v="Jumbo Box"/>
    <n v="0.8"/>
    <d v="2012-09-20T00:00:00"/>
  </r>
  <r>
    <n v="4597"/>
    <n v="32737"/>
    <x v="996"/>
    <x v="1"/>
    <n v="14"/>
    <n v="367.11"/>
    <n v="0.09"/>
    <x v="0"/>
    <n v="116.79849999999999"/>
    <n v="28.53"/>
    <n v="1.49"/>
    <x v="328"/>
    <x v="6"/>
    <x v="5"/>
    <x v="3"/>
    <x v="0"/>
    <x v="2"/>
    <s v="Lock-Up Easel 'Spel-Binder'"/>
    <s v="Small Box"/>
    <n v="0.38"/>
    <d v="2009-10-30T00:00:00"/>
  </r>
  <r>
    <n v="4918"/>
    <n v="35012"/>
    <x v="8"/>
    <x v="3"/>
    <n v="10"/>
    <n v="126.79"/>
    <n v="0.04"/>
    <x v="0"/>
    <n v="-16.38"/>
    <n v="11.97"/>
    <n v="4.9800000000000004"/>
    <x v="312"/>
    <x v="6"/>
    <x v="5"/>
    <x v="2"/>
    <x v="0"/>
    <x v="1"/>
    <s v="Staples 6 Outlet Surge"/>
    <s v="Small Box"/>
    <n v="0.57999999999999996"/>
    <d v="2012-06-08T00:00:00"/>
  </r>
  <r>
    <n v="4919"/>
    <n v="35012"/>
    <x v="8"/>
    <x v="3"/>
    <n v="11"/>
    <n v="1770.2015000000001"/>
    <n v="0.08"/>
    <x v="0"/>
    <n v="-165.94600000000003"/>
    <n v="195.99"/>
    <n v="4.2"/>
    <x v="312"/>
    <x v="6"/>
    <x v="5"/>
    <x v="2"/>
    <x v="1"/>
    <x v="3"/>
    <s v="T65"/>
    <s v="Small Box"/>
    <n v="0.56000000000000005"/>
    <d v="2012-06-09T00:00:00"/>
  </r>
  <r>
    <n v="4922"/>
    <n v="35042"/>
    <x v="353"/>
    <x v="2"/>
    <n v="23"/>
    <n v="1196.8599999999999"/>
    <n v="0.06"/>
    <x v="0"/>
    <n v="-12.51"/>
    <n v="50.98"/>
    <n v="6.5"/>
    <x v="311"/>
    <x v="6"/>
    <x v="5"/>
    <x v="3"/>
    <x v="1"/>
    <x v="7"/>
    <s v="Microsoft Natural Multimedia Keyboard"/>
    <s v="Small Box"/>
    <n v="0.73"/>
    <d v="2010-12-03T00:00:00"/>
  </r>
  <r>
    <n v="5009"/>
    <n v="35713"/>
    <x v="765"/>
    <x v="3"/>
    <n v="49"/>
    <n v="1355.47"/>
    <n v="0.04"/>
    <x v="0"/>
    <n v="590.04449999999997"/>
    <n v="28.53"/>
    <n v="1.49"/>
    <x v="318"/>
    <x v="6"/>
    <x v="5"/>
    <x v="2"/>
    <x v="0"/>
    <x v="2"/>
    <s v="Lock-Up Easel 'Spel-Binder'"/>
    <s v="Small Box"/>
    <n v="0.38"/>
    <d v="2012-10-17T00:00:00"/>
  </r>
  <r>
    <n v="5082"/>
    <n v="36229"/>
    <x v="546"/>
    <x v="2"/>
    <n v="12"/>
    <n v="1465.29"/>
    <n v="0.02"/>
    <x v="0"/>
    <n v="373.5"/>
    <n v="120.97"/>
    <n v="7.11"/>
    <x v="326"/>
    <x v="6"/>
    <x v="5"/>
    <x v="3"/>
    <x v="1"/>
    <x v="16"/>
    <s v="Canon BP1200DH 12-Digit Bubble Jet Printing Calculator"/>
    <s v="Medium Box"/>
    <n v="0.36"/>
    <d v="2012-09-24T00:00:00"/>
  </r>
  <r>
    <n v="5083"/>
    <n v="36229"/>
    <x v="546"/>
    <x v="2"/>
    <n v="24"/>
    <n v="3590.33"/>
    <n v="0.01"/>
    <x v="1"/>
    <n v="-31.725000000000001"/>
    <n v="146.34"/>
    <n v="43.75"/>
    <x v="326"/>
    <x v="6"/>
    <x v="5"/>
    <x v="3"/>
    <x v="2"/>
    <x v="10"/>
    <s v="Bevis Round Conference Table Top &amp; Single Column Base"/>
    <s v="Jumbo Box"/>
    <n v="0.65"/>
    <d v="2012-09-23T00:00:00"/>
  </r>
  <r>
    <n v="5199"/>
    <n v="36933"/>
    <x v="997"/>
    <x v="1"/>
    <n v="32"/>
    <n v="115.81"/>
    <n v="7.0000000000000007E-2"/>
    <x v="0"/>
    <n v="47.56"/>
    <n v="3.69"/>
    <n v="0.5"/>
    <x v="316"/>
    <x v="6"/>
    <x v="5"/>
    <x v="0"/>
    <x v="0"/>
    <x v="11"/>
    <s v="Avery 501"/>
    <s v="Small Box"/>
    <n v="0.38"/>
    <d v="2011-07-13T00:00:00"/>
  </r>
  <r>
    <n v="5219"/>
    <n v="37152"/>
    <x v="389"/>
    <x v="3"/>
    <n v="39"/>
    <n v="4647.6899999999996"/>
    <n v="0.02"/>
    <x v="1"/>
    <n v="182.53"/>
    <n v="113.98"/>
    <n v="30"/>
    <x v="312"/>
    <x v="6"/>
    <x v="5"/>
    <x v="2"/>
    <x v="2"/>
    <x v="14"/>
    <s v="Hon Comfortask® Task/Swivel Chairs"/>
    <s v="Jumbo Drum"/>
    <n v="0.69"/>
    <d v="2011-05-24T00:00:00"/>
  </r>
  <r>
    <n v="5220"/>
    <n v="37152"/>
    <x v="389"/>
    <x v="3"/>
    <n v="45"/>
    <n v="2503.3265000000001"/>
    <n v="0.04"/>
    <x v="0"/>
    <n v="447.12"/>
    <n v="65.989999999999995"/>
    <n v="8.8000000000000007"/>
    <x v="312"/>
    <x v="6"/>
    <x v="5"/>
    <x v="2"/>
    <x v="1"/>
    <x v="3"/>
    <s v="6120"/>
    <s v="Small Box"/>
    <n v="0.57999999999999996"/>
    <d v="2011-05-24T00:00:00"/>
  </r>
  <r>
    <n v="5228"/>
    <n v="37223"/>
    <x v="172"/>
    <x v="0"/>
    <n v="21"/>
    <n v="2731.73"/>
    <n v="7.0000000000000007E-2"/>
    <x v="2"/>
    <n v="310.58999999999997"/>
    <n v="155.99"/>
    <n v="8.99"/>
    <x v="328"/>
    <x v="6"/>
    <x v="5"/>
    <x v="3"/>
    <x v="1"/>
    <x v="3"/>
    <s v="LX 788"/>
    <s v="Small Box"/>
    <n v="0.57999999999999996"/>
    <d v="2011-11-14T00:00:00"/>
  </r>
  <r>
    <n v="5229"/>
    <n v="37223"/>
    <x v="172"/>
    <x v="0"/>
    <n v="40"/>
    <n v="679.52"/>
    <n v="0.09"/>
    <x v="0"/>
    <n v="-152.4"/>
    <n v="17.7"/>
    <n v="9.4700000000000006"/>
    <x v="328"/>
    <x v="6"/>
    <x v="5"/>
    <x v="3"/>
    <x v="0"/>
    <x v="0"/>
    <s v="Portfile® Personal File Boxes"/>
    <s v="Small Box"/>
    <n v="0.59"/>
    <d v="2011-11-17T00:00:00"/>
  </r>
  <r>
    <n v="5230"/>
    <n v="37223"/>
    <x v="172"/>
    <x v="0"/>
    <n v="38"/>
    <n v="5176.2700000000004"/>
    <n v="0.01"/>
    <x v="0"/>
    <n v="-743.45"/>
    <n v="135.31"/>
    <n v="35"/>
    <x v="328"/>
    <x v="6"/>
    <x v="5"/>
    <x v="3"/>
    <x v="0"/>
    <x v="0"/>
    <s v="Tennsco Stur-D-Stor Boltless Shelving, 5 Shelves, 24&quot; Deep, Sand"/>
    <s v="Large Box"/>
    <n v="0.84"/>
    <d v="2011-11-15T00:00:00"/>
  </r>
  <r>
    <n v="5237"/>
    <n v="37254"/>
    <x v="896"/>
    <x v="1"/>
    <n v="28"/>
    <n v="739.94"/>
    <n v="0.01"/>
    <x v="0"/>
    <n v="370.23"/>
    <n v="26.17"/>
    <n v="1.39"/>
    <x v="200"/>
    <x v="6"/>
    <x v="5"/>
    <x v="1"/>
    <x v="0"/>
    <x v="8"/>
    <s v="Quality Park Security Envelopes"/>
    <s v="Small Box"/>
    <n v="0.38"/>
    <d v="2009-09-19T00:00:00"/>
  </r>
  <r>
    <n v="5260"/>
    <n v="37441"/>
    <x v="998"/>
    <x v="4"/>
    <n v="46"/>
    <n v="14740.51"/>
    <n v="0"/>
    <x v="1"/>
    <n v="3407.73"/>
    <n v="300.98"/>
    <n v="164.73"/>
    <x v="200"/>
    <x v="6"/>
    <x v="5"/>
    <x v="3"/>
    <x v="2"/>
    <x v="14"/>
    <s v="Global Leather and Oak Executive Chair, Black"/>
    <s v="Jumbo Drum"/>
    <n v="0.56000000000000005"/>
    <d v="2009-02-25T00:00:00"/>
  </r>
  <r>
    <n v="5261"/>
    <n v="37441"/>
    <x v="998"/>
    <x v="4"/>
    <n v="1"/>
    <n v="3.77"/>
    <n v="0.09"/>
    <x v="0"/>
    <n v="-1.84"/>
    <n v="2.94"/>
    <n v="0.96"/>
    <x v="200"/>
    <x v="6"/>
    <x v="5"/>
    <x v="3"/>
    <x v="0"/>
    <x v="12"/>
    <s v="Newell 343"/>
    <s v="Wrap Bag"/>
    <n v="0.57999999999999996"/>
    <d v="2009-02-26T00:00:00"/>
  </r>
  <r>
    <n v="5359"/>
    <n v="38084"/>
    <x v="41"/>
    <x v="2"/>
    <n v="11"/>
    <n v="100.36"/>
    <n v="0.02"/>
    <x v="0"/>
    <n v="18.41"/>
    <n v="9.11"/>
    <n v="2.15"/>
    <x v="328"/>
    <x v="6"/>
    <x v="5"/>
    <x v="3"/>
    <x v="0"/>
    <x v="5"/>
    <s v="Black Print Carbonless Snap-Off® Rapid Letter, 8 1/2&quot; x 7&quot;"/>
    <s v="Wrap Bag"/>
    <n v="0.4"/>
    <d v="2009-03-22T00:00:00"/>
  </r>
  <r>
    <n v="5360"/>
    <n v="38084"/>
    <x v="41"/>
    <x v="2"/>
    <n v="33"/>
    <n v="404.91"/>
    <n v="0.06"/>
    <x v="0"/>
    <n v="65.63"/>
    <n v="12.64"/>
    <n v="4.9800000000000004"/>
    <x v="328"/>
    <x v="6"/>
    <x v="5"/>
    <x v="3"/>
    <x v="2"/>
    <x v="4"/>
    <s v="Nu-Dell Executive Frame"/>
    <s v="Small Pack"/>
    <n v="0.48"/>
    <d v="2009-03-22T00:00:00"/>
  </r>
  <r>
    <n v="5527"/>
    <n v="39168"/>
    <x v="425"/>
    <x v="1"/>
    <n v="22"/>
    <n v="809.91"/>
    <n v="7.0000000000000007E-2"/>
    <x v="0"/>
    <n v="321.67399999999998"/>
    <n v="37.700000000000003"/>
    <n v="2.99"/>
    <x v="321"/>
    <x v="6"/>
    <x v="5"/>
    <x v="3"/>
    <x v="0"/>
    <x v="2"/>
    <s v="Vinyl Sectional Post Binders"/>
    <s v="Small Box"/>
    <n v="0.35"/>
    <d v="2012-05-20T00:00:00"/>
  </r>
  <r>
    <n v="5528"/>
    <n v="39168"/>
    <x v="425"/>
    <x v="1"/>
    <n v="50"/>
    <n v="1027.6600000000001"/>
    <n v="0"/>
    <x v="0"/>
    <n v="184.07"/>
    <n v="19.98"/>
    <n v="8.68"/>
    <x v="321"/>
    <x v="6"/>
    <x v="5"/>
    <x v="3"/>
    <x v="0"/>
    <x v="5"/>
    <s v="Southworth 25% Cotton Premium Laser Paper and Envelopes"/>
    <s v="Small Box"/>
    <n v="0.37"/>
    <d v="2012-05-19T00:00:00"/>
  </r>
  <r>
    <n v="5529"/>
    <n v="39168"/>
    <x v="425"/>
    <x v="1"/>
    <n v="30"/>
    <n v="301.38"/>
    <n v="0.06"/>
    <x v="0"/>
    <n v="5.08"/>
    <n v="10.48"/>
    <n v="2.89"/>
    <x v="321"/>
    <x v="6"/>
    <x v="5"/>
    <x v="3"/>
    <x v="0"/>
    <x v="12"/>
    <s v="Staples Battery-Operated Desktop Pencil Sharpener"/>
    <s v="Small Pack"/>
    <n v="0.6"/>
    <d v="2012-05-19T00:00:00"/>
  </r>
  <r>
    <n v="5555"/>
    <n v="39333"/>
    <x v="649"/>
    <x v="4"/>
    <n v="31"/>
    <n v="8955.34"/>
    <n v="0.1"/>
    <x v="0"/>
    <n v="2081.48"/>
    <n v="320.98"/>
    <n v="24.49"/>
    <x v="319"/>
    <x v="6"/>
    <x v="5"/>
    <x v="1"/>
    <x v="2"/>
    <x v="14"/>
    <s v="Hon Pagoda™ Stacking Chairs"/>
    <s v="Large Box"/>
    <n v="0.55000000000000004"/>
    <d v="2010-02-19T00:00:00"/>
  </r>
  <r>
    <n v="5556"/>
    <n v="39333"/>
    <x v="649"/>
    <x v="4"/>
    <n v="18"/>
    <n v="95.22"/>
    <n v="0.01"/>
    <x v="0"/>
    <n v="-33.4"/>
    <n v="4.9800000000000004"/>
    <n v="4.7"/>
    <x v="319"/>
    <x v="6"/>
    <x v="5"/>
    <x v="1"/>
    <x v="0"/>
    <x v="5"/>
    <s v="Staples Copy Paper (20Lb. and 84 Bright)"/>
    <s v="Small Box"/>
    <n v="0.38"/>
    <d v="2010-02-17T00:00:00"/>
  </r>
  <r>
    <n v="5583"/>
    <n v="39589"/>
    <x v="137"/>
    <x v="4"/>
    <n v="42"/>
    <n v="577.41999999999996"/>
    <n v="0"/>
    <x v="0"/>
    <n v="253.50400000000002"/>
    <n v="12.97"/>
    <n v="1.49"/>
    <x v="313"/>
    <x v="6"/>
    <x v="5"/>
    <x v="3"/>
    <x v="0"/>
    <x v="2"/>
    <s v="Mead 1st Gear 2&quot; Zipper Binder, Asst. Colors"/>
    <s v="Small Box"/>
    <n v="0.35"/>
    <d v="2009-08-03T00:00:00"/>
  </r>
  <r>
    <n v="5584"/>
    <n v="39589"/>
    <x v="137"/>
    <x v="4"/>
    <n v="20"/>
    <n v="95.08"/>
    <n v="0.06"/>
    <x v="0"/>
    <n v="39.909999999999997"/>
    <n v="4.91"/>
    <n v="0.5"/>
    <x v="313"/>
    <x v="6"/>
    <x v="5"/>
    <x v="3"/>
    <x v="0"/>
    <x v="11"/>
    <s v="Avery 508"/>
    <s v="Small Box"/>
    <n v="0.36"/>
    <d v="2009-08-02T00:00:00"/>
  </r>
  <r>
    <n v="5640"/>
    <n v="39906"/>
    <x v="999"/>
    <x v="3"/>
    <n v="25"/>
    <n v="82.21"/>
    <n v="0.04"/>
    <x v="0"/>
    <n v="15.25"/>
    <n v="3.38"/>
    <n v="1.0900000000000001"/>
    <x v="315"/>
    <x v="6"/>
    <x v="5"/>
    <x v="3"/>
    <x v="0"/>
    <x v="5"/>
    <s v="Avoid Verbal Orders Carbonless Minifold Book"/>
    <s v="Wrap Bag"/>
    <n v="0.39"/>
    <d v="2009-03-19T00:00:00"/>
  </r>
  <r>
    <n v="5666"/>
    <n v="40097"/>
    <x v="820"/>
    <x v="0"/>
    <n v="47"/>
    <n v="117.88"/>
    <n v="0.1"/>
    <x v="0"/>
    <n v="-71"/>
    <n v="2.6"/>
    <n v="2.4"/>
    <x v="313"/>
    <x v="6"/>
    <x v="5"/>
    <x v="3"/>
    <x v="0"/>
    <x v="12"/>
    <s v="12 Colored Short Pencils"/>
    <s v="Wrap Bag"/>
    <n v="0.57999999999999996"/>
    <d v="2009-01-14T00:00:00"/>
  </r>
  <r>
    <n v="5685"/>
    <n v="40193"/>
    <x v="780"/>
    <x v="1"/>
    <n v="34"/>
    <n v="3130.2015000000001"/>
    <n v="7.0000000000000007E-2"/>
    <x v="2"/>
    <n v="692.77499999999998"/>
    <n v="115.99"/>
    <n v="2.5"/>
    <x v="324"/>
    <x v="6"/>
    <x v="5"/>
    <x v="2"/>
    <x v="1"/>
    <x v="3"/>
    <s v="6162m"/>
    <s v="Small Box"/>
    <n v="0.56999999999999995"/>
    <d v="2012-09-02T00:00:00"/>
  </r>
  <r>
    <n v="5693"/>
    <n v="40258"/>
    <x v="945"/>
    <x v="2"/>
    <n v="31"/>
    <n v="449.47"/>
    <n v="0.05"/>
    <x v="0"/>
    <n v="-190.49"/>
    <n v="14.81"/>
    <n v="13.32"/>
    <x v="319"/>
    <x v="6"/>
    <x v="5"/>
    <x v="0"/>
    <x v="0"/>
    <x v="1"/>
    <s v="Holmes Replacement Filter for HEPA Air Cleaner, Large Room"/>
    <s v="Small Box"/>
    <n v="0.43"/>
    <d v="2009-04-11T00:00:00"/>
  </r>
  <r>
    <n v="5694"/>
    <n v="40258"/>
    <x v="945"/>
    <x v="2"/>
    <n v="29"/>
    <n v="80.61"/>
    <n v="0.08"/>
    <x v="0"/>
    <n v="-8.77"/>
    <n v="2.78"/>
    <n v="1.25"/>
    <x v="319"/>
    <x v="6"/>
    <x v="5"/>
    <x v="0"/>
    <x v="0"/>
    <x v="12"/>
    <s v="Newell 318"/>
    <s v="Wrap Bag"/>
    <n v="0.59"/>
    <d v="2009-04-10T00:00:00"/>
  </r>
  <r>
    <n v="5721"/>
    <n v="40544"/>
    <x v="319"/>
    <x v="0"/>
    <n v="39"/>
    <n v="2413.5300000000002"/>
    <n v="0.06"/>
    <x v="0"/>
    <n v="544.04"/>
    <n v="60.65"/>
    <n v="12.23"/>
    <x v="319"/>
    <x v="6"/>
    <x v="5"/>
    <x v="1"/>
    <x v="2"/>
    <x v="4"/>
    <s v="Tenex Traditional Chairmats for Medium Pile Carpet, Standard Lip, 36&quot; x 48&quot;"/>
    <s v="Medium Box"/>
    <n v="0.64"/>
    <d v="2009-04-08T00:00:00"/>
  </r>
  <r>
    <n v="5887"/>
    <n v="41765"/>
    <x v="265"/>
    <x v="3"/>
    <n v="41"/>
    <n v="204.99"/>
    <n v="0.03"/>
    <x v="0"/>
    <n v="-95.990499999999997"/>
    <n v="4.9800000000000004"/>
    <n v="4.95"/>
    <x v="328"/>
    <x v="6"/>
    <x v="5"/>
    <x v="3"/>
    <x v="0"/>
    <x v="2"/>
    <s v="Cardinal Holdit Business Card Pockets"/>
    <s v="Small Box"/>
    <n v="0.37"/>
    <d v="2009-12-11T00:00:00"/>
  </r>
  <r>
    <n v="5949"/>
    <n v="42242"/>
    <x v="1000"/>
    <x v="2"/>
    <n v="23"/>
    <n v="265.31"/>
    <n v="0.09"/>
    <x v="2"/>
    <n v="-33.189"/>
    <n v="11.5"/>
    <n v="7.19"/>
    <x v="312"/>
    <x v="6"/>
    <x v="5"/>
    <x v="2"/>
    <x v="0"/>
    <x v="2"/>
    <s v="Ibico Covers for Plastic or Wire Binding Elements"/>
    <s v="Small Box"/>
    <n v="0.4"/>
    <d v="2009-04-02T00:00:00"/>
  </r>
  <r>
    <n v="5950"/>
    <n v="42242"/>
    <x v="1000"/>
    <x v="2"/>
    <n v="15"/>
    <n v="1444.88"/>
    <n v="0.1"/>
    <x v="0"/>
    <n v="236.61"/>
    <n v="100.97"/>
    <n v="7.18"/>
    <x v="312"/>
    <x v="6"/>
    <x v="5"/>
    <x v="2"/>
    <x v="1"/>
    <x v="7"/>
    <s v="Gyration Ultra Cordless Optical Suite"/>
    <s v="Small Box"/>
    <n v="0.46"/>
    <d v="2009-04-02T00:00:00"/>
  </r>
  <r>
    <n v="5951"/>
    <n v="42242"/>
    <x v="1000"/>
    <x v="2"/>
    <n v="23"/>
    <n v="2287.1"/>
    <n v="7.0000000000000007E-2"/>
    <x v="0"/>
    <n v="231.49"/>
    <n v="99.99"/>
    <n v="19.989999999999998"/>
    <x v="312"/>
    <x v="6"/>
    <x v="5"/>
    <x v="2"/>
    <x v="1"/>
    <x v="16"/>
    <s v="AT&amp;T 2230 Dual Handset Phone With Caller ID/Call Waiting"/>
    <s v="Small Box"/>
    <n v="0.52"/>
    <d v="2009-04-02T00:00:00"/>
  </r>
  <r>
    <n v="5974"/>
    <n v="42369"/>
    <x v="774"/>
    <x v="4"/>
    <n v="44"/>
    <n v="786.26"/>
    <n v="0.01"/>
    <x v="0"/>
    <n v="274.98"/>
    <n v="17.48"/>
    <n v="1.99"/>
    <x v="323"/>
    <x v="6"/>
    <x v="5"/>
    <x v="3"/>
    <x v="1"/>
    <x v="7"/>
    <s v="Memorex 'Cool' 80 Minute CD-R Spindle, 25/Pack"/>
    <s v="Small Pack"/>
    <n v="0.46"/>
    <d v="2010-08-06T00:00:00"/>
  </r>
  <r>
    <n v="6022"/>
    <n v="42690"/>
    <x v="858"/>
    <x v="0"/>
    <n v="44"/>
    <n v="18697.240000000002"/>
    <n v="0.02"/>
    <x v="0"/>
    <n v="8918.7354999999989"/>
    <n v="420.98"/>
    <n v="19.989999999999998"/>
    <x v="313"/>
    <x v="6"/>
    <x v="5"/>
    <x v="3"/>
    <x v="0"/>
    <x v="2"/>
    <s v="GBC DocuBind 200 Manual Binding Machine"/>
    <s v="Small Box"/>
    <n v="0.35"/>
    <d v="2010-10-02T00:00:00"/>
  </r>
  <r>
    <n v="6023"/>
    <n v="42690"/>
    <x v="858"/>
    <x v="0"/>
    <n v="48"/>
    <n v="786.13"/>
    <n v="0.04"/>
    <x v="0"/>
    <n v="-236.12"/>
    <n v="16.739999999999998"/>
    <n v="7.04"/>
    <x v="313"/>
    <x v="6"/>
    <x v="5"/>
    <x v="3"/>
    <x v="0"/>
    <x v="0"/>
    <s v="Rogers® Profile Extra Capacity Storage Tub"/>
    <s v="Small Box"/>
    <n v="0.81"/>
    <d v="2010-10-02T00:00:00"/>
  </r>
  <r>
    <n v="6369"/>
    <n v="45184"/>
    <x v="311"/>
    <x v="0"/>
    <n v="25"/>
    <n v="14647.26"/>
    <n v="7.0000000000000007E-2"/>
    <x v="0"/>
    <n v="5485.15"/>
    <n v="599.99"/>
    <n v="24.49"/>
    <x v="328"/>
    <x v="6"/>
    <x v="5"/>
    <x v="3"/>
    <x v="1"/>
    <x v="13"/>
    <s v="Hewlett Packard LaserJet 3310 Copier"/>
    <s v="Large Box"/>
    <n v="0.37"/>
    <d v="2010-06-26T00:00:00"/>
  </r>
  <r>
    <n v="6370"/>
    <n v="45184"/>
    <x v="311"/>
    <x v="0"/>
    <n v="10"/>
    <n v="26.11"/>
    <n v="0.08"/>
    <x v="0"/>
    <n v="2.65"/>
    <n v="2.62"/>
    <n v="0.8"/>
    <x v="328"/>
    <x v="6"/>
    <x v="5"/>
    <x v="3"/>
    <x v="0"/>
    <x v="6"/>
    <s v="Staples Metal Binder Clips"/>
    <s v="Wrap Bag"/>
    <n v="0.39"/>
    <d v="2010-06-24T00:00:00"/>
  </r>
  <r>
    <n v="6421"/>
    <n v="45632"/>
    <x v="782"/>
    <x v="2"/>
    <n v="50"/>
    <n v="442.31"/>
    <n v="0.02"/>
    <x v="0"/>
    <n v="231.68"/>
    <n v="8.34"/>
    <n v="0.96"/>
    <x v="319"/>
    <x v="6"/>
    <x v="5"/>
    <x v="0"/>
    <x v="2"/>
    <x v="4"/>
    <s v="Document Clip Frames"/>
    <s v="Wrap Bag"/>
    <n v="0.43"/>
    <d v="2010-05-11T00:00:00"/>
  </r>
  <r>
    <n v="6499"/>
    <n v="46276"/>
    <x v="530"/>
    <x v="4"/>
    <n v="4"/>
    <n v="114.83"/>
    <n v="0.04"/>
    <x v="0"/>
    <n v="-52.62"/>
    <n v="28.48"/>
    <n v="1.99"/>
    <x v="317"/>
    <x v="6"/>
    <x v="5"/>
    <x v="0"/>
    <x v="1"/>
    <x v="7"/>
    <s v="Memorex 4.7GB DVD+RW, 3/Pack"/>
    <s v="Small Pack"/>
    <n v="0.4"/>
    <d v="2012-12-10T00:00:00"/>
  </r>
  <r>
    <n v="6500"/>
    <n v="46276"/>
    <x v="530"/>
    <x v="4"/>
    <n v="23"/>
    <n v="16743.759999999998"/>
    <n v="0"/>
    <x v="0"/>
    <n v="6079.63"/>
    <n v="699.99"/>
    <n v="24.49"/>
    <x v="317"/>
    <x v="6"/>
    <x v="5"/>
    <x v="0"/>
    <x v="1"/>
    <x v="13"/>
    <s v="Canon PC1060 Personal Laser Copier"/>
    <s v="Large Box"/>
    <n v="0.41"/>
    <d v="2012-12-11T00:00:00"/>
  </r>
  <r>
    <n v="6551"/>
    <n v="46566"/>
    <x v="97"/>
    <x v="3"/>
    <n v="49"/>
    <n v="1534.7"/>
    <n v="7.0000000000000007E-2"/>
    <x v="0"/>
    <n v="258.25"/>
    <n v="31.11"/>
    <n v="3.6"/>
    <x v="326"/>
    <x v="6"/>
    <x v="5"/>
    <x v="3"/>
    <x v="1"/>
    <x v="7"/>
    <s v="Imation 3.5&quot; Diskettes, IBM Format, DS/HD, 10/Box, Neon"/>
    <s v="Small Pack"/>
    <n v="0.64"/>
    <d v="2012-04-10T00:00:00"/>
  </r>
  <r>
    <n v="6770"/>
    <n v="48198"/>
    <x v="626"/>
    <x v="4"/>
    <n v="7"/>
    <n v="2813.34"/>
    <n v="0.1"/>
    <x v="1"/>
    <n v="-688.4396999999999"/>
    <n v="442.14"/>
    <n v="14.7"/>
    <x v="315"/>
    <x v="6"/>
    <x v="5"/>
    <x v="3"/>
    <x v="1"/>
    <x v="16"/>
    <s v="Okidata ML390 Turbo Dot Matrix Printers"/>
    <s v="Jumbo Drum"/>
    <n v="0.56000000000000005"/>
    <d v="2009-11-21T00:00:00"/>
  </r>
  <r>
    <n v="6771"/>
    <n v="48198"/>
    <x v="626"/>
    <x v="4"/>
    <n v="45"/>
    <n v="2682.8"/>
    <n v="0.01"/>
    <x v="0"/>
    <n v="860.22"/>
    <n v="60.22"/>
    <n v="3.5"/>
    <x v="315"/>
    <x v="6"/>
    <x v="5"/>
    <x v="3"/>
    <x v="0"/>
    <x v="1"/>
    <s v="Fellowes Smart Surge Ten-Outlet Protector, Platinum"/>
    <s v="Small Box"/>
    <n v="0.56999999999999995"/>
    <d v="2009-11-22T00:00:00"/>
  </r>
  <r>
    <n v="6802"/>
    <n v="48453"/>
    <x v="442"/>
    <x v="3"/>
    <n v="50"/>
    <n v="387.03"/>
    <n v="0.04"/>
    <x v="0"/>
    <n v="-7.73"/>
    <n v="7.96"/>
    <n v="4.95"/>
    <x v="328"/>
    <x v="6"/>
    <x v="5"/>
    <x v="3"/>
    <x v="2"/>
    <x v="4"/>
    <s v="Staples Plastic Wall Frames"/>
    <s v="Small Box"/>
    <n v="0.41"/>
    <d v="2009-07-26T00:00:00"/>
  </r>
  <r>
    <n v="6817"/>
    <n v="48518"/>
    <x v="969"/>
    <x v="3"/>
    <n v="17"/>
    <n v="585.47"/>
    <n v="0.1"/>
    <x v="2"/>
    <n v="178.14"/>
    <n v="37.94"/>
    <n v="5.08"/>
    <x v="320"/>
    <x v="6"/>
    <x v="5"/>
    <x v="2"/>
    <x v="0"/>
    <x v="5"/>
    <s v="Snap-A-Way® Black Print Carbonless Ruled Speed Letter, Triplicate"/>
    <s v="Wrap Bag"/>
    <n v="0.38"/>
    <d v="2009-04-04T00:00:00"/>
  </r>
  <r>
    <n v="6919"/>
    <n v="49349"/>
    <x v="1001"/>
    <x v="1"/>
    <n v="11"/>
    <n v="123.34"/>
    <n v="7.0000000000000007E-2"/>
    <x v="0"/>
    <n v="0.64000000000000057"/>
    <n v="11.34"/>
    <n v="5.01"/>
    <x v="313"/>
    <x v="6"/>
    <x v="5"/>
    <x v="3"/>
    <x v="0"/>
    <x v="5"/>
    <s v="Xerox 188"/>
    <s v="Small Box"/>
    <n v="0.36"/>
    <d v="2011-06-01T00:00:00"/>
  </r>
  <r>
    <n v="6920"/>
    <n v="49349"/>
    <x v="1001"/>
    <x v="1"/>
    <n v="23"/>
    <n v="1642.47"/>
    <n v="0.01"/>
    <x v="1"/>
    <n v="-524.03"/>
    <n v="68.81"/>
    <n v="60"/>
    <x v="313"/>
    <x v="6"/>
    <x v="5"/>
    <x v="3"/>
    <x v="0"/>
    <x v="1"/>
    <s v="Holmes Replacement Filter for HEPA Air Cleaner, Very Large Room, HEPA Filter"/>
    <s v="Jumbo Drum"/>
    <n v="0.41"/>
    <d v="2011-06-03T00:00:00"/>
  </r>
  <r>
    <n v="6952"/>
    <n v="49668"/>
    <x v="305"/>
    <x v="0"/>
    <n v="25"/>
    <n v="93.22"/>
    <n v="0.06"/>
    <x v="0"/>
    <n v="-15.37"/>
    <n v="3.74"/>
    <n v="0.94"/>
    <x v="319"/>
    <x v="6"/>
    <x v="5"/>
    <x v="3"/>
    <x v="0"/>
    <x v="6"/>
    <s v="Rubber Band Ball"/>
    <s v="Wrap Bag"/>
    <n v="0.83"/>
    <d v="2009-12-09T00:00:00"/>
  </r>
  <r>
    <n v="7050"/>
    <n v="50309"/>
    <x v="515"/>
    <x v="0"/>
    <n v="36"/>
    <n v="243.18"/>
    <n v="0.08"/>
    <x v="0"/>
    <n v="-314.22000000000003"/>
    <n v="6.98"/>
    <n v="9.69"/>
    <x v="237"/>
    <x v="6"/>
    <x v="5"/>
    <x v="0"/>
    <x v="0"/>
    <x v="0"/>
    <s v="Eldon Shelf Savers™ Cubes and Bins"/>
    <s v="Small Box"/>
    <n v="0.83"/>
    <d v="2011-03-22T00:00:00"/>
  </r>
  <r>
    <n v="7349"/>
    <n v="52327"/>
    <x v="710"/>
    <x v="3"/>
    <n v="27"/>
    <n v="3853.47"/>
    <n v="0.1"/>
    <x v="0"/>
    <n v="21.499999999999943"/>
    <n v="152.47999999999999"/>
    <n v="6.5"/>
    <x v="326"/>
    <x v="6"/>
    <x v="5"/>
    <x v="3"/>
    <x v="1"/>
    <x v="7"/>
    <s v="Adesso Programmable 142-Key Keyboard"/>
    <s v="Small Box"/>
    <n v="0.74"/>
    <d v="2011-12-21T00:00:00"/>
  </r>
  <r>
    <n v="7350"/>
    <n v="52327"/>
    <x v="710"/>
    <x v="3"/>
    <n v="5"/>
    <n v="28.23"/>
    <n v="0.1"/>
    <x v="0"/>
    <n v="-14.69"/>
    <n v="4.9800000000000004"/>
    <n v="4.7"/>
    <x v="326"/>
    <x v="6"/>
    <x v="5"/>
    <x v="3"/>
    <x v="0"/>
    <x v="5"/>
    <s v="Staples Copy Paper (20Lb. and 84 Bright)"/>
    <s v="Small Box"/>
    <n v="0.38"/>
    <d v="2011-12-22T00:00:00"/>
  </r>
  <r>
    <n v="7369"/>
    <n v="52516"/>
    <x v="505"/>
    <x v="1"/>
    <n v="50"/>
    <n v="4962.05"/>
    <n v="0.08"/>
    <x v="1"/>
    <n v="335.29"/>
    <n v="119.99"/>
    <n v="56.14"/>
    <x v="320"/>
    <x v="6"/>
    <x v="5"/>
    <x v="2"/>
    <x v="1"/>
    <x v="16"/>
    <s v="Hewlett-Packard 2600DN Business Color Inkjet Printer"/>
    <s v="Jumbo Box"/>
    <n v="0.39"/>
    <d v="2012-01-05T00:00:00"/>
  </r>
  <r>
    <n v="7370"/>
    <n v="52516"/>
    <x v="505"/>
    <x v="1"/>
    <n v="19"/>
    <n v="192.39"/>
    <n v="0.08"/>
    <x v="2"/>
    <n v="-31.67"/>
    <n v="10.23"/>
    <n v="4.68"/>
    <x v="320"/>
    <x v="6"/>
    <x v="5"/>
    <x v="2"/>
    <x v="0"/>
    <x v="15"/>
    <s v="Acme® Box Cutter Scissors"/>
    <s v="Small Pack"/>
    <n v="0.59"/>
    <d v="2012-01-08T00:00:00"/>
  </r>
  <r>
    <n v="7402"/>
    <n v="52800"/>
    <x v="252"/>
    <x v="2"/>
    <n v="13"/>
    <n v="26.08"/>
    <n v="0.1"/>
    <x v="0"/>
    <n v="-27.29"/>
    <n v="1.86"/>
    <n v="2.58"/>
    <x v="316"/>
    <x v="6"/>
    <x v="5"/>
    <x v="0"/>
    <x v="0"/>
    <x v="6"/>
    <s v="Super Bands, 12/Pack"/>
    <s v="Wrap Bag"/>
    <n v="0.82"/>
    <d v="2010-10-11T00:00:00"/>
  </r>
  <r>
    <n v="7508"/>
    <n v="53574"/>
    <x v="97"/>
    <x v="3"/>
    <n v="8"/>
    <n v="669.69"/>
    <n v="0.03"/>
    <x v="0"/>
    <n v="-297.02"/>
    <n v="80.98"/>
    <n v="35"/>
    <x v="320"/>
    <x v="6"/>
    <x v="5"/>
    <x v="2"/>
    <x v="0"/>
    <x v="0"/>
    <s v="Carina Double Wide Media Storage Towers in Natural &amp; Black"/>
    <s v="Large Box"/>
    <n v="0.81"/>
    <d v="2012-04-10T00:00:00"/>
  </r>
  <r>
    <n v="7552"/>
    <n v="54023"/>
    <x v="1002"/>
    <x v="2"/>
    <n v="45"/>
    <n v="405.6"/>
    <n v="7.0000000000000007E-2"/>
    <x v="0"/>
    <n v="-8.5904999999999987"/>
    <n v="8.85"/>
    <n v="5.6"/>
    <x v="317"/>
    <x v="6"/>
    <x v="5"/>
    <x v="0"/>
    <x v="0"/>
    <x v="2"/>
    <s v="GBC Standard Plastic Binding Systems Combs"/>
    <s v="Small Box"/>
    <n v="0.36"/>
    <d v="2012-07-23T00:00:00"/>
  </r>
  <r>
    <n v="7709"/>
    <n v="55265"/>
    <x v="640"/>
    <x v="0"/>
    <n v="39"/>
    <n v="706.39250000000004"/>
    <n v="0.06"/>
    <x v="0"/>
    <n v="346.14"/>
    <n v="20.99"/>
    <n v="0.99"/>
    <x v="320"/>
    <x v="6"/>
    <x v="5"/>
    <x v="2"/>
    <x v="1"/>
    <x v="3"/>
    <s v="Accessory21"/>
    <s v="Wrap Bag"/>
    <n v="0.37"/>
    <d v="2009-09-28T00:00:00"/>
  </r>
  <r>
    <n v="7737"/>
    <n v="55398"/>
    <x v="606"/>
    <x v="3"/>
    <n v="24"/>
    <n v="154.99"/>
    <n v="7.0000000000000007E-2"/>
    <x v="0"/>
    <n v="-1085.52"/>
    <n v="4.4800000000000004"/>
    <n v="49"/>
    <x v="314"/>
    <x v="6"/>
    <x v="5"/>
    <x v="0"/>
    <x v="0"/>
    <x v="1"/>
    <s v="Hoover Portapower™ Portable Vacuum"/>
    <s v="Large Box"/>
    <n v="0.6"/>
    <d v="2010-01-22T00:00:00"/>
  </r>
  <r>
    <n v="7745"/>
    <n v="55458"/>
    <x v="893"/>
    <x v="1"/>
    <n v="32"/>
    <n v="115.78"/>
    <n v="7.0000000000000007E-2"/>
    <x v="0"/>
    <n v="-167.417"/>
    <n v="3.52"/>
    <n v="6.83"/>
    <x v="329"/>
    <x v="6"/>
    <x v="5"/>
    <x v="3"/>
    <x v="0"/>
    <x v="2"/>
    <s v="Self-Adhesive Ring Binder Labels"/>
    <s v="Small Box"/>
    <n v="0.38"/>
    <d v="2012-03-18T00:00:00"/>
  </r>
  <r>
    <n v="7746"/>
    <n v="55458"/>
    <x v="893"/>
    <x v="1"/>
    <n v="13"/>
    <n v="210.22"/>
    <n v="0"/>
    <x v="0"/>
    <n v="-30.71"/>
    <n v="14.98"/>
    <n v="7.69"/>
    <x v="329"/>
    <x v="6"/>
    <x v="5"/>
    <x v="3"/>
    <x v="0"/>
    <x v="0"/>
    <s v="Super Decoflex Portable Personal File"/>
    <s v="Small Box"/>
    <n v="0.56999999999999995"/>
    <d v="2012-03-18T00:00:00"/>
  </r>
  <r>
    <n v="7801"/>
    <n v="55809"/>
    <x v="85"/>
    <x v="4"/>
    <n v="2"/>
    <n v="250.7"/>
    <n v="0.03"/>
    <x v="1"/>
    <n v="-180.61"/>
    <n v="100.98"/>
    <n v="45"/>
    <x v="319"/>
    <x v="6"/>
    <x v="5"/>
    <x v="1"/>
    <x v="2"/>
    <x v="14"/>
    <s v="Hon Valutask™ Swivel Chairs"/>
    <s v="Jumbo Drum"/>
    <n v="0.69"/>
    <d v="2011-09-12T00:00:00"/>
  </r>
  <r>
    <n v="7969"/>
    <n v="56992"/>
    <x v="1003"/>
    <x v="2"/>
    <n v="10"/>
    <n v="315.42"/>
    <n v="0.1"/>
    <x v="0"/>
    <n v="-41.26"/>
    <n v="30.98"/>
    <n v="17.079999999999998"/>
    <x v="324"/>
    <x v="6"/>
    <x v="5"/>
    <x v="2"/>
    <x v="0"/>
    <x v="5"/>
    <s v="Xerox 197"/>
    <s v="Small Box"/>
    <n v="0.4"/>
    <d v="2010-04-18T00:00:00"/>
  </r>
  <r>
    <n v="8142"/>
    <n v="58210"/>
    <x v="1004"/>
    <x v="3"/>
    <n v="38"/>
    <n v="144.03"/>
    <n v="0.03"/>
    <x v="0"/>
    <n v="-139.518"/>
    <n v="3.58"/>
    <n v="5.47"/>
    <x v="326"/>
    <x v="6"/>
    <x v="5"/>
    <x v="3"/>
    <x v="0"/>
    <x v="2"/>
    <s v="Avery Poly Binder Pockets"/>
    <s v="Small Box"/>
    <n v="0.37"/>
    <d v="2012-12-07T00:00:00"/>
  </r>
  <r>
    <n v="8148"/>
    <n v="58277"/>
    <x v="359"/>
    <x v="3"/>
    <n v="23"/>
    <n v="294.68"/>
    <n v="0.01"/>
    <x v="0"/>
    <n v="-23.35"/>
    <n v="11.7"/>
    <n v="6.96"/>
    <x v="311"/>
    <x v="6"/>
    <x v="5"/>
    <x v="3"/>
    <x v="0"/>
    <x v="1"/>
    <s v="Harmony HEPA Quiet Air Purifiers"/>
    <s v="Medium Box"/>
    <n v="0.5"/>
    <d v="2009-01-26T00:00:00"/>
  </r>
  <r>
    <n v="8211"/>
    <n v="58720"/>
    <x v="239"/>
    <x v="2"/>
    <n v="43"/>
    <n v="2378.8200000000002"/>
    <n v="0.02"/>
    <x v="0"/>
    <n v="597.15899999999999"/>
    <n v="52.4"/>
    <n v="16.11"/>
    <x v="322"/>
    <x v="6"/>
    <x v="5"/>
    <x v="3"/>
    <x v="0"/>
    <x v="2"/>
    <s v="Ibico Laser Imprintable Binding System Covers"/>
    <s v="Small Box"/>
    <n v="0.39"/>
    <d v="2010-03-07T00:00:00"/>
  </r>
  <r>
    <n v="8212"/>
    <n v="58720"/>
    <x v="239"/>
    <x v="2"/>
    <n v="6"/>
    <n v="202.62"/>
    <n v="0.02"/>
    <x v="2"/>
    <n v="13.87"/>
    <n v="30.98"/>
    <n v="8.74"/>
    <x v="322"/>
    <x v="6"/>
    <x v="5"/>
    <x v="3"/>
    <x v="0"/>
    <x v="5"/>
    <s v="Xerox 1979"/>
    <s v="Small Box"/>
    <n v="0.4"/>
    <d v="2010-03-08T00:00:00"/>
  </r>
  <r>
    <n v="8230"/>
    <n v="58820"/>
    <x v="203"/>
    <x v="0"/>
    <n v="24"/>
    <n v="307.49"/>
    <n v="0.01"/>
    <x v="0"/>
    <n v="61.51"/>
    <n v="12.2"/>
    <n v="6.02"/>
    <x v="323"/>
    <x v="6"/>
    <x v="5"/>
    <x v="3"/>
    <x v="2"/>
    <x v="4"/>
    <s v="Advantus Panel Wall Certificate Holder - 8.5x11"/>
    <s v="Small Pack"/>
    <n v="0.43"/>
    <d v="2010-03-04T00:00:00"/>
  </r>
  <r>
    <n v="178"/>
    <n v="1154"/>
    <x v="12"/>
    <x v="4"/>
    <n v="7"/>
    <n v="516.65"/>
    <n v="0.01"/>
    <x v="2"/>
    <n v="57.1"/>
    <n v="70.97"/>
    <n v="3.5"/>
    <x v="330"/>
    <x v="7"/>
    <x v="2"/>
    <x v="3"/>
    <x v="0"/>
    <x v="1"/>
    <s v="Tripp Lite Isotel 8 Ultra 8 Outlet Metal Surge"/>
    <s v="Small Box"/>
    <n v="0.59"/>
    <d v="2012-02-15T00:00:00"/>
  </r>
  <r>
    <n v="207"/>
    <n v="1382"/>
    <x v="1005"/>
    <x v="0"/>
    <n v="5"/>
    <n v="89.334999999999994"/>
    <n v="0.06"/>
    <x v="0"/>
    <n v="-107.096"/>
    <n v="20.99"/>
    <n v="2.5"/>
    <x v="331"/>
    <x v="7"/>
    <x v="2"/>
    <x v="3"/>
    <x v="1"/>
    <x v="3"/>
    <s v="Accessory37"/>
    <s v="Wrap Bag"/>
    <n v="0.81"/>
    <d v="2010-08-20T00:00:00"/>
  </r>
  <r>
    <n v="208"/>
    <n v="1382"/>
    <x v="1005"/>
    <x v="0"/>
    <n v="39"/>
    <n v="158.46"/>
    <n v="0.06"/>
    <x v="0"/>
    <n v="-130.66300000000001"/>
    <n v="3.98"/>
    <n v="5.26"/>
    <x v="331"/>
    <x v="7"/>
    <x v="2"/>
    <x v="3"/>
    <x v="0"/>
    <x v="2"/>
    <s v="Ibico Presentation Index for Binding Systems"/>
    <s v="Small Box"/>
    <n v="0.38"/>
    <d v="2010-08-23T00:00:00"/>
  </r>
  <r>
    <n v="209"/>
    <n v="1382"/>
    <x v="1005"/>
    <x v="0"/>
    <n v="31"/>
    <n v="7180.83"/>
    <n v="0.02"/>
    <x v="1"/>
    <n v="487.17"/>
    <n v="220.98"/>
    <n v="64.66"/>
    <x v="331"/>
    <x v="7"/>
    <x v="2"/>
    <x v="3"/>
    <x v="2"/>
    <x v="9"/>
    <s v="Bush Cubix Collection Bookcases, Fully Assembled"/>
    <s v="Jumbo Box"/>
    <n v="0.62"/>
    <d v="2010-08-23T00:00:00"/>
  </r>
  <r>
    <n v="211"/>
    <n v="1411"/>
    <x v="874"/>
    <x v="1"/>
    <n v="39"/>
    <n v="5748.2"/>
    <n v="0.09"/>
    <x v="1"/>
    <n v="-459.86"/>
    <n v="160.97999999999999"/>
    <n v="35.020000000000003"/>
    <x v="332"/>
    <x v="7"/>
    <x v="2"/>
    <x v="0"/>
    <x v="2"/>
    <x v="9"/>
    <s v="Rush Hierlooms Collection Rich Wood Bookcases"/>
    <s v="Jumbo Box"/>
    <n v="0.72"/>
    <d v="2009-12-21T00:00:00"/>
  </r>
  <r>
    <n v="219"/>
    <n v="1444"/>
    <x v="738"/>
    <x v="3"/>
    <n v="2"/>
    <n v="21.44"/>
    <n v="0.02"/>
    <x v="0"/>
    <n v="-13.67"/>
    <n v="6.48"/>
    <n v="8.74"/>
    <x v="304"/>
    <x v="7"/>
    <x v="2"/>
    <x v="3"/>
    <x v="0"/>
    <x v="5"/>
    <s v="Xerox 1984"/>
    <s v="Small Box"/>
    <n v="0.36"/>
    <d v="2009-12-07T00:00:00"/>
  </r>
  <r>
    <n v="580"/>
    <n v="3942"/>
    <x v="148"/>
    <x v="2"/>
    <n v="22"/>
    <n v="1559.7755"/>
    <n v="0.03"/>
    <x v="0"/>
    <n v="-247.18100000000001"/>
    <n v="85.99"/>
    <n v="0.99"/>
    <x v="333"/>
    <x v="7"/>
    <x v="2"/>
    <x v="0"/>
    <x v="1"/>
    <x v="3"/>
    <s v="Accessory4"/>
    <s v="Wrap Bag"/>
    <n v="0.85"/>
    <d v="2010-06-28T00:00:00"/>
  </r>
  <r>
    <n v="664"/>
    <n v="4647"/>
    <x v="1006"/>
    <x v="3"/>
    <n v="7"/>
    <n v="1203.73"/>
    <n v="0.03"/>
    <x v="0"/>
    <n v="293.14"/>
    <n v="162.93"/>
    <n v="19.989999999999998"/>
    <x v="334"/>
    <x v="7"/>
    <x v="2"/>
    <x v="2"/>
    <x v="0"/>
    <x v="8"/>
    <s v="Multimedia Mailers"/>
    <s v="Small Box"/>
    <n v="0.39"/>
    <d v="2009-05-14T00:00:00"/>
  </r>
  <r>
    <n v="665"/>
    <n v="4647"/>
    <x v="1006"/>
    <x v="3"/>
    <n v="6"/>
    <n v="75.19"/>
    <n v="0.01"/>
    <x v="0"/>
    <n v="-6.61"/>
    <n v="11.58"/>
    <n v="5.72"/>
    <x v="334"/>
    <x v="7"/>
    <x v="2"/>
    <x v="2"/>
    <x v="0"/>
    <x v="8"/>
    <s v="Peel &amp; Seel® Recycled Catalog Envelopes, Brown"/>
    <s v="Small Box"/>
    <n v="0.35"/>
    <d v="2009-05-15T00:00:00"/>
  </r>
  <r>
    <n v="707"/>
    <n v="4960"/>
    <x v="1007"/>
    <x v="0"/>
    <n v="30"/>
    <n v="8363.65"/>
    <n v="0.09"/>
    <x v="1"/>
    <n v="763.33"/>
    <n v="300.98"/>
    <n v="64.73"/>
    <x v="233"/>
    <x v="7"/>
    <x v="2"/>
    <x v="2"/>
    <x v="2"/>
    <x v="14"/>
    <s v="Global Leather and Oak Executive Chair, Black"/>
    <s v="Jumbo Drum"/>
    <n v="0.56000000000000005"/>
    <d v="2011-03-01T00:00:00"/>
  </r>
  <r>
    <n v="1010"/>
    <n v="7367"/>
    <x v="739"/>
    <x v="0"/>
    <n v="46"/>
    <n v="303.62"/>
    <n v="0.02"/>
    <x v="0"/>
    <n v="-59.98"/>
    <n v="6.48"/>
    <n v="2.74"/>
    <x v="335"/>
    <x v="7"/>
    <x v="2"/>
    <x v="0"/>
    <x v="1"/>
    <x v="7"/>
    <s v="Sony MFD2HD Formatted Diskettes, 10/Pack"/>
    <s v="Small Pack"/>
    <n v="0.71"/>
    <d v="2011-06-12T00:00:00"/>
  </r>
  <r>
    <n v="1079"/>
    <n v="7938"/>
    <x v="525"/>
    <x v="3"/>
    <n v="34"/>
    <n v="334.66"/>
    <n v="0.05"/>
    <x v="0"/>
    <n v="132.56"/>
    <n v="9.93"/>
    <n v="1.0900000000000001"/>
    <x v="334"/>
    <x v="7"/>
    <x v="2"/>
    <x v="2"/>
    <x v="0"/>
    <x v="12"/>
    <s v="Peel-Off® China Markers"/>
    <s v="Wrap Bag"/>
    <n v="0.43"/>
    <d v="2010-03-14T00:00:00"/>
  </r>
  <r>
    <n v="1142"/>
    <n v="8320"/>
    <x v="971"/>
    <x v="2"/>
    <n v="35"/>
    <n v="1142.3599999999999"/>
    <n v="0.02"/>
    <x v="0"/>
    <n v="72.78"/>
    <n v="30.73"/>
    <n v="4"/>
    <x v="336"/>
    <x v="7"/>
    <x v="2"/>
    <x v="3"/>
    <x v="1"/>
    <x v="7"/>
    <s v="Fellowes 17-key keypad for PS/2 interface"/>
    <s v="Small Box"/>
    <n v="0.75"/>
    <d v="2009-09-22T00:00:00"/>
  </r>
  <r>
    <n v="1203"/>
    <n v="8807"/>
    <x v="1008"/>
    <x v="0"/>
    <n v="14"/>
    <n v="1379.3374999999999"/>
    <n v="0.08"/>
    <x v="0"/>
    <n v="-78.540000000000063"/>
    <n v="125.99"/>
    <n v="4.2"/>
    <x v="337"/>
    <x v="7"/>
    <x v="2"/>
    <x v="1"/>
    <x v="1"/>
    <x v="3"/>
    <s v="i1000plus"/>
    <s v="Small Box"/>
    <n v="0.56999999999999995"/>
    <d v="2010-03-04T00:00:00"/>
  </r>
  <r>
    <n v="1245"/>
    <n v="9062"/>
    <x v="1009"/>
    <x v="1"/>
    <n v="19"/>
    <n v="1825.42"/>
    <n v="0.06"/>
    <x v="0"/>
    <n v="1193.19"/>
    <n v="99.23"/>
    <n v="8.99"/>
    <x v="338"/>
    <x v="7"/>
    <x v="2"/>
    <x v="1"/>
    <x v="2"/>
    <x v="4"/>
    <s v="GE 48&quot; Fluorescent Tube, Cool White Energy Saver, 34 Watts, 30/Box"/>
    <s v="Small Pack"/>
    <n v="0.35"/>
    <d v="2011-03-23T00:00:00"/>
  </r>
  <r>
    <n v="1308"/>
    <n v="9602"/>
    <x v="547"/>
    <x v="4"/>
    <n v="27"/>
    <n v="2654.16"/>
    <n v="0.01"/>
    <x v="1"/>
    <n v="600.92999999999995"/>
    <n v="90.97"/>
    <n v="28"/>
    <x v="182"/>
    <x v="7"/>
    <x v="2"/>
    <x v="1"/>
    <x v="1"/>
    <x v="16"/>
    <s v="Lexmark Z55se Color Inkjet Printer"/>
    <s v="Jumbo Drum"/>
    <n v="0.38"/>
    <d v="2012-11-12T00:00:00"/>
  </r>
  <r>
    <n v="1310"/>
    <n v="9602"/>
    <x v="547"/>
    <x v="4"/>
    <n v="15"/>
    <n v="1722.65"/>
    <n v="0.05"/>
    <x v="1"/>
    <n v="-399.67"/>
    <n v="114.98"/>
    <n v="51.42"/>
    <x v="182"/>
    <x v="7"/>
    <x v="2"/>
    <x v="1"/>
    <x v="2"/>
    <x v="9"/>
    <s v="Sauder Camden County Collection Library"/>
    <s v="Jumbo Box"/>
    <n v="0.65"/>
    <d v="2012-11-11T00:00:00"/>
  </r>
  <r>
    <n v="1402"/>
    <n v="10209"/>
    <x v="1010"/>
    <x v="3"/>
    <n v="14"/>
    <n v="461.55"/>
    <n v="0.09"/>
    <x v="0"/>
    <n v="-12"/>
    <n v="33.979999999999997"/>
    <n v="19.989999999999998"/>
    <x v="339"/>
    <x v="7"/>
    <x v="2"/>
    <x v="2"/>
    <x v="2"/>
    <x v="4"/>
    <s v="Linden® 12&quot; Wall Clock With Oak Frame"/>
    <s v="Small Box"/>
    <n v="0.55000000000000004"/>
    <d v="2010-11-29T00:00:00"/>
  </r>
  <r>
    <n v="1425"/>
    <n v="10338"/>
    <x v="455"/>
    <x v="2"/>
    <n v="9"/>
    <n v="799.98"/>
    <n v="0.04"/>
    <x v="1"/>
    <n v="15.36"/>
    <n v="90.97"/>
    <n v="14"/>
    <x v="339"/>
    <x v="7"/>
    <x v="2"/>
    <x v="2"/>
    <x v="1"/>
    <x v="16"/>
    <s v="Lexmark Z54se Color Inkjet Printer"/>
    <s v="Jumbo Drum"/>
    <n v="0.36"/>
    <d v="2011-07-16T00:00:00"/>
  </r>
  <r>
    <n v="1485"/>
    <n v="10688"/>
    <x v="145"/>
    <x v="3"/>
    <n v="14"/>
    <n v="618.84"/>
    <n v="0.05"/>
    <x v="0"/>
    <n v="-200.84"/>
    <n v="41.47"/>
    <n v="34.200000000000003"/>
    <x v="340"/>
    <x v="7"/>
    <x v="2"/>
    <x v="2"/>
    <x v="2"/>
    <x v="4"/>
    <s v="Eldon Econocleat® Chair Mats for Low Pile Carpets"/>
    <s v="Wrap Bag"/>
    <n v="0.73"/>
    <d v="2012-05-13T00:00:00"/>
  </r>
  <r>
    <n v="1553"/>
    <n v="11206"/>
    <x v="861"/>
    <x v="0"/>
    <n v="6"/>
    <n v="177.67"/>
    <n v="0.03"/>
    <x v="0"/>
    <n v="39.626999999999995"/>
    <n v="28.53"/>
    <n v="1.49"/>
    <x v="338"/>
    <x v="7"/>
    <x v="2"/>
    <x v="0"/>
    <x v="0"/>
    <x v="2"/>
    <s v="Lock-Up Easel 'Spel-Binder'"/>
    <s v="Small Box"/>
    <n v="0.38"/>
    <d v="2010-01-01T00:00:00"/>
  </r>
  <r>
    <n v="1601"/>
    <n v="11585"/>
    <x v="689"/>
    <x v="3"/>
    <n v="2"/>
    <n v="200.75300000000001"/>
    <n v="0.09"/>
    <x v="0"/>
    <n v="-605.37400000000002"/>
    <n v="125.99"/>
    <n v="8.99"/>
    <x v="341"/>
    <x v="7"/>
    <x v="2"/>
    <x v="1"/>
    <x v="1"/>
    <x v="3"/>
    <s v="SC7868i"/>
    <s v="Small Box"/>
    <n v="0.55000000000000004"/>
    <d v="2009-03-16T00:00:00"/>
  </r>
  <r>
    <n v="1796"/>
    <n v="12868"/>
    <x v="495"/>
    <x v="4"/>
    <n v="2"/>
    <n v="9.3699999999999992"/>
    <n v="0.09"/>
    <x v="0"/>
    <n v="-5.26"/>
    <n v="4.4800000000000004"/>
    <n v="1.22"/>
    <x v="342"/>
    <x v="7"/>
    <x v="2"/>
    <x v="1"/>
    <x v="0"/>
    <x v="5"/>
    <s v="Spiral Phone Message Books with Labels by Adams"/>
    <s v="Wrap Bag"/>
    <n v="0.36"/>
    <d v="2011-03-03T00:00:00"/>
  </r>
  <r>
    <n v="1994"/>
    <n v="14215"/>
    <x v="709"/>
    <x v="3"/>
    <n v="44"/>
    <n v="2277.0300000000002"/>
    <n v="7.0000000000000007E-2"/>
    <x v="0"/>
    <n v="964.1"/>
    <n v="55.48"/>
    <n v="6.79"/>
    <x v="336"/>
    <x v="7"/>
    <x v="2"/>
    <x v="3"/>
    <x v="0"/>
    <x v="5"/>
    <s v="Eaton Premium Continuous-Feed Paper, 25% Cotton, Letter Size, White, 1000 Shts/Box"/>
    <s v="Small Box"/>
    <n v="0.37"/>
    <d v="2012-07-14T00:00:00"/>
  </r>
  <r>
    <n v="2053"/>
    <n v="14662"/>
    <x v="47"/>
    <x v="1"/>
    <n v="24"/>
    <n v="39.69"/>
    <n v="0.05"/>
    <x v="0"/>
    <n v="-1.78"/>
    <n v="1.68"/>
    <n v="1"/>
    <x v="336"/>
    <x v="7"/>
    <x v="2"/>
    <x v="2"/>
    <x v="0"/>
    <x v="12"/>
    <s v="Prang Dustless Chalk Sticks"/>
    <s v="Wrap Bag"/>
    <n v="0.35"/>
    <d v="2011-11-17T00:00:00"/>
  </r>
  <r>
    <n v="2059"/>
    <n v="14727"/>
    <x v="572"/>
    <x v="3"/>
    <n v="50"/>
    <n v="8532.152"/>
    <n v="0.04"/>
    <x v="1"/>
    <n v="-513.79042000000004"/>
    <n v="212.6"/>
    <n v="52.2"/>
    <x v="343"/>
    <x v="7"/>
    <x v="2"/>
    <x v="0"/>
    <x v="2"/>
    <x v="10"/>
    <s v="Bush Advantage Collection® Round Conference Table"/>
    <s v="Jumbo Box"/>
    <n v="0.64"/>
    <d v="2012-07-22T00:00:00"/>
  </r>
  <r>
    <n v="2191"/>
    <n v="15781"/>
    <x v="961"/>
    <x v="1"/>
    <n v="29"/>
    <n v="824.51"/>
    <n v="0.01"/>
    <x v="0"/>
    <n v="0.89999999999998437"/>
    <n v="27.48"/>
    <n v="4"/>
    <x v="344"/>
    <x v="7"/>
    <x v="2"/>
    <x v="3"/>
    <x v="1"/>
    <x v="7"/>
    <s v="Belkin MediaBoard 104- Keyboard"/>
    <s v="Small Box"/>
    <n v="0.75"/>
    <d v="2012-09-04T00:00:00"/>
  </r>
  <r>
    <n v="2370"/>
    <n v="17157"/>
    <x v="73"/>
    <x v="0"/>
    <n v="31"/>
    <n v="3081.471"/>
    <n v="0.09"/>
    <x v="0"/>
    <n v="574.98299999999995"/>
    <n v="125.99"/>
    <n v="4.2"/>
    <x v="110"/>
    <x v="7"/>
    <x v="2"/>
    <x v="2"/>
    <x v="1"/>
    <x v="3"/>
    <s v="i1000plus"/>
    <s v="Small Box"/>
    <n v="0.56999999999999995"/>
    <d v="2012-09-23T00:00:00"/>
  </r>
  <r>
    <n v="2447"/>
    <n v="17795"/>
    <x v="1000"/>
    <x v="3"/>
    <n v="1"/>
    <n v="17.62"/>
    <n v="0.06"/>
    <x v="0"/>
    <n v="-15.92"/>
    <n v="11.33"/>
    <n v="6.12"/>
    <x v="345"/>
    <x v="7"/>
    <x v="2"/>
    <x v="0"/>
    <x v="0"/>
    <x v="1"/>
    <s v="Holmes Replacement Filter for HEPA Air Cleaner, Medium Room"/>
    <s v="Medium Box"/>
    <n v="0.42"/>
    <d v="2009-04-03T00:00:00"/>
  </r>
  <r>
    <n v="2832"/>
    <n v="20449"/>
    <x v="974"/>
    <x v="3"/>
    <n v="19"/>
    <n v="1216.5"/>
    <n v="0.1"/>
    <x v="0"/>
    <n v="162.18"/>
    <n v="67.28"/>
    <n v="19.989999999999998"/>
    <x v="346"/>
    <x v="7"/>
    <x v="2"/>
    <x v="0"/>
    <x v="0"/>
    <x v="2"/>
    <s v="Catalog Binders with Expanding Posts"/>
    <s v="Small Box"/>
    <n v="0.4"/>
    <d v="2010-01-04T00:00:00"/>
  </r>
  <r>
    <n v="3054"/>
    <n v="21890"/>
    <x v="541"/>
    <x v="2"/>
    <n v="27"/>
    <n v="81.900000000000006"/>
    <n v="0.01"/>
    <x v="0"/>
    <n v="4.0599999999999996"/>
    <n v="2.94"/>
    <n v="0.96"/>
    <x v="297"/>
    <x v="7"/>
    <x v="2"/>
    <x v="0"/>
    <x v="0"/>
    <x v="12"/>
    <s v="Newell 343"/>
    <s v="Wrap Bag"/>
    <n v="0.57999999999999996"/>
    <d v="2011-01-26T00:00:00"/>
  </r>
  <r>
    <n v="3071"/>
    <n v="22020"/>
    <x v="1011"/>
    <x v="4"/>
    <n v="37"/>
    <n v="498.28"/>
    <n v="0.01"/>
    <x v="0"/>
    <n v="10.18"/>
    <n v="13.48"/>
    <n v="4.51"/>
    <x v="347"/>
    <x v="7"/>
    <x v="2"/>
    <x v="2"/>
    <x v="0"/>
    <x v="0"/>
    <s v="Tenex Personal Project File with Scoop Front Design, Black"/>
    <s v="Small Box"/>
    <n v="0.59"/>
    <d v="2010-05-18T00:00:00"/>
  </r>
  <r>
    <n v="3087"/>
    <n v="22149"/>
    <x v="968"/>
    <x v="0"/>
    <n v="47"/>
    <n v="191.13"/>
    <n v="7.0000000000000007E-2"/>
    <x v="0"/>
    <n v="38.11"/>
    <n v="4.26"/>
    <n v="1.2"/>
    <x v="343"/>
    <x v="7"/>
    <x v="2"/>
    <x v="0"/>
    <x v="0"/>
    <x v="12"/>
    <s v="Dixon Prang® Watercolor Pencils, 10-Color Set with Brush"/>
    <s v="Wrap Bag"/>
    <n v="0.44"/>
    <d v="2011-09-25T00:00:00"/>
  </r>
  <r>
    <n v="3216"/>
    <n v="23078"/>
    <x v="339"/>
    <x v="3"/>
    <n v="18"/>
    <n v="168.95"/>
    <n v="0.1"/>
    <x v="0"/>
    <n v="-15.9"/>
    <n v="9.7799999999999994"/>
    <n v="5.76"/>
    <x v="348"/>
    <x v="7"/>
    <x v="2"/>
    <x v="1"/>
    <x v="0"/>
    <x v="8"/>
    <s v="Staples #10 Laser &amp; Inkjet Envelopes, 4 1/8&quot; x 9 1/2&quot;, 100/Box"/>
    <s v="Small Box"/>
    <n v="0.35"/>
    <d v="2011-09-15T00:00:00"/>
  </r>
  <r>
    <n v="3306"/>
    <n v="23619"/>
    <x v="237"/>
    <x v="3"/>
    <n v="7"/>
    <n v="1043.1199999999999"/>
    <n v="0.06"/>
    <x v="0"/>
    <n v="-52.495799999999953"/>
    <n v="150.97999999999999"/>
    <n v="13.99"/>
    <x v="346"/>
    <x v="7"/>
    <x v="2"/>
    <x v="0"/>
    <x v="1"/>
    <x v="16"/>
    <s v="Canon MP41DH Printing Calculator"/>
    <s v="Medium Box"/>
    <n v="0.38"/>
    <d v="2012-12-22T00:00:00"/>
  </r>
  <r>
    <n v="3351"/>
    <n v="24003"/>
    <x v="1012"/>
    <x v="4"/>
    <n v="49"/>
    <n v="87.44"/>
    <n v="0.06"/>
    <x v="0"/>
    <n v="1.33"/>
    <n v="1.76"/>
    <n v="0.7"/>
    <x v="349"/>
    <x v="7"/>
    <x v="2"/>
    <x v="2"/>
    <x v="0"/>
    <x v="12"/>
    <s v="Newell 310"/>
    <s v="Wrap Bag"/>
    <n v="0.56000000000000005"/>
    <d v="2009-11-02T00:00:00"/>
  </r>
  <r>
    <n v="3352"/>
    <n v="24003"/>
    <x v="1012"/>
    <x v="4"/>
    <n v="50"/>
    <n v="1318.49"/>
    <n v="0.02"/>
    <x v="0"/>
    <n v="4.6900000000000004"/>
    <n v="24.98"/>
    <n v="8.7899999999999991"/>
    <x v="349"/>
    <x v="7"/>
    <x v="2"/>
    <x v="2"/>
    <x v="0"/>
    <x v="0"/>
    <s v="2300 Heavy-Duty Transfer File Systems by Perma"/>
    <s v="Small Box"/>
    <n v="0.66"/>
    <d v="2009-11-01T00:00:00"/>
  </r>
  <r>
    <n v="3564"/>
    <n v="25442"/>
    <x v="505"/>
    <x v="1"/>
    <n v="32"/>
    <n v="1666"/>
    <n v="0.08"/>
    <x v="0"/>
    <n v="742.96"/>
    <n v="55.48"/>
    <n v="4.8499999999999996"/>
    <x v="350"/>
    <x v="7"/>
    <x v="2"/>
    <x v="3"/>
    <x v="0"/>
    <x v="5"/>
    <s v="Xerox 1888"/>
    <s v="Small Box"/>
    <n v="0.37"/>
    <d v="2012-01-07T00:00:00"/>
  </r>
  <r>
    <n v="3630"/>
    <n v="25927"/>
    <x v="336"/>
    <x v="3"/>
    <n v="43"/>
    <n v="945.9"/>
    <n v="0.08"/>
    <x v="0"/>
    <n v="105.7"/>
    <n v="22.01"/>
    <n v="5.53"/>
    <x v="110"/>
    <x v="7"/>
    <x v="2"/>
    <x v="2"/>
    <x v="0"/>
    <x v="12"/>
    <s v="Boston 16801 Nautilus™ Battery Pencil Sharpener"/>
    <s v="Small Pack"/>
    <n v="0.59"/>
    <d v="2009-04-24T00:00:00"/>
  </r>
  <r>
    <n v="3664"/>
    <n v="26243"/>
    <x v="1013"/>
    <x v="0"/>
    <n v="42"/>
    <n v="71.319999999999993"/>
    <n v="0.08"/>
    <x v="0"/>
    <n v="-4.9000000000000004"/>
    <n v="1.82"/>
    <n v="1"/>
    <x v="351"/>
    <x v="7"/>
    <x v="2"/>
    <x v="2"/>
    <x v="0"/>
    <x v="12"/>
    <s v="Crayola Anti Dust Chalk, 12/Pack"/>
    <s v="Wrap Bag"/>
    <n v="0.4"/>
    <d v="2011-07-20T00:00:00"/>
  </r>
  <r>
    <n v="3997"/>
    <n v="28515"/>
    <x v="1014"/>
    <x v="1"/>
    <n v="33"/>
    <n v="750.86"/>
    <n v="0"/>
    <x v="0"/>
    <n v="302.12400000000002"/>
    <n v="21.38"/>
    <n v="2.99"/>
    <x v="81"/>
    <x v="7"/>
    <x v="2"/>
    <x v="2"/>
    <x v="0"/>
    <x v="2"/>
    <s v="Acco D-Ring Binder w/DublLock®"/>
    <s v="Small Box"/>
    <n v="0.36"/>
    <d v="2010-07-01T00:00:00"/>
  </r>
  <r>
    <n v="4180"/>
    <n v="29667"/>
    <x v="513"/>
    <x v="2"/>
    <n v="14"/>
    <n v="215.31"/>
    <n v="0.09"/>
    <x v="0"/>
    <n v="-51.75"/>
    <n v="15.28"/>
    <n v="10.91"/>
    <x v="352"/>
    <x v="7"/>
    <x v="2"/>
    <x v="2"/>
    <x v="0"/>
    <x v="2"/>
    <s v="Recycled Premium Regency Composition Covers"/>
    <s v="Small Box"/>
    <n v="0.36"/>
    <d v="2009-07-25T00:00:00"/>
  </r>
  <r>
    <n v="4226"/>
    <n v="30023"/>
    <x v="187"/>
    <x v="0"/>
    <n v="14"/>
    <n v="157.33000000000001"/>
    <n v="0.1"/>
    <x v="0"/>
    <n v="-76.34"/>
    <n v="11.35"/>
    <n v="8.6"/>
    <x v="353"/>
    <x v="7"/>
    <x v="2"/>
    <x v="1"/>
    <x v="0"/>
    <x v="0"/>
    <s v="SimpliFile™ Personal File, Black Granite, 15w x 6-15/16d x 11-1/4h"/>
    <s v="Small Box"/>
    <n v="0.56999999999999995"/>
    <d v="2010-10-24T00:00:00"/>
  </r>
  <r>
    <n v="4248"/>
    <n v="30215"/>
    <x v="799"/>
    <x v="3"/>
    <n v="20"/>
    <n v="125.84"/>
    <n v="0.1"/>
    <x v="0"/>
    <n v="18.420000000000002"/>
    <n v="6.88"/>
    <n v="2"/>
    <x v="354"/>
    <x v="7"/>
    <x v="2"/>
    <x v="3"/>
    <x v="0"/>
    <x v="5"/>
    <s v="Adams Phone Message Book, 200 Message Capacity, 8 1/16” x 11”"/>
    <s v="Wrap Bag"/>
    <n v="0.39"/>
    <d v="2009-02-27T00:00:00"/>
  </r>
  <r>
    <n v="4468"/>
    <n v="31845"/>
    <x v="972"/>
    <x v="0"/>
    <n v="11"/>
    <n v="114.55"/>
    <n v="0.05"/>
    <x v="0"/>
    <n v="28.61"/>
    <n v="10.06"/>
    <n v="2.06"/>
    <x v="355"/>
    <x v="7"/>
    <x v="2"/>
    <x v="2"/>
    <x v="0"/>
    <x v="5"/>
    <s v="Riverleaf Stik-Withit® Designer Note Cubes®"/>
    <s v="Wrap Bag"/>
    <n v="0.39"/>
    <d v="2012-10-29T00:00:00"/>
  </r>
  <r>
    <n v="4638"/>
    <n v="32999"/>
    <x v="1015"/>
    <x v="0"/>
    <n v="14"/>
    <n v="1386.65"/>
    <n v="0.09"/>
    <x v="1"/>
    <n v="-193.58"/>
    <n v="100.98"/>
    <n v="35.840000000000003"/>
    <x v="344"/>
    <x v="7"/>
    <x v="2"/>
    <x v="3"/>
    <x v="2"/>
    <x v="9"/>
    <s v="Bush Westfield Collection Bookcases, Fully Assembled"/>
    <s v="Jumbo Box"/>
    <n v="0.62"/>
    <d v="2009-04-19T00:00:00"/>
  </r>
  <r>
    <n v="5013"/>
    <n v="35777"/>
    <x v="1016"/>
    <x v="4"/>
    <n v="35"/>
    <n v="136.72"/>
    <n v="0.09"/>
    <x v="0"/>
    <n v="5.91"/>
    <n v="4.13"/>
    <n v="1.23"/>
    <x v="356"/>
    <x v="7"/>
    <x v="2"/>
    <x v="3"/>
    <x v="0"/>
    <x v="12"/>
    <s v="Newell 325"/>
    <s v="Wrap Bag"/>
    <n v="0.55000000000000004"/>
    <d v="2010-09-10T00:00:00"/>
  </r>
  <r>
    <n v="5052"/>
    <n v="36005"/>
    <x v="638"/>
    <x v="0"/>
    <n v="1"/>
    <n v="29.65"/>
    <n v="0.05"/>
    <x v="2"/>
    <n v="-16.54"/>
    <n v="14.98"/>
    <n v="7.69"/>
    <x v="357"/>
    <x v="7"/>
    <x v="2"/>
    <x v="0"/>
    <x v="0"/>
    <x v="0"/>
    <s v="Super Decoflex Portable Personal File"/>
    <s v="Small Box"/>
    <n v="0.56999999999999995"/>
    <d v="2010-09-21T00:00:00"/>
  </r>
  <r>
    <n v="5080"/>
    <n v="36196"/>
    <x v="1017"/>
    <x v="2"/>
    <n v="6"/>
    <n v="62.03"/>
    <n v="0.09"/>
    <x v="0"/>
    <n v="17.309999999999999"/>
    <n v="9.77"/>
    <n v="6.02"/>
    <x v="358"/>
    <x v="7"/>
    <x v="2"/>
    <x v="1"/>
    <x v="2"/>
    <x v="4"/>
    <s v="DAX Solid Wood Frames"/>
    <s v="Medium Box"/>
    <n v="0.48"/>
    <d v="2011-08-07T00:00:00"/>
  </r>
  <r>
    <n v="5084"/>
    <n v="36230"/>
    <x v="823"/>
    <x v="1"/>
    <n v="7"/>
    <n v="57.03"/>
    <n v="0"/>
    <x v="0"/>
    <n v="-31.38"/>
    <n v="7.28"/>
    <n v="3.52"/>
    <x v="359"/>
    <x v="7"/>
    <x v="2"/>
    <x v="0"/>
    <x v="1"/>
    <x v="7"/>
    <s v="Imation 3.5&quot; DS-HD Macintosh Formatted Diskettes, 10/Pack"/>
    <s v="Small Pack"/>
    <n v="0.68"/>
    <d v="2009-06-10T00:00:00"/>
  </r>
  <r>
    <n v="5093"/>
    <n v="36294"/>
    <x v="573"/>
    <x v="3"/>
    <n v="46"/>
    <n v="611.16"/>
    <n v="0.04"/>
    <x v="0"/>
    <n v="100.215"/>
    <n v="12.95"/>
    <n v="4.9800000000000004"/>
    <x v="360"/>
    <x v="7"/>
    <x v="2"/>
    <x v="2"/>
    <x v="0"/>
    <x v="2"/>
    <s v="GBC Binding covers"/>
    <s v="Small Box"/>
    <n v="0.4"/>
    <d v="2012-08-22T00:00:00"/>
  </r>
  <r>
    <n v="5158"/>
    <n v="36737"/>
    <x v="914"/>
    <x v="2"/>
    <n v="26"/>
    <n v="1462.1614999999999"/>
    <n v="0.03"/>
    <x v="0"/>
    <n v="215.43299999999999"/>
    <n v="65.989999999999995"/>
    <n v="5.99"/>
    <x v="347"/>
    <x v="7"/>
    <x v="2"/>
    <x v="1"/>
    <x v="1"/>
    <x v="3"/>
    <s v="i1000"/>
    <s v="Small Box"/>
    <n v="0.57999999999999996"/>
    <d v="2010-03-16T00:00:00"/>
  </r>
  <r>
    <n v="5241"/>
    <n v="37287"/>
    <x v="279"/>
    <x v="0"/>
    <n v="45"/>
    <n v="130.25"/>
    <n v="0.05"/>
    <x v="0"/>
    <n v="0.89"/>
    <n v="2.98"/>
    <n v="1.58"/>
    <x v="361"/>
    <x v="7"/>
    <x v="2"/>
    <x v="2"/>
    <x v="0"/>
    <x v="6"/>
    <s v="Staples Gold Paper Clips"/>
    <s v="Wrap Bag"/>
    <n v="0.39"/>
    <d v="2012-11-06T00:00:00"/>
  </r>
  <r>
    <n v="5323"/>
    <n v="37831"/>
    <x v="993"/>
    <x v="2"/>
    <n v="30"/>
    <n v="453.87"/>
    <n v="0.08"/>
    <x v="0"/>
    <n v="76.59"/>
    <n v="15.98"/>
    <n v="4"/>
    <x v="362"/>
    <x v="7"/>
    <x v="2"/>
    <x v="2"/>
    <x v="1"/>
    <x v="7"/>
    <s v="Logitech Access Keyboard"/>
    <s v="Small Box"/>
    <n v="0.37"/>
    <d v="2012-07-28T00:00:00"/>
  </r>
  <r>
    <n v="5400"/>
    <n v="38372"/>
    <x v="812"/>
    <x v="1"/>
    <n v="33"/>
    <n v="310.99"/>
    <n v="7.0000000000000007E-2"/>
    <x v="0"/>
    <n v="106.45"/>
    <n v="9.68"/>
    <n v="2.0299999999999998"/>
    <x v="363"/>
    <x v="7"/>
    <x v="2"/>
    <x v="1"/>
    <x v="0"/>
    <x v="5"/>
    <s v="Wirebound Service Call Books, 5 1/2&quot; x 4&quot;"/>
    <s v="Wrap Bag"/>
    <n v="0.37"/>
    <d v="2010-05-16T00:00:00"/>
  </r>
  <r>
    <n v="5478"/>
    <n v="38912"/>
    <x v="671"/>
    <x v="0"/>
    <n v="26"/>
    <n v="1514.9634999999998"/>
    <n v="0.02"/>
    <x v="0"/>
    <n v="310.185"/>
    <n v="65.989999999999995"/>
    <n v="4.99"/>
    <x v="364"/>
    <x v="7"/>
    <x v="2"/>
    <x v="2"/>
    <x v="1"/>
    <x v="3"/>
    <s v="T193"/>
    <s v="Small Box"/>
    <n v="0.56999999999999995"/>
    <d v="2012-11-04T00:00:00"/>
  </r>
  <r>
    <n v="5504"/>
    <n v="39040"/>
    <x v="883"/>
    <x v="4"/>
    <n v="7"/>
    <n v="19.36"/>
    <n v="0.04"/>
    <x v="2"/>
    <n v="-1"/>
    <n v="1.98"/>
    <n v="0.7"/>
    <x v="352"/>
    <x v="7"/>
    <x v="2"/>
    <x v="2"/>
    <x v="0"/>
    <x v="6"/>
    <s v="Brites Rubber Bands, 1 1/2 oz. Box"/>
    <s v="Wrap Bag"/>
    <n v="0.83"/>
    <d v="2009-05-22T00:00:00"/>
  </r>
  <r>
    <n v="5761"/>
    <n v="40896"/>
    <x v="163"/>
    <x v="2"/>
    <n v="21"/>
    <n v="155.72999999999999"/>
    <n v="0.03"/>
    <x v="2"/>
    <n v="42.86"/>
    <n v="7.4"/>
    <n v="1.71"/>
    <x v="365"/>
    <x v="7"/>
    <x v="2"/>
    <x v="2"/>
    <x v="0"/>
    <x v="5"/>
    <s v="It's Hot Message Books with Stickers, 2 3/4&quot; x 5&quot;"/>
    <s v="Wrap Bag"/>
    <n v="0.4"/>
    <d v="2011-09-03T00:00:00"/>
  </r>
  <r>
    <n v="5776"/>
    <n v="40994"/>
    <x v="1018"/>
    <x v="1"/>
    <n v="42"/>
    <n v="793.04"/>
    <n v="0.1"/>
    <x v="0"/>
    <n v="323.07650000000001"/>
    <n v="20.98"/>
    <n v="1.49"/>
    <x v="366"/>
    <x v="7"/>
    <x v="2"/>
    <x v="0"/>
    <x v="0"/>
    <x v="2"/>
    <s v="Avery Legal 4-Ring Binder"/>
    <s v="Small Box"/>
    <n v="0.35"/>
    <d v="2012-10-11T00:00:00"/>
  </r>
  <r>
    <n v="5864"/>
    <n v="41607"/>
    <x v="354"/>
    <x v="3"/>
    <n v="36"/>
    <n v="4115.74"/>
    <n v="0.1"/>
    <x v="0"/>
    <n v="1719.4735000000001"/>
    <n v="120.98"/>
    <n v="9.07"/>
    <x v="339"/>
    <x v="7"/>
    <x v="2"/>
    <x v="2"/>
    <x v="0"/>
    <x v="2"/>
    <s v="GBC VeloBinder Electric Binding Machine"/>
    <s v="Small Box"/>
    <n v="0.35"/>
    <d v="2009-12-21T00:00:00"/>
  </r>
  <r>
    <n v="5874"/>
    <n v="41666"/>
    <x v="146"/>
    <x v="3"/>
    <n v="26"/>
    <n v="596.15599999999995"/>
    <n v="0.1"/>
    <x v="2"/>
    <n v="-97.921999999999997"/>
    <n v="28.99"/>
    <n v="8.59"/>
    <x v="367"/>
    <x v="7"/>
    <x v="2"/>
    <x v="0"/>
    <x v="1"/>
    <x v="3"/>
    <s v="SouthWestern Bell FA970 Digital Answering Machine with Time/Day Stamp"/>
    <s v="Medium Box"/>
    <n v="0.56000000000000005"/>
    <d v="2012-03-04T00:00:00"/>
  </r>
  <r>
    <n v="5961"/>
    <n v="42306"/>
    <x v="1019"/>
    <x v="1"/>
    <n v="18"/>
    <n v="47.4"/>
    <n v="0.03"/>
    <x v="0"/>
    <n v="-63.03"/>
    <n v="2.2799999999999998"/>
    <n v="5.2"/>
    <x v="368"/>
    <x v="7"/>
    <x v="2"/>
    <x v="1"/>
    <x v="0"/>
    <x v="12"/>
    <s v="Binney &amp; Smith inkTank™ Erasable Pocket Highlighter, Chisel Tip, Yellow"/>
    <s v="Wrap Bag"/>
    <n v="0.41"/>
    <d v="2012-09-16T00:00:00"/>
  </r>
  <r>
    <n v="5994"/>
    <n v="42469"/>
    <x v="963"/>
    <x v="2"/>
    <n v="31"/>
    <n v="934.87"/>
    <n v="0.09"/>
    <x v="0"/>
    <n v="98.6935"/>
    <n v="31.74"/>
    <n v="12.62"/>
    <x v="369"/>
    <x v="7"/>
    <x v="2"/>
    <x v="1"/>
    <x v="0"/>
    <x v="2"/>
    <s v="GBC Wire Binding Strips"/>
    <s v="Small Box"/>
    <n v="0.37"/>
    <d v="2012-11-09T00:00:00"/>
  </r>
  <r>
    <n v="6002"/>
    <n v="42528"/>
    <x v="1020"/>
    <x v="3"/>
    <n v="46"/>
    <n v="161.28"/>
    <n v="0.01"/>
    <x v="0"/>
    <n v="56.73"/>
    <n v="3.49"/>
    <n v="0.76"/>
    <x v="370"/>
    <x v="7"/>
    <x v="2"/>
    <x v="1"/>
    <x v="0"/>
    <x v="6"/>
    <s v="OIC Bulk Pack Metal Binder Clips"/>
    <s v="Wrap Bag"/>
    <n v="0.39"/>
    <d v="2010-02-25T00:00:00"/>
  </r>
  <r>
    <n v="6049"/>
    <n v="42884"/>
    <x v="14"/>
    <x v="2"/>
    <n v="29"/>
    <n v="12098.87"/>
    <n v="0.04"/>
    <x v="1"/>
    <n v="-969.0483660000001"/>
    <n v="400.98"/>
    <n v="42.52"/>
    <x v="369"/>
    <x v="7"/>
    <x v="2"/>
    <x v="1"/>
    <x v="2"/>
    <x v="10"/>
    <s v="Bretford CR8500 Series Meeting Room Furniture"/>
    <s v="Jumbo Box"/>
    <n v="0.71"/>
    <d v="2010-03-12T00:00:00"/>
  </r>
  <r>
    <n v="6116"/>
    <n v="43302"/>
    <x v="1021"/>
    <x v="0"/>
    <n v="4"/>
    <n v="8.8699999999999992"/>
    <n v="0.09"/>
    <x v="0"/>
    <n v="-5.14"/>
    <n v="1.95"/>
    <n v="1.63"/>
    <x v="355"/>
    <x v="7"/>
    <x v="2"/>
    <x v="2"/>
    <x v="0"/>
    <x v="12"/>
    <s v="Avery Hi-Liter Comfort Grip Fluorescent Highlighter, Yellow Ink"/>
    <s v="Wrap Bag"/>
    <n v="0.46"/>
    <d v="2011-09-01T00:00:00"/>
  </r>
  <r>
    <n v="6137"/>
    <n v="43460"/>
    <x v="246"/>
    <x v="3"/>
    <n v="2"/>
    <n v="25.09"/>
    <n v="7.0000000000000007E-2"/>
    <x v="0"/>
    <n v="-17.594999999999999"/>
    <n v="8.0399999999999991"/>
    <n v="8.94"/>
    <x v="352"/>
    <x v="7"/>
    <x v="2"/>
    <x v="2"/>
    <x v="0"/>
    <x v="2"/>
    <s v="Fellowes Twister Kit, Gray/Clear, 3/pkg"/>
    <s v="Small Box"/>
    <n v="0.4"/>
    <d v="2012-06-12T00:00:00"/>
  </r>
  <r>
    <n v="6206"/>
    <n v="43972"/>
    <x v="254"/>
    <x v="0"/>
    <n v="12"/>
    <n v="714.39099999999996"/>
    <n v="0"/>
    <x v="0"/>
    <n v="-62.325999999999993"/>
    <n v="65.989999999999995"/>
    <n v="8.99"/>
    <x v="371"/>
    <x v="7"/>
    <x v="2"/>
    <x v="1"/>
    <x v="1"/>
    <x v="3"/>
    <s v="8260"/>
    <s v="Small Box"/>
    <n v="0.57999999999999996"/>
    <d v="2010-03-18T00:00:00"/>
  </r>
  <r>
    <n v="6211"/>
    <n v="44000"/>
    <x v="720"/>
    <x v="2"/>
    <n v="15"/>
    <n v="502.8"/>
    <n v="0"/>
    <x v="0"/>
    <n v="-19.100000000000001"/>
    <n v="30.98"/>
    <n v="19.510000000000002"/>
    <x v="349"/>
    <x v="7"/>
    <x v="2"/>
    <x v="0"/>
    <x v="0"/>
    <x v="8"/>
    <s v="Staples Colored Interoffice Envelopes"/>
    <s v="Small Box"/>
    <n v="0.36"/>
    <d v="2012-10-04T00:00:00"/>
  </r>
  <r>
    <n v="6488"/>
    <n v="46177"/>
    <x v="112"/>
    <x v="0"/>
    <n v="33"/>
    <n v="468.46"/>
    <n v="0.01"/>
    <x v="0"/>
    <n v="-292.7"/>
    <n v="12.99"/>
    <n v="14.37"/>
    <x v="110"/>
    <x v="7"/>
    <x v="2"/>
    <x v="2"/>
    <x v="2"/>
    <x v="4"/>
    <s v="Tensor &quot;Hersey Kiss&quot; Styled Floor Lamp"/>
    <s v="Large Box"/>
    <n v="0.73"/>
    <d v="2010-12-05T00:00:00"/>
  </r>
  <r>
    <n v="6773"/>
    <n v="48226"/>
    <x v="132"/>
    <x v="0"/>
    <n v="23"/>
    <n v="2357.4499999999998"/>
    <n v="0.02"/>
    <x v="1"/>
    <n v="-108.8"/>
    <n v="100.98"/>
    <n v="35.840000000000003"/>
    <x v="367"/>
    <x v="7"/>
    <x v="2"/>
    <x v="0"/>
    <x v="2"/>
    <x v="9"/>
    <s v="Bush Westfield Collection Bookcases, Fully Assembled"/>
    <s v="Jumbo Box"/>
    <n v="0.62"/>
    <d v="2009-01-06T00:00:00"/>
  </r>
  <r>
    <n v="6803"/>
    <n v="48455"/>
    <x v="1022"/>
    <x v="4"/>
    <n v="34"/>
    <n v="817.53"/>
    <n v="0.03"/>
    <x v="0"/>
    <n v="76.63"/>
    <n v="22.84"/>
    <n v="11.54"/>
    <x v="297"/>
    <x v="7"/>
    <x v="2"/>
    <x v="0"/>
    <x v="0"/>
    <x v="5"/>
    <s v="Xerox 1964"/>
    <s v="Small Box"/>
    <n v="0.39"/>
    <d v="2009-06-03T00:00:00"/>
  </r>
  <r>
    <n v="6866"/>
    <n v="48929"/>
    <x v="1023"/>
    <x v="1"/>
    <n v="1"/>
    <n v="55.43"/>
    <n v="0.01"/>
    <x v="0"/>
    <n v="-48.91"/>
    <n v="35.44"/>
    <n v="19.989999999999998"/>
    <x v="372"/>
    <x v="7"/>
    <x v="2"/>
    <x v="0"/>
    <x v="0"/>
    <x v="5"/>
    <s v="Xerox 1880"/>
    <s v="Small Box"/>
    <n v="0.38"/>
    <d v="2009-10-23T00:00:00"/>
  </r>
  <r>
    <n v="6875"/>
    <n v="48994"/>
    <x v="596"/>
    <x v="2"/>
    <n v="6"/>
    <n v="1086.3900000000001"/>
    <n v="0.03"/>
    <x v="0"/>
    <n v="-311.23"/>
    <n v="167.27"/>
    <n v="35"/>
    <x v="358"/>
    <x v="7"/>
    <x v="2"/>
    <x v="1"/>
    <x v="0"/>
    <x v="0"/>
    <s v="Office Impressions Heavy Duty Welded Shelving &amp; Multimedia Storage Drawers"/>
    <s v="Large Box"/>
    <n v="0.85"/>
    <d v="2010-10-24T00:00:00"/>
  </r>
  <r>
    <n v="7164"/>
    <n v="51111"/>
    <x v="1024"/>
    <x v="2"/>
    <n v="1"/>
    <n v="61.097999999999992"/>
    <n v="0.02"/>
    <x v="0"/>
    <n v="-257.71899999999999"/>
    <n v="65.989999999999995"/>
    <n v="5.92"/>
    <x v="373"/>
    <x v="7"/>
    <x v="2"/>
    <x v="3"/>
    <x v="1"/>
    <x v="3"/>
    <s v="252"/>
    <s v="Small Box"/>
    <n v="0.55000000000000004"/>
    <d v="2012-02-11T00:00:00"/>
  </r>
  <r>
    <n v="7740"/>
    <n v="55425"/>
    <x v="966"/>
    <x v="4"/>
    <n v="42"/>
    <n v="4373.8535000000002"/>
    <n v="0.04"/>
    <x v="2"/>
    <n v="963.67499999999995"/>
    <n v="125.99"/>
    <n v="7.69"/>
    <x v="374"/>
    <x v="7"/>
    <x v="2"/>
    <x v="2"/>
    <x v="1"/>
    <x v="3"/>
    <s v="StarTAC 3000"/>
    <s v="Small Box"/>
    <n v="0.59"/>
    <d v="2011-11-02T00:00:00"/>
  </r>
  <r>
    <n v="7803"/>
    <n v="55815"/>
    <x v="690"/>
    <x v="1"/>
    <n v="28"/>
    <n v="2860.19"/>
    <n v="0.04"/>
    <x v="2"/>
    <n v="458.4"/>
    <n v="105.29"/>
    <n v="10.119999999999999"/>
    <x v="362"/>
    <x v="7"/>
    <x v="2"/>
    <x v="2"/>
    <x v="2"/>
    <x v="4"/>
    <s v="Eldon Antistatic Chair Mats for Low to Medium Pile Carpets"/>
    <s v="Large Box"/>
    <n v="0.79"/>
    <d v="2011-01-14T00:00:00"/>
  </r>
  <r>
    <n v="7827"/>
    <n v="55940"/>
    <x v="478"/>
    <x v="2"/>
    <n v="29"/>
    <n v="2925.78"/>
    <n v="0.03"/>
    <x v="0"/>
    <n v="1041.29"/>
    <n v="100.98"/>
    <n v="7.18"/>
    <x v="309"/>
    <x v="7"/>
    <x v="2"/>
    <x v="2"/>
    <x v="1"/>
    <x v="7"/>
    <s v="Logitech Cordless Elite Duo"/>
    <s v="Small Box"/>
    <n v="0.4"/>
    <d v="2009-04-30T00:00:00"/>
  </r>
  <r>
    <n v="7858"/>
    <n v="56166"/>
    <x v="136"/>
    <x v="4"/>
    <n v="1"/>
    <n v="142.24"/>
    <n v="0.08"/>
    <x v="1"/>
    <n v="-62.19"/>
    <n v="100.89"/>
    <n v="42"/>
    <x v="375"/>
    <x v="7"/>
    <x v="2"/>
    <x v="1"/>
    <x v="2"/>
    <x v="14"/>
    <s v="Office Star Flex Back Scooter Chair with Aluminum Finish Frame"/>
    <s v="Jumbo Drum"/>
    <n v="0.61"/>
    <d v="2010-08-05T00:00:00"/>
  </r>
  <r>
    <n v="8080"/>
    <n v="57638"/>
    <x v="301"/>
    <x v="0"/>
    <n v="49"/>
    <n v="570.42999999999995"/>
    <n v="7.0000000000000007E-2"/>
    <x v="0"/>
    <n v="78.89"/>
    <n v="11.48"/>
    <n v="5.43"/>
    <x v="358"/>
    <x v="7"/>
    <x v="2"/>
    <x v="1"/>
    <x v="0"/>
    <x v="5"/>
    <s v="Personal Creations™ Ink Jet Cards and Labels"/>
    <s v="Small Box"/>
    <n v="0.36"/>
    <d v="2012-04-24T00:00:00"/>
  </r>
  <r>
    <n v="8081"/>
    <n v="57638"/>
    <x v="301"/>
    <x v="0"/>
    <n v="49"/>
    <n v="100.08"/>
    <n v="0.08"/>
    <x v="0"/>
    <n v="-85.58"/>
    <n v="2.08"/>
    <n v="2.56"/>
    <x v="358"/>
    <x v="7"/>
    <x v="2"/>
    <x v="1"/>
    <x v="0"/>
    <x v="15"/>
    <s v="Kleencut® Forged Office Shears by Acme United Corporation"/>
    <s v="Small Pack"/>
    <n v="0.55000000000000004"/>
    <d v="2012-04-24T00:00:00"/>
  </r>
  <r>
    <n v="8109"/>
    <n v="57890"/>
    <x v="799"/>
    <x v="4"/>
    <n v="15"/>
    <n v="803.04"/>
    <n v="0.08"/>
    <x v="0"/>
    <n v="282.32"/>
    <n v="55.48"/>
    <n v="6.79"/>
    <x v="376"/>
    <x v="7"/>
    <x v="2"/>
    <x v="3"/>
    <x v="0"/>
    <x v="5"/>
    <s v="Eaton Premium Continuous-Feed Paper, 25% Cotton, Letter Size, White, 1000 Shts/Box"/>
    <s v="Small Box"/>
    <n v="0.37"/>
    <d v="2009-02-28T00:00:00"/>
  </r>
  <r>
    <n v="327"/>
    <n v="2244"/>
    <x v="1025"/>
    <x v="4"/>
    <n v="19"/>
    <n v="88.61"/>
    <n v="0.01"/>
    <x v="2"/>
    <n v="21.471"/>
    <n v="3.8"/>
    <n v="1.49"/>
    <x v="377"/>
    <x v="5"/>
    <x v="2"/>
    <x v="1"/>
    <x v="0"/>
    <x v="2"/>
    <s v="Durable Pressboard Binders"/>
    <s v="Small Box"/>
    <n v="0.38"/>
    <d v="2010-01-10T00:00:00"/>
  </r>
  <r>
    <n v="455"/>
    <n v="3104"/>
    <x v="437"/>
    <x v="3"/>
    <n v="50"/>
    <n v="336.06"/>
    <n v="0.01"/>
    <x v="0"/>
    <n v="-240.78"/>
    <n v="6.48"/>
    <n v="8.8800000000000008"/>
    <x v="378"/>
    <x v="5"/>
    <x v="2"/>
    <x v="1"/>
    <x v="0"/>
    <x v="5"/>
    <s v="Xerox 224"/>
    <s v="Small Box"/>
    <n v="0.37"/>
    <d v="2010-09-17T00:00:00"/>
  </r>
  <r>
    <n v="456"/>
    <n v="3104"/>
    <x v="437"/>
    <x v="3"/>
    <n v="24"/>
    <n v="380.38"/>
    <n v="0.06"/>
    <x v="2"/>
    <n v="7.29"/>
    <n v="15.94"/>
    <n v="5.45"/>
    <x v="378"/>
    <x v="5"/>
    <x v="2"/>
    <x v="1"/>
    <x v="0"/>
    <x v="12"/>
    <s v="Boston 16701 Slimline Battery Pencil Sharpener"/>
    <s v="Small Pack"/>
    <n v="0.55000000000000004"/>
    <d v="2010-09-15T00:00:00"/>
  </r>
  <r>
    <n v="860"/>
    <n v="6179"/>
    <x v="1022"/>
    <x v="2"/>
    <n v="50"/>
    <n v="477.53"/>
    <n v="0.09"/>
    <x v="0"/>
    <n v="197.76"/>
    <n v="9.7799999999999994"/>
    <n v="1.39"/>
    <x v="377"/>
    <x v="5"/>
    <x v="2"/>
    <x v="1"/>
    <x v="0"/>
    <x v="8"/>
    <s v="Staples #10 Laser &amp; Inkjet Envelopes, 4 1/8&quot; x 9 1/2&quot;, 100/Box"/>
    <s v="Small Box"/>
    <n v="0.39"/>
    <d v="2009-06-03T00:00:00"/>
  </r>
  <r>
    <n v="861"/>
    <n v="6179"/>
    <x v="1022"/>
    <x v="2"/>
    <n v="15"/>
    <n v="2690.7514999999999"/>
    <n v="0"/>
    <x v="0"/>
    <n v="234.61199999999999"/>
    <n v="200.99"/>
    <n v="8.08"/>
    <x v="377"/>
    <x v="5"/>
    <x v="2"/>
    <x v="1"/>
    <x v="1"/>
    <x v="3"/>
    <s v="5125"/>
    <s v="Small Box"/>
    <n v="0.59"/>
    <d v="2009-06-04T00:00:00"/>
  </r>
  <r>
    <n v="1624"/>
    <n v="11747"/>
    <x v="1008"/>
    <x v="3"/>
    <n v="3"/>
    <n v="315.27999999999997"/>
    <n v="0.08"/>
    <x v="0"/>
    <n v="-261.54809999999998"/>
    <n v="99.99"/>
    <n v="19.989999999999998"/>
    <x v="378"/>
    <x v="5"/>
    <x v="2"/>
    <x v="1"/>
    <x v="1"/>
    <x v="16"/>
    <s v="AT&amp;T 2230 Dual Handset Phone With Caller ID/Call Waiting"/>
    <s v="Small Box"/>
    <n v="0.52"/>
    <d v="2010-02-25T00:00:00"/>
  </r>
  <r>
    <n v="1646"/>
    <n v="11877"/>
    <x v="1026"/>
    <x v="2"/>
    <n v="19"/>
    <n v="796.14"/>
    <n v="0.03"/>
    <x v="0"/>
    <n v="320.0675"/>
    <n v="41.94"/>
    <n v="2.99"/>
    <x v="378"/>
    <x v="5"/>
    <x v="2"/>
    <x v="1"/>
    <x v="0"/>
    <x v="2"/>
    <s v="Avery Trapezoid Extra Heavy Duty 4&quot; Binders"/>
    <s v="Small Box"/>
    <n v="0.35"/>
    <d v="2010-05-24T00:00:00"/>
  </r>
  <r>
    <n v="1647"/>
    <n v="11877"/>
    <x v="1026"/>
    <x v="2"/>
    <n v="31"/>
    <n v="142.96"/>
    <n v="0.09"/>
    <x v="0"/>
    <n v="33.590000000000003"/>
    <n v="4.7300000000000004"/>
    <n v="1.52"/>
    <x v="378"/>
    <x v="5"/>
    <x v="2"/>
    <x v="1"/>
    <x v="0"/>
    <x v="5"/>
    <s v="While You Were Out Pads, 50 per Pad, 4 x 5 1/4, Green Cycle"/>
    <s v="Wrap Bag"/>
    <n v="0.36"/>
    <d v="2010-05-25T00:00:00"/>
  </r>
  <r>
    <n v="2139"/>
    <n v="15271"/>
    <x v="456"/>
    <x v="4"/>
    <n v="18"/>
    <n v="2389.3000000000002"/>
    <n v="0.01"/>
    <x v="0"/>
    <n v="589.38"/>
    <n v="128.24"/>
    <n v="12.65"/>
    <x v="377"/>
    <x v="5"/>
    <x v="2"/>
    <x v="1"/>
    <x v="2"/>
    <x v="14"/>
    <s v="SAFCO Folding Chair Trolley"/>
    <s v="Medium Box"/>
    <m/>
    <d v="2010-07-25T00:00:00"/>
  </r>
  <r>
    <n v="2140"/>
    <n v="15271"/>
    <x v="456"/>
    <x v="4"/>
    <n v="7"/>
    <n v="222.25800000000001"/>
    <n v="0.03"/>
    <x v="0"/>
    <n v="-77.901999999999987"/>
    <n v="35.99"/>
    <n v="1.25"/>
    <x v="377"/>
    <x v="5"/>
    <x v="2"/>
    <x v="1"/>
    <x v="1"/>
    <x v="3"/>
    <s v="Accessory13"/>
    <s v="Small Pack"/>
    <n v="0.56999999999999995"/>
    <d v="2010-07-25T00:00:00"/>
  </r>
  <r>
    <n v="3142"/>
    <n v="22561"/>
    <x v="1027"/>
    <x v="4"/>
    <n v="7"/>
    <n v="128.62"/>
    <n v="7.0000000000000007E-2"/>
    <x v="0"/>
    <n v="-27.78"/>
    <n v="17.670000000000002"/>
    <n v="8.99"/>
    <x v="378"/>
    <x v="5"/>
    <x v="2"/>
    <x v="1"/>
    <x v="2"/>
    <x v="4"/>
    <s v="Executive Impressions 12&quot; Wall Clock"/>
    <s v="Small Pack"/>
    <n v="0.47"/>
    <d v="2011-01-22T00:00:00"/>
  </r>
  <r>
    <n v="3143"/>
    <n v="22561"/>
    <x v="1027"/>
    <x v="4"/>
    <n v="50"/>
    <n v="424"/>
    <n v="0.03"/>
    <x v="0"/>
    <n v="-19.77"/>
    <n v="8.67"/>
    <n v="3.5"/>
    <x v="378"/>
    <x v="5"/>
    <x v="2"/>
    <x v="1"/>
    <x v="0"/>
    <x v="1"/>
    <s v="Staples 4 Outlet Surge Protector"/>
    <s v="Small Box"/>
    <n v="0.57999999999999996"/>
    <d v="2011-01-22T00:00:00"/>
  </r>
  <r>
    <n v="3144"/>
    <n v="22561"/>
    <x v="1027"/>
    <x v="4"/>
    <n v="5"/>
    <n v="504.79"/>
    <n v="0.03"/>
    <x v="2"/>
    <n v="-245.09"/>
    <n v="99.99"/>
    <n v="19.989999999999998"/>
    <x v="378"/>
    <x v="5"/>
    <x v="2"/>
    <x v="1"/>
    <x v="1"/>
    <x v="7"/>
    <s v="U.S. Robotics 56K Internet Call Modem"/>
    <s v="Small Box"/>
    <n v="0.5"/>
    <d v="2011-01-22T00:00:00"/>
  </r>
  <r>
    <n v="3621"/>
    <n v="25860"/>
    <x v="715"/>
    <x v="0"/>
    <n v="9"/>
    <n v="740.2"/>
    <n v="0.05"/>
    <x v="2"/>
    <n v="239.94"/>
    <n v="83.98"/>
    <n v="5.01"/>
    <x v="377"/>
    <x v="5"/>
    <x v="2"/>
    <x v="1"/>
    <x v="0"/>
    <x v="8"/>
    <s v="Ames Color-File® Green Diamond Border X-ray Mailers"/>
    <s v="Small Box"/>
    <n v="0.38"/>
    <d v="2010-01-04T00:00:00"/>
  </r>
  <r>
    <n v="3622"/>
    <n v="25860"/>
    <x v="715"/>
    <x v="0"/>
    <n v="23"/>
    <n v="1288.7784999999999"/>
    <n v="7.0000000000000007E-2"/>
    <x v="0"/>
    <n v="-185.88900000000001"/>
    <n v="65.989999999999995"/>
    <n v="19.989999999999998"/>
    <x v="377"/>
    <x v="5"/>
    <x v="2"/>
    <x v="1"/>
    <x v="1"/>
    <x v="3"/>
    <s v="iDEN i95"/>
    <s v="Small Box"/>
    <n v="0.59"/>
    <d v="2010-01-11T00:00:00"/>
  </r>
  <r>
    <n v="121"/>
    <n v="775"/>
    <x v="92"/>
    <x v="4"/>
    <n v="35"/>
    <n v="43.57"/>
    <n v="0.1"/>
    <x v="0"/>
    <n v="-19.170000000000002"/>
    <n v="1.26"/>
    <n v="0.7"/>
    <x v="379"/>
    <x v="5"/>
    <x v="2"/>
    <x v="0"/>
    <x v="0"/>
    <x v="6"/>
    <s v="Bagged Rubber Bands"/>
    <s v="Wrap Bag"/>
    <n v="0.81"/>
    <d v="2011-03-18T00:00:00"/>
  </r>
  <r>
    <n v="122"/>
    <n v="775"/>
    <x v="92"/>
    <x v="4"/>
    <n v="8"/>
    <n v="31.87"/>
    <n v="0.1"/>
    <x v="0"/>
    <n v="-1.25"/>
    <n v="4.26"/>
    <n v="1.2"/>
    <x v="379"/>
    <x v="5"/>
    <x v="2"/>
    <x v="0"/>
    <x v="0"/>
    <x v="12"/>
    <s v="Dixon Prang® Watercolor Pencils, 10-Color Set with Brush"/>
    <s v="Wrap Bag"/>
    <n v="0.44"/>
    <d v="2011-03-19T00:00:00"/>
  </r>
  <r>
    <n v="141"/>
    <n v="900"/>
    <x v="1028"/>
    <x v="2"/>
    <n v="29"/>
    <n v="1193.6500000000001"/>
    <n v="7.0000000000000007E-2"/>
    <x v="0"/>
    <n v="507.57749999999999"/>
    <n v="40.98"/>
    <n v="2.99"/>
    <x v="380"/>
    <x v="5"/>
    <x v="2"/>
    <x v="3"/>
    <x v="0"/>
    <x v="2"/>
    <s v="Avery Trapezoid Ring Binder, 3&quot; Capacity, Black, 1040 sheets"/>
    <s v="Small Box"/>
    <n v="0.36"/>
    <d v="2009-10-01T00:00:00"/>
  </r>
  <r>
    <n v="154"/>
    <n v="964"/>
    <x v="1029"/>
    <x v="3"/>
    <n v="4"/>
    <n v="40.020000000000003"/>
    <n v="0.02"/>
    <x v="0"/>
    <n v="-1.28"/>
    <n v="9.93"/>
    <n v="1.0900000000000001"/>
    <x v="381"/>
    <x v="5"/>
    <x v="2"/>
    <x v="2"/>
    <x v="0"/>
    <x v="12"/>
    <s v="Peel-Off® China Markers"/>
    <s v="Wrap Bag"/>
    <n v="0.43"/>
    <d v="2011-05-21T00:00:00"/>
  </r>
  <r>
    <n v="394"/>
    <n v="2722"/>
    <x v="693"/>
    <x v="0"/>
    <n v="46"/>
    <n v="1895.55"/>
    <n v="0.06"/>
    <x v="0"/>
    <n v="807.62"/>
    <n v="40.97"/>
    <n v="1.99"/>
    <x v="348"/>
    <x v="5"/>
    <x v="2"/>
    <x v="1"/>
    <x v="1"/>
    <x v="7"/>
    <s v="TDK 4.7GB DVD-R Spindle, 15/Pack"/>
    <s v="Small Pack"/>
    <n v="0.42"/>
    <d v="2009-04-12T00:00:00"/>
  </r>
  <r>
    <n v="454"/>
    <n v="3078"/>
    <x v="1030"/>
    <x v="1"/>
    <n v="1"/>
    <n v="316.61"/>
    <n v="0.1"/>
    <x v="1"/>
    <n v="-187.29"/>
    <n v="291.73"/>
    <n v="48.8"/>
    <x v="382"/>
    <x v="5"/>
    <x v="2"/>
    <x v="2"/>
    <x v="2"/>
    <x v="14"/>
    <s v="Hon 4070 Series Pagoda™ Armless Upholstered Stacking Chairs"/>
    <s v="Jumbo Drum"/>
    <n v="0.56000000000000005"/>
    <d v="2010-02-13T00:00:00"/>
  </r>
  <r>
    <n v="496"/>
    <n v="3456"/>
    <x v="1031"/>
    <x v="0"/>
    <n v="20"/>
    <n v="5418.68"/>
    <n v="7.0000000000000007E-2"/>
    <x v="1"/>
    <n v="332.30070000000001"/>
    <n v="280.98"/>
    <n v="35.67"/>
    <x v="350"/>
    <x v="5"/>
    <x v="2"/>
    <x v="0"/>
    <x v="2"/>
    <x v="10"/>
    <s v="Global Adaptabilities™ Conference Tables"/>
    <s v="Jumbo Box"/>
    <n v="0.66"/>
    <d v="2010-06-04T00:00:00"/>
  </r>
  <r>
    <n v="518"/>
    <n v="3556"/>
    <x v="303"/>
    <x v="2"/>
    <n v="48"/>
    <n v="269.37"/>
    <n v="0.05"/>
    <x v="0"/>
    <n v="-103.54600000000001"/>
    <n v="5.74"/>
    <n v="5.01"/>
    <x v="350"/>
    <x v="5"/>
    <x v="2"/>
    <x v="3"/>
    <x v="0"/>
    <x v="2"/>
    <s v="Binder Posts"/>
    <s v="Small Box"/>
    <n v="0.39"/>
    <d v="2012-09-25T00:00:00"/>
  </r>
  <r>
    <n v="542"/>
    <n v="3654"/>
    <x v="734"/>
    <x v="0"/>
    <n v="39"/>
    <n v="7338.79"/>
    <n v="0.03"/>
    <x v="0"/>
    <n v="4031.62"/>
    <n v="204.1"/>
    <n v="13.99"/>
    <x v="336"/>
    <x v="5"/>
    <x v="2"/>
    <x v="2"/>
    <x v="1"/>
    <x v="16"/>
    <s v="Soundgear Copyboard Conference Phone, Optional Battery"/>
    <s v="Medium Box"/>
    <n v="0.37"/>
    <d v="2012-06-07T00:00:00"/>
  </r>
  <r>
    <n v="543"/>
    <n v="3654"/>
    <x v="734"/>
    <x v="0"/>
    <n v="47"/>
    <n v="12569.31"/>
    <n v="0.1"/>
    <x v="1"/>
    <n v="3160.63"/>
    <n v="279.81"/>
    <n v="23.19"/>
    <x v="336"/>
    <x v="5"/>
    <x v="2"/>
    <x v="2"/>
    <x v="0"/>
    <x v="1"/>
    <s v="Sanyo 2.5 Cubic Foot Mid-Size Office Refrigerators"/>
    <s v="Jumbo Drum"/>
    <n v="0.59"/>
    <d v="2012-06-02T00:00:00"/>
  </r>
  <r>
    <n v="546"/>
    <n v="3680"/>
    <x v="530"/>
    <x v="2"/>
    <n v="27"/>
    <n v="177.95"/>
    <n v="0.09"/>
    <x v="0"/>
    <n v="-61.75"/>
    <n v="6.48"/>
    <n v="6"/>
    <x v="383"/>
    <x v="5"/>
    <x v="2"/>
    <x v="2"/>
    <x v="0"/>
    <x v="5"/>
    <s v="Xerox 2"/>
    <s v="Small Box"/>
    <n v="0.37"/>
    <d v="2012-12-11T00:00:00"/>
  </r>
  <r>
    <n v="579"/>
    <n v="3942"/>
    <x v="148"/>
    <x v="2"/>
    <n v="11"/>
    <n v="225.14"/>
    <n v="0.08"/>
    <x v="0"/>
    <n v="-42.61"/>
    <n v="20.149999999999999"/>
    <n v="8.99"/>
    <x v="333"/>
    <x v="5"/>
    <x v="2"/>
    <x v="0"/>
    <x v="0"/>
    <x v="12"/>
    <s v="Boston 19500 Mighty Mite Electric Pencil Sharpener"/>
    <s v="Small Pack"/>
    <n v="0.57999999999999996"/>
    <d v="2010-06-28T00:00:00"/>
  </r>
  <r>
    <n v="609"/>
    <n v="4162"/>
    <x v="1024"/>
    <x v="0"/>
    <n v="2"/>
    <n v="381.6"/>
    <n v="0.1"/>
    <x v="0"/>
    <n v="-319.02"/>
    <n v="193.17"/>
    <n v="19.989999999999998"/>
    <x v="384"/>
    <x v="5"/>
    <x v="2"/>
    <x v="0"/>
    <x v="0"/>
    <x v="0"/>
    <s v="Fellowes Staxonsteel® Drawer Files"/>
    <s v="Small Box"/>
    <n v="0.71"/>
    <d v="2012-02-13T00:00:00"/>
  </r>
  <r>
    <n v="699"/>
    <n v="4896"/>
    <x v="1032"/>
    <x v="4"/>
    <n v="25"/>
    <n v="831.52"/>
    <n v="7.0000000000000007E-2"/>
    <x v="0"/>
    <n v="259.47000000000003"/>
    <n v="35.409999999999997"/>
    <n v="1.99"/>
    <x v="385"/>
    <x v="5"/>
    <x v="2"/>
    <x v="0"/>
    <x v="1"/>
    <x v="7"/>
    <s v="Imation DVD-RAM discs"/>
    <s v="Small Pack"/>
    <n v="0.43"/>
    <d v="2012-08-21T00:00:00"/>
  </r>
  <r>
    <n v="700"/>
    <n v="4896"/>
    <x v="1032"/>
    <x v="4"/>
    <n v="10"/>
    <n v="1089.8699999999999"/>
    <n v="0.06"/>
    <x v="2"/>
    <n v="-124.509"/>
    <n v="125.99"/>
    <n v="5.99"/>
    <x v="385"/>
    <x v="5"/>
    <x v="2"/>
    <x v="0"/>
    <x v="1"/>
    <x v="3"/>
    <s v="i600"/>
    <s v="Small Box"/>
    <n v="0.56000000000000005"/>
    <d v="2012-08-23T00:00:00"/>
  </r>
  <r>
    <n v="708"/>
    <n v="4965"/>
    <x v="192"/>
    <x v="0"/>
    <n v="14"/>
    <n v="1068.79"/>
    <n v="7.0000000000000007E-2"/>
    <x v="0"/>
    <n v="56.05"/>
    <n v="76.72"/>
    <n v="19.95"/>
    <x v="382"/>
    <x v="5"/>
    <x v="2"/>
    <x v="2"/>
    <x v="0"/>
    <x v="1"/>
    <s v="Honeywell Enviracaire® Portable Air Cleaner for up to 8 x 10 Room"/>
    <s v="Large Box"/>
    <n v="0.54"/>
    <d v="2010-10-20T00:00:00"/>
  </r>
  <r>
    <n v="809"/>
    <n v="5830"/>
    <x v="934"/>
    <x v="3"/>
    <n v="49"/>
    <n v="2012.14"/>
    <n v="7.0000000000000007E-2"/>
    <x v="0"/>
    <n v="241.74"/>
    <n v="40.97"/>
    <n v="14.45"/>
    <x v="386"/>
    <x v="5"/>
    <x v="2"/>
    <x v="2"/>
    <x v="2"/>
    <x v="4"/>
    <s v="Dana Halogen Swing-Arm Architect Lamp"/>
    <s v="Large Box"/>
    <n v="0.56999999999999995"/>
    <d v="2010-03-25T00:00:00"/>
  </r>
  <r>
    <n v="852"/>
    <n v="6116"/>
    <x v="41"/>
    <x v="3"/>
    <n v="7"/>
    <n v="150.77000000000001"/>
    <n v="0.01"/>
    <x v="0"/>
    <n v="-72.23"/>
    <n v="19.98"/>
    <n v="4"/>
    <x v="33"/>
    <x v="5"/>
    <x v="2"/>
    <x v="2"/>
    <x v="1"/>
    <x v="7"/>
    <s v="Belkin 105-Key Black Keyboard"/>
    <s v="Small Box"/>
    <n v="0.68"/>
    <d v="2009-03-20T00:00:00"/>
  </r>
  <r>
    <n v="926"/>
    <n v="6695"/>
    <x v="102"/>
    <x v="0"/>
    <n v="49"/>
    <n v="295.24"/>
    <n v="0.08"/>
    <x v="2"/>
    <n v="-279.93299999999999"/>
    <n v="5.81"/>
    <n v="8.49"/>
    <x v="337"/>
    <x v="5"/>
    <x v="2"/>
    <x v="2"/>
    <x v="0"/>
    <x v="2"/>
    <s v="Fellowes Black Plastic Comb Bindings"/>
    <s v="Small Box"/>
    <n v="0.39"/>
    <d v="2012-06-27T00:00:00"/>
  </r>
  <r>
    <n v="952"/>
    <n v="6885"/>
    <x v="1033"/>
    <x v="0"/>
    <n v="4"/>
    <n v="481.27"/>
    <n v="0.02"/>
    <x v="1"/>
    <n v="-181.27"/>
    <n v="113.98"/>
    <n v="30"/>
    <x v="355"/>
    <x v="5"/>
    <x v="2"/>
    <x v="2"/>
    <x v="2"/>
    <x v="14"/>
    <s v="Hon Comfortask® Task/Swivel Chairs"/>
    <s v="Jumbo Drum"/>
    <n v="0.69"/>
    <d v="2012-06-21T00:00:00"/>
  </r>
  <r>
    <n v="1021"/>
    <n v="7458"/>
    <x v="736"/>
    <x v="4"/>
    <n v="16"/>
    <n v="226.81"/>
    <n v="0.05"/>
    <x v="0"/>
    <n v="-5.3704999999999998"/>
    <n v="14.45"/>
    <n v="7.17"/>
    <x v="380"/>
    <x v="5"/>
    <x v="2"/>
    <x v="2"/>
    <x v="0"/>
    <x v="2"/>
    <s v="Acco Recycled 2&quot; Capacity Laser Printer Hanging Data Binders"/>
    <s v="Small Box"/>
    <n v="0.38"/>
    <d v="2012-04-06T00:00:00"/>
  </r>
  <r>
    <n v="1022"/>
    <n v="7458"/>
    <x v="736"/>
    <x v="4"/>
    <n v="46"/>
    <n v="511.07"/>
    <n v="0.01"/>
    <x v="0"/>
    <n v="-165.74"/>
    <n v="10.97"/>
    <n v="6.5"/>
    <x v="380"/>
    <x v="5"/>
    <x v="2"/>
    <x v="2"/>
    <x v="1"/>
    <x v="7"/>
    <s v="Micro Innovations 104 Keyboard"/>
    <s v="Small Box"/>
    <n v="0.64"/>
    <d v="2012-04-05T00:00:00"/>
  </r>
  <r>
    <n v="1202"/>
    <n v="8807"/>
    <x v="1008"/>
    <x v="0"/>
    <n v="19"/>
    <n v="428.14"/>
    <n v="0.04"/>
    <x v="0"/>
    <n v="-6.04"/>
    <n v="22.84"/>
    <n v="11.54"/>
    <x v="337"/>
    <x v="5"/>
    <x v="2"/>
    <x v="1"/>
    <x v="0"/>
    <x v="5"/>
    <s v="Xerox 1964"/>
    <s v="Small Box"/>
    <n v="0.39"/>
    <d v="2010-02-27T00:00:00"/>
  </r>
  <r>
    <n v="1239"/>
    <n v="9024"/>
    <x v="734"/>
    <x v="3"/>
    <n v="44"/>
    <n v="2318.2134999999998"/>
    <n v="7.0000000000000007E-2"/>
    <x v="0"/>
    <n v="583.74900000000002"/>
    <n v="65.989999999999995"/>
    <n v="2.79"/>
    <x v="387"/>
    <x v="5"/>
    <x v="2"/>
    <x v="3"/>
    <x v="1"/>
    <x v="3"/>
    <s v="V8162"/>
    <s v="Small Box"/>
    <n v="0.56000000000000005"/>
    <d v="2012-06-02T00:00:00"/>
  </r>
  <r>
    <n v="1309"/>
    <n v="9602"/>
    <x v="547"/>
    <x v="4"/>
    <n v="16"/>
    <n v="36.229999999999997"/>
    <n v="0.02"/>
    <x v="0"/>
    <n v="-24.87"/>
    <n v="2.12"/>
    <n v="1.99"/>
    <x v="182"/>
    <x v="5"/>
    <x v="2"/>
    <x v="1"/>
    <x v="1"/>
    <x v="7"/>
    <s v="Fuji Slim Jewel Case CD-R"/>
    <s v="Small Pack"/>
    <n v="0.55000000000000004"/>
    <d v="2012-11-12T00:00:00"/>
  </r>
  <r>
    <n v="1358"/>
    <n v="9894"/>
    <x v="466"/>
    <x v="1"/>
    <n v="16"/>
    <n v="5403.75"/>
    <n v="0.08"/>
    <x v="1"/>
    <n v="103.83"/>
    <n v="355.98"/>
    <n v="58.92"/>
    <x v="338"/>
    <x v="5"/>
    <x v="2"/>
    <x v="0"/>
    <x v="2"/>
    <x v="14"/>
    <s v="Hon 4700 Series Mobuis™ Mid-Back Task Chairs with Adjustable Arms"/>
    <s v="Jumbo Drum"/>
    <n v="0.64"/>
    <d v="2009-03-20T00:00:00"/>
  </r>
  <r>
    <n v="1426"/>
    <n v="10338"/>
    <x v="455"/>
    <x v="2"/>
    <n v="7"/>
    <n v="363.57"/>
    <n v="0.02"/>
    <x v="1"/>
    <n v="33.988949999999996"/>
    <n v="44.43"/>
    <n v="46.59"/>
    <x v="339"/>
    <x v="5"/>
    <x v="2"/>
    <x v="2"/>
    <x v="2"/>
    <x v="10"/>
    <s v="Hon 61000 Series Interactive Training Tables"/>
    <s v="Jumbo Box"/>
    <n v="0.67"/>
    <d v="2011-07-16T00:00:00"/>
  </r>
  <r>
    <n v="1528"/>
    <n v="11011"/>
    <x v="212"/>
    <x v="1"/>
    <n v="36"/>
    <n v="305.62"/>
    <n v="0.1"/>
    <x v="0"/>
    <n v="-129.86000000000001"/>
    <n v="8.74"/>
    <n v="8.2899999999999991"/>
    <x v="357"/>
    <x v="5"/>
    <x v="2"/>
    <x v="0"/>
    <x v="0"/>
    <x v="8"/>
    <s v="#10- 4 1/8&quot; x 9 1/2&quot; Recycled Envelopes"/>
    <s v="Small Box"/>
    <n v="0.38"/>
    <d v="2012-05-14T00:00:00"/>
  </r>
  <r>
    <n v="1564"/>
    <n v="11271"/>
    <x v="929"/>
    <x v="1"/>
    <n v="46"/>
    <n v="157.87"/>
    <n v="0"/>
    <x v="0"/>
    <n v="-115.8"/>
    <n v="3.28"/>
    <n v="3.97"/>
    <x v="388"/>
    <x v="5"/>
    <x v="2"/>
    <x v="2"/>
    <x v="0"/>
    <x v="12"/>
    <s v="Newell 337"/>
    <s v="Wrap Bag"/>
    <n v="0.56000000000000005"/>
    <d v="2011-10-20T00:00:00"/>
  </r>
  <r>
    <n v="1665"/>
    <n v="12005"/>
    <x v="801"/>
    <x v="2"/>
    <n v="4"/>
    <n v="1660.86"/>
    <n v="0.04"/>
    <x v="0"/>
    <n v="-164.59"/>
    <n v="415.88"/>
    <n v="11.37"/>
    <x v="363"/>
    <x v="5"/>
    <x v="2"/>
    <x v="3"/>
    <x v="0"/>
    <x v="0"/>
    <s v="Deluxe Rollaway Locking File with Drawer"/>
    <s v="Small Box"/>
    <n v="0.56999999999999995"/>
    <d v="2012-06-26T00:00:00"/>
  </r>
  <r>
    <n v="1846"/>
    <n v="13284"/>
    <x v="678"/>
    <x v="1"/>
    <n v="22"/>
    <n v="9062.44"/>
    <n v="0.05"/>
    <x v="0"/>
    <n v="3858.2774999999997"/>
    <n v="420.98"/>
    <n v="19.989999999999998"/>
    <x v="342"/>
    <x v="5"/>
    <x v="2"/>
    <x v="1"/>
    <x v="0"/>
    <x v="2"/>
    <s v="GBC DocuBind 200 Manual Binding Machine"/>
    <s v="Small Box"/>
    <n v="0.35"/>
    <d v="2012-08-13T00:00:00"/>
  </r>
  <r>
    <n v="1847"/>
    <n v="13284"/>
    <x v="678"/>
    <x v="1"/>
    <n v="49"/>
    <n v="1662.57"/>
    <n v="0.1"/>
    <x v="0"/>
    <n v="674.99350000000004"/>
    <n v="37.700000000000003"/>
    <n v="2.99"/>
    <x v="342"/>
    <x v="5"/>
    <x v="2"/>
    <x v="1"/>
    <x v="0"/>
    <x v="2"/>
    <s v="Vinyl Sectional Post Binders"/>
    <s v="Small Box"/>
    <n v="0.35"/>
    <d v="2012-08-13T00:00:00"/>
  </r>
  <r>
    <n v="1871"/>
    <n v="13476"/>
    <x v="1034"/>
    <x v="2"/>
    <n v="3"/>
    <n v="173.33"/>
    <n v="0.09"/>
    <x v="0"/>
    <n v="-121.39"/>
    <n v="52.99"/>
    <n v="19.989999999999998"/>
    <x v="304"/>
    <x v="5"/>
    <x v="2"/>
    <x v="3"/>
    <x v="0"/>
    <x v="0"/>
    <s v="Gould Plastics 9-Pocket Panel Bin, 18-3/8w x 5-1/4d x 20-1/2h, Black"/>
    <s v="Small Box"/>
    <n v="0.81"/>
    <d v="2010-10-17T00:00:00"/>
  </r>
  <r>
    <n v="1988"/>
    <n v="14182"/>
    <x v="109"/>
    <x v="0"/>
    <n v="23"/>
    <n v="2433.5500000000002"/>
    <n v="0.05"/>
    <x v="0"/>
    <n v="355.93200000000002"/>
    <n v="125.99"/>
    <n v="8.08"/>
    <x v="343"/>
    <x v="5"/>
    <x v="2"/>
    <x v="0"/>
    <x v="1"/>
    <x v="3"/>
    <s v="StarTAC ST7762"/>
    <s v="Small Box"/>
    <n v="0.56999999999999995"/>
    <d v="2009-06-27T00:00:00"/>
  </r>
  <r>
    <n v="2015"/>
    <n v="14375"/>
    <x v="509"/>
    <x v="3"/>
    <n v="50"/>
    <n v="3872.38"/>
    <n v="0.1"/>
    <x v="0"/>
    <n v="1110.3499999999999"/>
    <n v="83.93"/>
    <n v="19.989999999999998"/>
    <x v="110"/>
    <x v="5"/>
    <x v="2"/>
    <x v="2"/>
    <x v="0"/>
    <x v="8"/>
    <s v="Airmail Envelopes"/>
    <s v="Small Box"/>
    <n v="0.38"/>
    <d v="2010-02-01T00:00:00"/>
  </r>
  <r>
    <n v="2036"/>
    <n v="14528"/>
    <x v="1035"/>
    <x v="4"/>
    <n v="14"/>
    <n v="78.44"/>
    <n v="0.09"/>
    <x v="0"/>
    <n v="11.0245"/>
    <n v="5.98"/>
    <n v="1.49"/>
    <x v="336"/>
    <x v="5"/>
    <x v="2"/>
    <x v="3"/>
    <x v="0"/>
    <x v="2"/>
    <s v="Avery Hanging File Binders"/>
    <s v="Small Box"/>
    <n v="0.39"/>
    <d v="2009-06-17T00:00:00"/>
  </r>
  <r>
    <n v="2052"/>
    <n v="14662"/>
    <x v="47"/>
    <x v="1"/>
    <n v="48"/>
    <n v="257.75"/>
    <n v="0.02"/>
    <x v="0"/>
    <n v="-66.260000000000005"/>
    <n v="4.9800000000000004"/>
    <n v="4.75"/>
    <x v="336"/>
    <x v="5"/>
    <x v="2"/>
    <x v="2"/>
    <x v="0"/>
    <x v="5"/>
    <s v="Hammermill CopyPlus Copy Paper (20Lb. and 84 Bright)"/>
    <s v="Small Box"/>
    <n v="0.36"/>
    <d v="2011-11-17T00:00:00"/>
  </r>
  <r>
    <n v="2054"/>
    <n v="14662"/>
    <x v="47"/>
    <x v="1"/>
    <n v="48"/>
    <n v="5139.8819999999996"/>
    <n v="0.01"/>
    <x v="0"/>
    <n v="1275.6690000000001"/>
    <n v="125.99"/>
    <n v="8.99"/>
    <x v="336"/>
    <x v="5"/>
    <x v="2"/>
    <x v="2"/>
    <x v="1"/>
    <x v="3"/>
    <s v="M70"/>
    <s v="Small Box"/>
    <n v="0.59"/>
    <d v="2011-11-17T00:00:00"/>
  </r>
  <r>
    <n v="2100"/>
    <n v="15009"/>
    <x v="905"/>
    <x v="2"/>
    <n v="28"/>
    <n v="229.43"/>
    <n v="0.08"/>
    <x v="2"/>
    <n v="61.09"/>
    <n v="7.78"/>
    <n v="2.5"/>
    <x v="389"/>
    <x v="5"/>
    <x v="2"/>
    <x v="0"/>
    <x v="0"/>
    <x v="8"/>
    <s v="Staples #10 Colored Envelopes"/>
    <s v="Small Box"/>
    <n v="0.38"/>
    <d v="2011-12-22T00:00:00"/>
  </r>
  <r>
    <n v="2167"/>
    <n v="15619"/>
    <x v="1036"/>
    <x v="0"/>
    <n v="36"/>
    <n v="123.13"/>
    <n v="0.05"/>
    <x v="2"/>
    <n v="20.57"/>
    <n v="3.29"/>
    <n v="1.35"/>
    <x v="390"/>
    <x v="5"/>
    <x v="2"/>
    <x v="2"/>
    <x v="0"/>
    <x v="6"/>
    <s v="Acco® Hot Clips™ Clips to Go"/>
    <s v="Wrap Bag"/>
    <n v="0.4"/>
    <d v="2011-07-02T00:00:00"/>
  </r>
  <r>
    <n v="2212"/>
    <n v="15971"/>
    <x v="691"/>
    <x v="1"/>
    <n v="15"/>
    <n v="2172.5149999999999"/>
    <n v="0.06"/>
    <x v="0"/>
    <n v="32.750999999999998"/>
    <n v="175.99"/>
    <n v="8.99"/>
    <x v="391"/>
    <x v="5"/>
    <x v="2"/>
    <x v="1"/>
    <x v="1"/>
    <x v="3"/>
    <s v="2180"/>
    <s v="Small Box"/>
    <n v="0.56999999999999995"/>
    <d v="2009-08-15T00:00:00"/>
  </r>
  <r>
    <n v="2217"/>
    <n v="16036"/>
    <x v="505"/>
    <x v="3"/>
    <n v="28"/>
    <n v="2160.27"/>
    <n v="0.09"/>
    <x v="0"/>
    <n v="-818.32"/>
    <n v="80.98"/>
    <n v="35"/>
    <x v="347"/>
    <x v="5"/>
    <x v="2"/>
    <x v="2"/>
    <x v="0"/>
    <x v="0"/>
    <s v="Carina Double Wide Media Storage Towers in Natural &amp; Black"/>
    <s v="Large Box"/>
    <n v="0.81"/>
    <d v="2012-01-06T00:00:00"/>
  </r>
  <r>
    <n v="2284"/>
    <n v="16452"/>
    <x v="1037"/>
    <x v="3"/>
    <n v="46"/>
    <n v="134.41999999999999"/>
    <n v="0.05"/>
    <x v="0"/>
    <n v="9.34"/>
    <n v="2.88"/>
    <n v="1.01"/>
    <x v="344"/>
    <x v="5"/>
    <x v="2"/>
    <x v="3"/>
    <x v="0"/>
    <x v="12"/>
    <s v="Sanford Colorific Colored Pencils, 12/Box"/>
    <s v="Wrap Bag"/>
    <n v="0.55000000000000004"/>
    <d v="2012-08-24T00:00:00"/>
  </r>
  <r>
    <n v="2299"/>
    <n v="16548"/>
    <x v="888"/>
    <x v="2"/>
    <n v="40"/>
    <n v="3028.86"/>
    <n v="0.04"/>
    <x v="0"/>
    <n v="-2595.6502000000005"/>
    <n v="71.37"/>
    <n v="69"/>
    <x v="344"/>
    <x v="5"/>
    <x v="2"/>
    <x v="1"/>
    <x v="2"/>
    <x v="10"/>
    <s v="Lesro Sheffield Collection Coffee Table, End Table, Center Table, Corner Table"/>
    <s v="Large Box"/>
    <n v="0.68"/>
    <d v="2012-02-07T00:00:00"/>
  </r>
  <r>
    <n v="2400"/>
    <n v="17408"/>
    <x v="347"/>
    <x v="2"/>
    <n v="26"/>
    <n v="149.69999999999999"/>
    <n v="0.05"/>
    <x v="2"/>
    <n v="-132.62950000000001"/>
    <n v="5.4"/>
    <n v="7.78"/>
    <x v="388"/>
    <x v="5"/>
    <x v="2"/>
    <x v="2"/>
    <x v="0"/>
    <x v="2"/>
    <s v="3M Organizer Strips"/>
    <s v="Small Box"/>
    <n v="0.37"/>
    <d v="2009-05-29T00:00:00"/>
  </r>
  <r>
    <n v="2403"/>
    <n v="17410"/>
    <x v="247"/>
    <x v="0"/>
    <n v="5"/>
    <n v="284.67349999999999"/>
    <n v="0.04"/>
    <x v="2"/>
    <n v="-247.23599999999999"/>
    <n v="65.989999999999995"/>
    <n v="8.99"/>
    <x v="304"/>
    <x v="5"/>
    <x v="2"/>
    <x v="3"/>
    <x v="1"/>
    <x v="3"/>
    <s v="5180"/>
    <s v="Small Box"/>
    <n v="0.56000000000000005"/>
    <d v="2010-09-06T00:00:00"/>
  </r>
  <r>
    <n v="2606"/>
    <n v="18849"/>
    <x v="98"/>
    <x v="1"/>
    <n v="6"/>
    <n v="751.71"/>
    <n v="0.09"/>
    <x v="0"/>
    <n v="50.83"/>
    <n v="131.12"/>
    <n v="0.99"/>
    <x v="392"/>
    <x v="5"/>
    <x v="2"/>
    <x v="2"/>
    <x v="0"/>
    <x v="1"/>
    <s v="Kensington 7 Outlet MasterPiece® HOMEOFFICE Power Control Center"/>
    <s v="Small Box"/>
    <n v="0.55000000000000004"/>
    <d v="2012-08-05T00:00:00"/>
  </r>
  <r>
    <n v="2649"/>
    <n v="19174"/>
    <x v="598"/>
    <x v="3"/>
    <n v="35"/>
    <n v="5311.973"/>
    <n v="0.02"/>
    <x v="0"/>
    <n v="1142.0820000000001"/>
    <n v="179.99"/>
    <n v="13.99"/>
    <x v="357"/>
    <x v="5"/>
    <x v="2"/>
    <x v="0"/>
    <x v="1"/>
    <x v="3"/>
    <s v="VTech VT20-2481 2.4GHz Two-Line Phone System w/Answering Machine"/>
    <s v="Medium Box"/>
    <n v="0.56999999999999995"/>
    <d v="2010-07-18T00:00:00"/>
  </r>
  <r>
    <n v="2650"/>
    <n v="19174"/>
    <x v="598"/>
    <x v="3"/>
    <n v="19"/>
    <n v="1061.905"/>
    <n v="0.06"/>
    <x v="0"/>
    <n v="152.74799999999999"/>
    <n v="65.989999999999995"/>
    <n v="2.5"/>
    <x v="357"/>
    <x v="5"/>
    <x v="2"/>
    <x v="0"/>
    <x v="1"/>
    <x v="3"/>
    <s v="V8160"/>
    <s v="Small Box"/>
    <n v="0.56000000000000005"/>
    <d v="2010-07-17T00:00:00"/>
  </r>
  <r>
    <n v="2651"/>
    <n v="19174"/>
    <x v="598"/>
    <x v="3"/>
    <n v="48"/>
    <n v="1631.04"/>
    <n v="0"/>
    <x v="0"/>
    <n v="665.63"/>
    <n v="33.979999999999997"/>
    <n v="1.99"/>
    <x v="357"/>
    <x v="5"/>
    <x v="2"/>
    <x v="0"/>
    <x v="1"/>
    <x v="7"/>
    <s v="Imation Neon 80 Minute CD-R Spindle, 50/Pack"/>
    <s v="Small Pack"/>
    <n v="0.45"/>
    <d v="2010-07-18T00:00:00"/>
  </r>
  <r>
    <n v="2784"/>
    <n v="20098"/>
    <x v="1038"/>
    <x v="3"/>
    <n v="11"/>
    <n v="183.32"/>
    <n v="0.04"/>
    <x v="0"/>
    <n v="-61.100100000000005"/>
    <n v="15.99"/>
    <n v="9.4"/>
    <x v="341"/>
    <x v="5"/>
    <x v="2"/>
    <x v="1"/>
    <x v="1"/>
    <x v="16"/>
    <s v="AT&amp;T Black Trimline Phone, Model 210"/>
    <s v="Small Box"/>
    <n v="0.49"/>
    <d v="2011-12-10T00:00:00"/>
  </r>
  <r>
    <n v="2874"/>
    <n v="20711"/>
    <x v="1039"/>
    <x v="4"/>
    <n v="5"/>
    <n v="98.66"/>
    <n v="0.1"/>
    <x v="0"/>
    <n v="-19.52"/>
    <n v="18.97"/>
    <n v="9.0299999999999994"/>
    <x v="371"/>
    <x v="5"/>
    <x v="2"/>
    <x v="1"/>
    <x v="0"/>
    <x v="5"/>
    <s v="Computer Printout Paper with Letter-Trim Perforations"/>
    <s v="Small Box"/>
    <n v="0.37"/>
    <d v="2009-01-21T00:00:00"/>
  </r>
  <r>
    <n v="2898"/>
    <n v="20932"/>
    <x v="300"/>
    <x v="1"/>
    <n v="38"/>
    <n v="123.26"/>
    <n v="0.02"/>
    <x v="0"/>
    <n v="-4.7300000000000004"/>
    <n v="3.26"/>
    <n v="1.86"/>
    <x v="335"/>
    <x v="5"/>
    <x v="2"/>
    <x v="0"/>
    <x v="0"/>
    <x v="12"/>
    <s v="Avery Hi-Liter GlideStik Fluorescent Highlighter, Yellow Ink"/>
    <s v="Wrap Bag"/>
    <n v="0.41"/>
    <d v="2012-07-31T00:00:00"/>
  </r>
  <r>
    <n v="2943"/>
    <n v="21319"/>
    <x v="36"/>
    <x v="3"/>
    <n v="5"/>
    <n v="2361.1"/>
    <n v="0.01"/>
    <x v="1"/>
    <n v="-1042.7139999999999"/>
    <n v="449.99"/>
    <n v="49"/>
    <x v="341"/>
    <x v="5"/>
    <x v="2"/>
    <x v="1"/>
    <x v="1"/>
    <x v="13"/>
    <s v="Canon PC940 Copier"/>
    <s v="Jumbo Drum"/>
    <n v="0.38"/>
    <d v="2010-04-30T00:00:00"/>
  </r>
  <r>
    <n v="2947"/>
    <n v="21344"/>
    <x v="530"/>
    <x v="0"/>
    <n v="48"/>
    <n v="2011.46"/>
    <n v="0.01"/>
    <x v="0"/>
    <n v="171.07"/>
    <n v="41.32"/>
    <n v="8.66"/>
    <x v="343"/>
    <x v="5"/>
    <x v="2"/>
    <x v="2"/>
    <x v="2"/>
    <x v="4"/>
    <s v="Deflect-o EconoMat Studded, No Bevel Mat for Low Pile Carpeting"/>
    <s v="Medium Box"/>
    <n v="0.76"/>
    <d v="2012-12-16T00:00:00"/>
  </r>
  <r>
    <n v="2980"/>
    <n v="21538"/>
    <x v="114"/>
    <x v="3"/>
    <n v="31"/>
    <n v="87.32"/>
    <n v="0.08"/>
    <x v="0"/>
    <n v="-1.18"/>
    <n v="2.94"/>
    <n v="0.96"/>
    <x v="393"/>
    <x v="5"/>
    <x v="2"/>
    <x v="0"/>
    <x v="0"/>
    <x v="12"/>
    <s v="Newell 343"/>
    <s v="Wrap Bag"/>
    <n v="0.57999999999999996"/>
    <d v="2009-07-29T00:00:00"/>
  </r>
  <r>
    <n v="2990"/>
    <n v="21574"/>
    <x v="1040"/>
    <x v="4"/>
    <n v="33"/>
    <n v="77.55"/>
    <n v="0"/>
    <x v="0"/>
    <n v="-37.200000000000003"/>
    <n v="2.12"/>
    <n v="1.99"/>
    <x v="338"/>
    <x v="5"/>
    <x v="2"/>
    <x v="0"/>
    <x v="1"/>
    <x v="7"/>
    <s v="Fuji Slim Jewel Case CD-R"/>
    <s v="Small Pack"/>
    <n v="0.55000000000000004"/>
    <d v="2010-01-16T00:00:00"/>
  </r>
  <r>
    <n v="3102"/>
    <n v="22242"/>
    <x v="1035"/>
    <x v="2"/>
    <n v="50"/>
    <n v="329.91"/>
    <n v="0.04"/>
    <x v="0"/>
    <n v="-279.93"/>
    <n v="6.48"/>
    <n v="9.5399999999999991"/>
    <x v="304"/>
    <x v="5"/>
    <x v="2"/>
    <x v="3"/>
    <x v="0"/>
    <x v="5"/>
    <s v="Xerox 1905"/>
    <s v="Small Box"/>
    <n v="0.37"/>
    <d v="2009-06-17T00:00:00"/>
  </r>
  <r>
    <n v="3215"/>
    <n v="23078"/>
    <x v="339"/>
    <x v="3"/>
    <n v="8"/>
    <n v="342.27"/>
    <n v="0.09"/>
    <x v="0"/>
    <n v="-17.68"/>
    <n v="40.99"/>
    <n v="19.989999999999998"/>
    <x v="348"/>
    <x v="5"/>
    <x v="2"/>
    <x v="1"/>
    <x v="0"/>
    <x v="5"/>
    <s v="White Dual Perf Computer Printout Paper, 2700 Sheets, 1 Part, Heavyweight, 20 lbs., 14 7/8 x 11"/>
    <s v="Small Box"/>
    <n v="0.36"/>
    <d v="2011-09-17T00:00:00"/>
  </r>
  <r>
    <n v="3250"/>
    <n v="23271"/>
    <x v="1041"/>
    <x v="1"/>
    <n v="1"/>
    <n v="794.58"/>
    <n v="0.09"/>
    <x v="1"/>
    <n v="-1748.3433"/>
    <n v="808.49"/>
    <n v="55.3"/>
    <x v="255"/>
    <x v="5"/>
    <x v="2"/>
    <x v="0"/>
    <x v="1"/>
    <x v="16"/>
    <s v="Hewlett-Packard Business Color Inkjet 3000 [N, DTN] Series Printers"/>
    <s v="Jumbo Drum"/>
    <n v="0.4"/>
    <d v="2010-11-04T00:00:00"/>
  </r>
  <r>
    <n v="3280"/>
    <n v="23428"/>
    <x v="671"/>
    <x v="1"/>
    <n v="41"/>
    <n v="980.95"/>
    <n v="0.02"/>
    <x v="0"/>
    <n v="234.68"/>
    <n v="22.84"/>
    <n v="8.18"/>
    <x v="394"/>
    <x v="5"/>
    <x v="2"/>
    <x v="0"/>
    <x v="0"/>
    <x v="5"/>
    <s v="Xerox 1991"/>
    <s v="Small Box"/>
    <n v="0.39"/>
    <d v="2012-10-30T00:00:00"/>
  </r>
  <r>
    <n v="3307"/>
    <n v="23619"/>
    <x v="237"/>
    <x v="3"/>
    <n v="45"/>
    <n v="285.91000000000003"/>
    <n v="0.02"/>
    <x v="0"/>
    <n v="-104.99"/>
    <n v="6.24"/>
    <n v="5.22"/>
    <x v="346"/>
    <x v="5"/>
    <x v="2"/>
    <x v="0"/>
    <x v="2"/>
    <x v="4"/>
    <s v="Eldon Expressions Mahogany Wood Desk Collection"/>
    <s v="Small Box"/>
    <n v="0.6"/>
    <d v="2012-12-23T00:00:00"/>
  </r>
  <r>
    <n v="3308"/>
    <n v="23619"/>
    <x v="237"/>
    <x v="3"/>
    <n v="48"/>
    <n v="2611.8035"/>
    <n v="0.06"/>
    <x v="0"/>
    <n v="644.81400000000008"/>
    <n v="65.989999999999995"/>
    <n v="5.92"/>
    <x v="346"/>
    <x v="5"/>
    <x v="2"/>
    <x v="0"/>
    <x v="1"/>
    <x v="3"/>
    <s v="252"/>
    <s v="Small Box"/>
    <n v="0.55000000000000004"/>
    <d v="2012-12-24T00:00:00"/>
  </r>
  <r>
    <n v="3364"/>
    <n v="24067"/>
    <x v="348"/>
    <x v="1"/>
    <n v="30"/>
    <n v="128.25"/>
    <n v="7.0000000000000007E-2"/>
    <x v="2"/>
    <n v="-95.311999999999998"/>
    <n v="3.98"/>
    <n v="5.26"/>
    <x v="81"/>
    <x v="5"/>
    <x v="2"/>
    <x v="2"/>
    <x v="0"/>
    <x v="2"/>
    <s v="Ibico Presentation Index for Binding Systems"/>
    <s v="Small Box"/>
    <n v="0.38"/>
    <d v="2012-08-24T00:00:00"/>
  </r>
  <r>
    <n v="3524"/>
    <n v="25092"/>
    <x v="1042"/>
    <x v="1"/>
    <n v="6"/>
    <n v="141.27000000000001"/>
    <n v="0.08"/>
    <x v="2"/>
    <n v="28.1435"/>
    <n v="21.38"/>
    <n v="2.99"/>
    <x v="395"/>
    <x v="5"/>
    <x v="2"/>
    <x v="1"/>
    <x v="0"/>
    <x v="2"/>
    <s v="Trimflex™ Flexible Post Binders"/>
    <s v="Small Box"/>
    <n v="0.37"/>
    <d v="2010-12-03T00:00:00"/>
  </r>
  <r>
    <n v="3525"/>
    <n v="25092"/>
    <x v="1042"/>
    <x v="1"/>
    <n v="9"/>
    <n v="16.02"/>
    <n v="0.09"/>
    <x v="0"/>
    <n v="-2.82"/>
    <n v="1.81"/>
    <n v="0.75"/>
    <x v="395"/>
    <x v="5"/>
    <x v="2"/>
    <x v="1"/>
    <x v="0"/>
    <x v="6"/>
    <s v="Assorted Color Push Pins"/>
    <s v="Wrap Bag"/>
    <n v="0.52"/>
    <d v="2010-12-03T00:00:00"/>
  </r>
  <r>
    <n v="3546"/>
    <n v="25280"/>
    <x v="345"/>
    <x v="2"/>
    <n v="47"/>
    <n v="202.64"/>
    <n v="0.03"/>
    <x v="0"/>
    <n v="28.75"/>
    <n v="4.13"/>
    <n v="1.17"/>
    <x v="381"/>
    <x v="5"/>
    <x v="2"/>
    <x v="2"/>
    <x v="0"/>
    <x v="12"/>
    <s v="Newell 31"/>
    <s v="Wrap Bag"/>
    <n v="0.56999999999999995"/>
    <d v="2011-05-22T00:00:00"/>
  </r>
  <r>
    <n v="3565"/>
    <n v="25442"/>
    <x v="505"/>
    <x v="1"/>
    <n v="40"/>
    <n v="453.98"/>
    <n v="0.02"/>
    <x v="0"/>
    <n v="67.599999999999994"/>
    <n v="11.34"/>
    <n v="5.01"/>
    <x v="350"/>
    <x v="5"/>
    <x v="2"/>
    <x v="3"/>
    <x v="0"/>
    <x v="5"/>
    <s v="Xerox 188"/>
    <s v="Small Box"/>
    <n v="0.36"/>
    <d v="2012-01-07T00:00:00"/>
  </r>
  <r>
    <n v="3599"/>
    <n v="25666"/>
    <x v="780"/>
    <x v="4"/>
    <n v="36"/>
    <n v="5072.34"/>
    <n v="0.06"/>
    <x v="0"/>
    <n v="369.46"/>
    <n v="140.85"/>
    <n v="19.989999999999998"/>
    <x v="182"/>
    <x v="5"/>
    <x v="2"/>
    <x v="1"/>
    <x v="0"/>
    <x v="0"/>
    <s v="Fellowes Strictly Business® Drawer File, Letter/Legal Size"/>
    <s v="Small Box"/>
    <n v="0.73"/>
    <d v="2012-09-03T00:00:00"/>
  </r>
  <r>
    <n v="3600"/>
    <n v="25669"/>
    <x v="343"/>
    <x v="4"/>
    <n v="12"/>
    <n v="45.63"/>
    <n v="0.02"/>
    <x v="0"/>
    <n v="15.42"/>
    <n v="3.69"/>
    <n v="0.5"/>
    <x v="255"/>
    <x v="5"/>
    <x v="2"/>
    <x v="0"/>
    <x v="0"/>
    <x v="11"/>
    <s v="Avery 487"/>
    <s v="Small Box"/>
    <n v="0.38"/>
    <d v="2011-01-16T00:00:00"/>
  </r>
  <r>
    <n v="3669"/>
    <n v="26276"/>
    <x v="965"/>
    <x v="0"/>
    <n v="21"/>
    <n v="3685.38"/>
    <n v="0"/>
    <x v="2"/>
    <n v="1040.6199999999999"/>
    <n v="170.98"/>
    <n v="13.99"/>
    <x v="309"/>
    <x v="5"/>
    <x v="2"/>
    <x v="2"/>
    <x v="2"/>
    <x v="4"/>
    <s v="Tenex Antistatic Computer Chair Mats"/>
    <s v="Medium Box"/>
    <n v="0.75"/>
    <d v="2010-09-19T00:00:00"/>
  </r>
  <r>
    <n v="3766"/>
    <n v="26912"/>
    <x v="196"/>
    <x v="0"/>
    <n v="21"/>
    <n v="1090.1099999999999"/>
    <n v="0.08"/>
    <x v="0"/>
    <n v="55.870000000000054"/>
    <n v="53.98"/>
    <n v="5.5"/>
    <x v="304"/>
    <x v="5"/>
    <x v="2"/>
    <x v="3"/>
    <x v="1"/>
    <x v="7"/>
    <s v="Nu-Form 106-Key Ergonomic Keyboard w/ Touchpad"/>
    <s v="Small Box"/>
    <n v="0.62"/>
    <d v="2012-05-06T00:00:00"/>
  </r>
  <r>
    <n v="3809"/>
    <n v="27137"/>
    <x v="37"/>
    <x v="1"/>
    <n v="2"/>
    <n v="60.5625"/>
    <n v="0.02"/>
    <x v="0"/>
    <n v="-165.53900000000002"/>
    <n v="35.99"/>
    <n v="1.1000000000000001"/>
    <x v="384"/>
    <x v="5"/>
    <x v="2"/>
    <x v="0"/>
    <x v="1"/>
    <x v="3"/>
    <s v="Accessory35"/>
    <s v="Small Box"/>
    <n v="0.55000000000000004"/>
    <d v="2012-01-02T00:00:00"/>
  </r>
  <r>
    <n v="3836"/>
    <n v="27335"/>
    <x v="747"/>
    <x v="0"/>
    <n v="23"/>
    <n v="67.47"/>
    <n v="0.03"/>
    <x v="0"/>
    <n v="-100.6"/>
    <n v="2.66"/>
    <n v="6.35"/>
    <x v="336"/>
    <x v="5"/>
    <x v="2"/>
    <x v="2"/>
    <x v="0"/>
    <x v="8"/>
    <s v="Letter or Legal Size Expandable Poly String Tie Envelopes"/>
    <s v="Small Box"/>
    <n v="0.36"/>
    <d v="2010-11-06T00:00:00"/>
  </r>
  <r>
    <n v="3846"/>
    <n v="27430"/>
    <x v="407"/>
    <x v="1"/>
    <n v="3"/>
    <n v="315.27"/>
    <n v="0.08"/>
    <x v="0"/>
    <n v="278.60000000000002"/>
    <n v="105.98"/>
    <n v="13.99"/>
    <x v="396"/>
    <x v="5"/>
    <x v="2"/>
    <x v="0"/>
    <x v="2"/>
    <x v="4"/>
    <s v="Tenex 46&quot; x 60&quot; Computer Anti-Static Chairmat, Rectangular Shaped"/>
    <s v="Medium Box"/>
    <n v="0.65"/>
    <d v="2011-02-01T00:00:00"/>
  </r>
  <r>
    <n v="3866"/>
    <n v="27559"/>
    <x v="1043"/>
    <x v="1"/>
    <n v="38"/>
    <n v="465.9"/>
    <n v="0.05"/>
    <x v="0"/>
    <n v="79.34"/>
    <n v="12.28"/>
    <n v="4.8600000000000003"/>
    <x v="397"/>
    <x v="5"/>
    <x v="2"/>
    <x v="3"/>
    <x v="0"/>
    <x v="5"/>
    <s v="Xerox 1933"/>
    <s v="Small Box"/>
    <n v="0.38"/>
    <d v="2011-10-31T00:00:00"/>
  </r>
  <r>
    <n v="4195"/>
    <n v="29797"/>
    <x v="439"/>
    <x v="1"/>
    <n v="50"/>
    <n v="742.05"/>
    <n v="0.05"/>
    <x v="0"/>
    <n v="-337.98"/>
    <n v="14.89"/>
    <n v="13.56"/>
    <x v="393"/>
    <x v="5"/>
    <x v="2"/>
    <x v="0"/>
    <x v="2"/>
    <x v="4"/>
    <s v="Tensor Computer Mounted Lamp"/>
    <s v="Large Box"/>
    <n v="0.57999999999999996"/>
    <d v="2010-06-28T00:00:00"/>
  </r>
  <r>
    <n v="4227"/>
    <n v="30023"/>
    <x v="187"/>
    <x v="0"/>
    <n v="28"/>
    <n v="10253.75"/>
    <n v="0.1"/>
    <x v="1"/>
    <n v="3256.81"/>
    <n v="400.97"/>
    <n v="48.26"/>
    <x v="353"/>
    <x v="5"/>
    <x v="2"/>
    <x v="1"/>
    <x v="1"/>
    <x v="16"/>
    <s v="Hewlett-Packard Deskjet 1220Cse Color Inkjet Printer"/>
    <s v="Jumbo Box"/>
    <n v="0.36"/>
    <d v="2010-10-17T00:00:00"/>
  </r>
  <r>
    <n v="4445"/>
    <n v="31682"/>
    <x v="949"/>
    <x v="0"/>
    <n v="42"/>
    <n v="3186.77"/>
    <n v="0.09"/>
    <x v="0"/>
    <n v="455.42"/>
    <n v="76.72"/>
    <n v="19.95"/>
    <x v="334"/>
    <x v="5"/>
    <x v="2"/>
    <x v="2"/>
    <x v="0"/>
    <x v="1"/>
    <s v="Honeywell Enviracaire® Portable Air Cleaner for up to 8 x 10 Room"/>
    <s v="Large Box"/>
    <n v="0.54"/>
    <d v="2010-03-18T00:00:00"/>
  </r>
  <r>
    <n v="4467"/>
    <n v="31845"/>
    <x v="972"/>
    <x v="0"/>
    <n v="36"/>
    <n v="3645.12"/>
    <n v="0.04"/>
    <x v="1"/>
    <n v="807.29"/>
    <n v="100.98"/>
    <n v="15.66"/>
    <x v="355"/>
    <x v="5"/>
    <x v="2"/>
    <x v="2"/>
    <x v="0"/>
    <x v="1"/>
    <s v="Avanti 1.7 Cu. Ft. Refrigerator"/>
    <s v="Jumbo Drum"/>
    <n v="0.56999999999999995"/>
    <d v="2012-10-22T00:00:00"/>
  </r>
  <r>
    <n v="4553"/>
    <n v="32389"/>
    <x v="1044"/>
    <x v="3"/>
    <n v="23"/>
    <n v="934.07"/>
    <n v="7.0000000000000007E-2"/>
    <x v="0"/>
    <n v="-7.5"/>
    <n v="39.99"/>
    <n v="10.25"/>
    <x v="398"/>
    <x v="5"/>
    <x v="2"/>
    <x v="0"/>
    <x v="1"/>
    <x v="7"/>
    <s v="Zoom V.92 V.44 PCI Internal Controllerless FaxModem"/>
    <s v="Small Box"/>
    <n v="0.55000000000000004"/>
    <d v="2010-11-02T00:00:00"/>
  </r>
  <r>
    <n v="4556"/>
    <n v="32420"/>
    <x v="733"/>
    <x v="3"/>
    <n v="35"/>
    <n v="175.08"/>
    <n v="7.0000000000000007E-2"/>
    <x v="0"/>
    <n v="-168.72"/>
    <n v="5.0199999999999996"/>
    <n v="5.14"/>
    <x v="358"/>
    <x v="5"/>
    <x v="2"/>
    <x v="1"/>
    <x v="1"/>
    <x v="7"/>
    <s v="Imation 3.5, DISKETTE 44766 HGHLD3.52HD/FM, 10/Pack"/>
    <s v="Small Pack"/>
    <n v="0.79"/>
    <d v="2009-07-31T00:00:00"/>
  </r>
  <r>
    <n v="4732"/>
    <n v="33699"/>
    <x v="442"/>
    <x v="0"/>
    <n v="18"/>
    <n v="290.07"/>
    <n v="7.0000000000000007E-2"/>
    <x v="0"/>
    <n v="-114.2"/>
    <n v="16.739999999999998"/>
    <n v="7.04"/>
    <x v="345"/>
    <x v="5"/>
    <x v="2"/>
    <x v="0"/>
    <x v="0"/>
    <x v="0"/>
    <s v="Rogers® Profile Extra Capacity Storage Tub"/>
    <s v="Small Box"/>
    <n v="0.81"/>
    <d v="2009-08-02T00:00:00"/>
  </r>
  <r>
    <n v="4734"/>
    <n v="33699"/>
    <x v="442"/>
    <x v="0"/>
    <n v="31"/>
    <n v="196.81"/>
    <n v="0.06"/>
    <x v="0"/>
    <n v="70.39"/>
    <n v="6.45"/>
    <n v="1.34"/>
    <x v="345"/>
    <x v="5"/>
    <x v="2"/>
    <x v="0"/>
    <x v="0"/>
    <x v="5"/>
    <s v="Wirebound Four 2-3/4 x 5 Forms per Page, 400 Sets per Book"/>
    <s v="Wrap Bag"/>
    <n v="0.36"/>
    <d v="2009-07-31T00:00:00"/>
  </r>
  <r>
    <n v="4754"/>
    <n v="33797"/>
    <x v="116"/>
    <x v="2"/>
    <n v="20"/>
    <n v="4531.34"/>
    <n v="0.08"/>
    <x v="1"/>
    <n v="653.67999999999995"/>
    <n v="297.64"/>
    <n v="14.7"/>
    <x v="399"/>
    <x v="5"/>
    <x v="2"/>
    <x v="0"/>
    <x v="1"/>
    <x v="16"/>
    <s v="Panasonic KX-P3200 Dot Matrix Printer"/>
    <s v="Jumbo Drum"/>
    <n v="0.56999999999999995"/>
    <d v="2009-01-11T00:00:00"/>
  </r>
  <r>
    <n v="4755"/>
    <n v="33797"/>
    <x v="116"/>
    <x v="2"/>
    <n v="44"/>
    <n v="574.5"/>
    <n v="0.02"/>
    <x v="0"/>
    <n v="-449.04"/>
    <n v="12.99"/>
    <n v="14.37"/>
    <x v="399"/>
    <x v="5"/>
    <x v="2"/>
    <x v="0"/>
    <x v="2"/>
    <x v="4"/>
    <s v="Tensor &quot;Hersey Kiss&quot; Styled Floor Lamp"/>
    <s v="Large Box"/>
    <n v="0.73"/>
    <d v="2009-01-12T00:00:00"/>
  </r>
  <r>
    <n v="4756"/>
    <n v="33797"/>
    <x v="116"/>
    <x v="2"/>
    <n v="18"/>
    <n v="262.94"/>
    <n v="0.06"/>
    <x v="0"/>
    <n v="-22.37"/>
    <n v="14.42"/>
    <n v="6.75"/>
    <x v="399"/>
    <x v="5"/>
    <x v="2"/>
    <x v="0"/>
    <x v="0"/>
    <x v="1"/>
    <s v="Holmes Odor Grabber"/>
    <s v="Medium Box"/>
    <n v="0.52"/>
    <d v="2009-01-12T00:00:00"/>
  </r>
  <r>
    <n v="4782"/>
    <n v="33958"/>
    <x v="1045"/>
    <x v="4"/>
    <n v="27"/>
    <n v="462.36600000000004"/>
    <n v="0.1"/>
    <x v="0"/>
    <n v="-120.054"/>
    <n v="20.99"/>
    <n v="3.3"/>
    <x v="400"/>
    <x v="5"/>
    <x v="2"/>
    <x v="0"/>
    <x v="1"/>
    <x v="3"/>
    <s v="Accessory39"/>
    <s v="Small Pack"/>
    <n v="0.81"/>
    <d v="2011-02-04T00:00:00"/>
  </r>
  <r>
    <n v="4783"/>
    <n v="33958"/>
    <x v="1045"/>
    <x v="4"/>
    <n v="14"/>
    <n v="336.48"/>
    <n v="0.09"/>
    <x v="0"/>
    <n v="5.56"/>
    <n v="25.99"/>
    <n v="5.37"/>
    <x v="400"/>
    <x v="5"/>
    <x v="2"/>
    <x v="0"/>
    <x v="0"/>
    <x v="12"/>
    <s v="BOSTON® Ranger® #55 Pencil Sharpener, Black"/>
    <s v="Small Box"/>
    <n v="0.56000000000000005"/>
    <d v="2011-02-04T00:00:00"/>
  </r>
  <r>
    <n v="5119"/>
    <n v="36454"/>
    <x v="946"/>
    <x v="4"/>
    <n v="8"/>
    <n v="69.569999999999993"/>
    <n v="0.05"/>
    <x v="0"/>
    <n v="-36.06"/>
    <n v="7.98"/>
    <n v="6.5"/>
    <x v="396"/>
    <x v="5"/>
    <x v="2"/>
    <x v="0"/>
    <x v="0"/>
    <x v="0"/>
    <s v="Iris Project Case"/>
    <s v="Medium Box"/>
    <n v="0.59"/>
    <d v="2011-02-21T00:00:00"/>
  </r>
  <r>
    <n v="5134"/>
    <n v="36609"/>
    <x v="1046"/>
    <x v="2"/>
    <n v="8"/>
    <n v="45.73"/>
    <n v="0"/>
    <x v="0"/>
    <n v="-23.29"/>
    <n v="4.9800000000000004"/>
    <n v="5.49"/>
    <x v="361"/>
    <x v="5"/>
    <x v="2"/>
    <x v="3"/>
    <x v="0"/>
    <x v="5"/>
    <s v="Xerox 1952"/>
    <s v="Small Box"/>
    <n v="0.38"/>
    <d v="2009-05-16T00:00:00"/>
  </r>
  <r>
    <n v="5170"/>
    <n v="36800"/>
    <x v="930"/>
    <x v="1"/>
    <n v="4"/>
    <n v="58.44"/>
    <n v="0.05"/>
    <x v="2"/>
    <n v="-7.04"/>
    <n v="10.89"/>
    <n v="4.5"/>
    <x v="339"/>
    <x v="5"/>
    <x v="2"/>
    <x v="2"/>
    <x v="0"/>
    <x v="1"/>
    <s v="Belkin 6 Outlet Metallic Surge Strip"/>
    <s v="Small Box"/>
    <n v="0.59"/>
    <d v="2010-09-11T00:00:00"/>
  </r>
  <r>
    <n v="5239"/>
    <n v="37287"/>
    <x v="279"/>
    <x v="0"/>
    <n v="18"/>
    <n v="122.41"/>
    <n v="0.09"/>
    <x v="0"/>
    <n v="2.37"/>
    <n v="6.64"/>
    <n v="4.95"/>
    <x v="361"/>
    <x v="5"/>
    <x v="2"/>
    <x v="2"/>
    <x v="2"/>
    <x v="4"/>
    <s v="G.E. Longer-Life Indoor Recessed Floodlight Bulbs"/>
    <s v="Small Pack"/>
    <n v="0.37"/>
    <d v="2012-11-05T00:00:00"/>
  </r>
  <r>
    <n v="5262"/>
    <n v="37443"/>
    <x v="104"/>
    <x v="2"/>
    <n v="50"/>
    <n v="2869.44"/>
    <n v="0.08"/>
    <x v="0"/>
    <n v="840.55"/>
    <n v="59.98"/>
    <n v="3.99"/>
    <x v="393"/>
    <x v="5"/>
    <x v="2"/>
    <x v="0"/>
    <x v="0"/>
    <x v="1"/>
    <s v="Belkin 8 Outlet SurgeMaster II Gold Surge Protector"/>
    <s v="Small Box"/>
    <n v="0.56999999999999995"/>
    <d v="2010-04-15T00:00:00"/>
  </r>
  <r>
    <n v="5311"/>
    <n v="37792"/>
    <x v="1047"/>
    <x v="1"/>
    <n v="49"/>
    <n v="183.08"/>
    <n v="0.01"/>
    <x v="0"/>
    <n v="82.49"/>
    <n v="3.69"/>
    <n v="0.5"/>
    <x v="351"/>
    <x v="5"/>
    <x v="2"/>
    <x v="2"/>
    <x v="0"/>
    <x v="11"/>
    <s v="Avery 501"/>
    <s v="Small Box"/>
    <n v="0.38"/>
    <d v="2011-12-31T00:00:00"/>
  </r>
  <r>
    <n v="5321"/>
    <n v="37829"/>
    <x v="361"/>
    <x v="2"/>
    <n v="28"/>
    <n v="257.89999999999998"/>
    <n v="0"/>
    <x v="0"/>
    <n v="-84.69"/>
    <n v="8.74"/>
    <n v="8.2899999999999991"/>
    <x v="351"/>
    <x v="5"/>
    <x v="2"/>
    <x v="2"/>
    <x v="0"/>
    <x v="8"/>
    <s v="#10- 4 1/8&quot; x 9 1/2&quot; Recycled Envelopes"/>
    <s v="Small Box"/>
    <n v="0.38"/>
    <d v="2010-10-01T00:00:00"/>
  </r>
  <r>
    <n v="5361"/>
    <n v="38087"/>
    <x v="288"/>
    <x v="4"/>
    <n v="18"/>
    <n v="901.81"/>
    <n v="0.02"/>
    <x v="0"/>
    <n v="-76.89"/>
    <n v="49.99"/>
    <n v="19.989999999999998"/>
    <x v="255"/>
    <x v="5"/>
    <x v="2"/>
    <x v="0"/>
    <x v="1"/>
    <x v="7"/>
    <s v="Zoom V.92 USB External Faxmodem"/>
    <s v="Small Box"/>
    <n v="0.41"/>
    <d v="2009-02-21T00:00:00"/>
  </r>
  <r>
    <n v="5393"/>
    <n v="38341"/>
    <x v="299"/>
    <x v="3"/>
    <n v="38"/>
    <n v="623.12649999999996"/>
    <n v="0.09"/>
    <x v="0"/>
    <n v="122.292"/>
    <n v="20.99"/>
    <n v="0.99"/>
    <x v="401"/>
    <x v="5"/>
    <x v="2"/>
    <x v="2"/>
    <x v="1"/>
    <x v="3"/>
    <s v="Accessory25"/>
    <s v="Wrap Bag"/>
    <n v="0.56999999999999995"/>
    <d v="2009-05-18T00:00:00"/>
  </r>
  <r>
    <n v="5436"/>
    <n v="38599"/>
    <x v="1048"/>
    <x v="1"/>
    <n v="27"/>
    <n v="2651.23"/>
    <n v="0.09"/>
    <x v="0"/>
    <n v="-741.81"/>
    <n v="101.41"/>
    <n v="35"/>
    <x v="341"/>
    <x v="5"/>
    <x v="2"/>
    <x v="1"/>
    <x v="0"/>
    <x v="0"/>
    <s v="Tennsco Regal Shelving Units"/>
    <s v="Large Box"/>
    <n v="0.82"/>
    <d v="2009-10-27T00:00:00"/>
  </r>
  <r>
    <n v="5451"/>
    <n v="38721"/>
    <x v="922"/>
    <x v="4"/>
    <n v="17"/>
    <n v="107.56"/>
    <n v="0.1"/>
    <x v="0"/>
    <n v="-25"/>
    <n v="6.64"/>
    <n v="54.95"/>
    <x v="345"/>
    <x v="5"/>
    <x v="2"/>
    <x v="0"/>
    <x v="2"/>
    <x v="4"/>
    <s v="G.E. Longer-Life Indoor Recessed Floodlight Bulbs"/>
    <s v="Small Pack"/>
    <n v="0.37"/>
    <d v="2009-03-26T00:00:00"/>
  </r>
  <r>
    <n v="5452"/>
    <n v="38721"/>
    <x v="922"/>
    <x v="4"/>
    <n v="15"/>
    <n v="1386.69"/>
    <n v="0.05"/>
    <x v="0"/>
    <n v="363"/>
    <n v="90.48"/>
    <n v="19.989999999999998"/>
    <x v="345"/>
    <x v="5"/>
    <x v="2"/>
    <x v="0"/>
    <x v="0"/>
    <x v="8"/>
    <s v="Tyvek® Side-Opening Peel &amp; Seel® Expanding Envelopes"/>
    <s v="Small Box"/>
    <n v="0.4"/>
    <d v="2009-03-25T00:00:00"/>
  </r>
  <r>
    <n v="5494"/>
    <n v="38976"/>
    <x v="560"/>
    <x v="4"/>
    <n v="16"/>
    <n v="6813.93"/>
    <n v="0.09"/>
    <x v="1"/>
    <n v="358.19"/>
    <n v="449.99"/>
    <n v="49"/>
    <x v="374"/>
    <x v="5"/>
    <x v="2"/>
    <x v="2"/>
    <x v="1"/>
    <x v="13"/>
    <s v="Canon PC940 Copier"/>
    <s v="Jumbo Drum"/>
    <n v="0.38"/>
    <d v="2010-12-26T00:00:00"/>
  </r>
  <r>
    <n v="5549"/>
    <n v="39300"/>
    <x v="301"/>
    <x v="1"/>
    <n v="9"/>
    <n v="44.51"/>
    <n v="0.01"/>
    <x v="0"/>
    <n v="-43.48"/>
    <n v="4.0599999999999996"/>
    <n v="6.89"/>
    <x v="402"/>
    <x v="5"/>
    <x v="2"/>
    <x v="3"/>
    <x v="0"/>
    <x v="1"/>
    <s v="Eureka Disposable Bags for Sanitaire® Vibra Groomer I® Upright Vac"/>
    <s v="Small Box"/>
    <n v="0.6"/>
    <d v="2012-04-24T00:00:00"/>
  </r>
  <r>
    <n v="5564"/>
    <n v="39393"/>
    <x v="360"/>
    <x v="2"/>
    <n v="23"/>
    <n v="218.29"/>
    <n v="0.09"/>
    <x v="0"/>
    <n v="-32.433599999999998"/>
    <n v="9.49"/>
    <n v="5.76"/>
    <x v="345"/>
    <x v="5"/>
    <x v="2"/>
    <x v="0"/>
    <x v="1"/>
    <x v="16"/>
    <s v="Sharp EL501VB Scientific Calculator, Battery Operated, 10-Digit Display, Hard Case"/>
    <s v="Medium Box"/>
    <n v="0.39"/>
    <d v="2010-11-19T00:00:00"/>
  </r>
  <r>
    <n v="5624"/>
    <n v="39842"/>
    <x v="412"/>
    <x v="3"/>
    <n v="38"/>
    <n v="1554.21"/>
    <n v="0.08"/>
    <x v="2"/>
    <n v="114.45"/>
    <n v="41.32"/>
    <n v="8.66"/>
    <x v="371"/>
    <x v="5"/>
    <x v="2"/>
    <x v="1"/>
    <x v="2"/>
    <x v="4"/>
    <s v="Deflect-o EconoMat Studded, No Bevel Mat for Low Pile Carpeting"/>
    <s v="Medium Box"/>
    <n v="0.76"/>
    <d v="2010-12-19T00:00:00"/>
  </r>
  <r>
    <n v="5888"/>
    <n v="41766"/>
    <x v="897"/>
    <x v="4"/>
    <n v="7"/>
    <n v="273.42"/>
    <n v="0"/>
    <x v="0"/>
    <n v="10.064"/>
    <n v="34.54"/>
    <n v="14.72"/>
    <x v="381"/>
    <x v="5"/>
    <x v="2"/>
    <x v="2"/>
    <x v="0"/>
    <x v="2"/>
    <s v="GBC Recycled Grain Textured Covers"/>
    <s v="Small Box"/>
    <n v="0.37"/>
    <d v="2012-09-12T00:00:00"/>
  </r>
  <r>
    <n v="5960"/>
    <n v="42306"/>
    <x v="1019"/>
    <x v="1"/>
    <n v="19"/>
    <n v="773.83"/>
    <n v="0.06"/>
    <x v="0"/>
    <n v="146.79"/>
    <n v="40.98"/>
    <n v="5.33"/>
    <x v="368"/>
    <x v="5"/>
    <x v="2"/>
    <x v="1"/>
    <x v="0"/>
    <x v="1"/>
    <s v="Belkin 8 Outlet Surge Protector"/>
    <s v="Small Box"/>
    <n v="0.56999999999999995"/>
    <d v="2012-09-16T00:00:00"/>
  </r>
  <r>
    <n v="5999"/>
    <n v="42528"/>
    <x v="1020"/>
    <x v="3"/>
    <n v="37"/>
    <n v="1356.45"/>
    <n v="0.02"/>
    <x v="0"/>
    <n v="47.65"/>
    <n v="35.44"/>
    <n v="19.989999999999998"/>
    <x v="370"/>
    <x v="5"/>
    <x v="2"/>
    <x v="1"/>
    <x v="0"/>
    <x v="5"/>
    <s v="Xerox 1880"/>
    <s v="Small Box"/>
    <n v="0.38"/>
    <d v="2010-02-25T00:00:00"/>
  </r>
  <r>
    <n v="6000"/>
    <n v="42528"/>
    <x v="1020"/>
    <x v="3"/>
    <n v="13"/>
    <n v="250.75"/>
    <n v="0.02"/>
    <x v="0"/>
    <n v="-43.52"/>
    <n v="17.7"/>
    <n v="9.4700000000000006"/>
    <x v="370"/>
    <x v="5"/>
    <x v="2"/>
    <x v="1"/>
    <x v="0"/>
    <x v="0"/>
    <s v="Portfile® Personal File Boxes"/>
    <s v="Small Box"/>
    <n v="0.59"/>
    <d v="2010-02-24T00:00:00"/>
  </r>
  <r>
    <n v="6001"/>
    <n v="42528"/>
    <x v="1020"/>
    <x v="3"/>
    <n v="31"/>
    <n v="313.05"/>
    <n v="0.02"/>
    <x v="2"/>
    <n v="81.87"/>
    <n v="9.7799999999999994"/>
    <n v="1.99"/>
    <x v="370"/>
    <x v="5"/>
    <x v="2"/>
    <x v="1"/>
    <x v="1"/>
    <x v="7"/>
    <s v="Memorex Slim 80 Minute CD-R, 10/Pack"/>
    <s v="Small Pack"/>
    <n v="0.43"/>
    <d v="2010-02-24T00:00:00"/>
  </r>
  <r>
    <n v="6115"/>
    <n v="43302"/>
    <x v="1021"/>
    <x v="0"/>
    <n v="39"/>
    <n v="6888.6635000000006"/>
    <n v="0.03"/>
    <x v="0"/>
    <n v="1925.5770000000002"/>
    <n v="205.99"/>
    <n v="5"/>
    <x v="355"/>
    <x v="5"/>
    <x v="2"/>
    <x v="2"/>
    <x v="1"/>
    <x v="3"/>
    <s v="Phone 918"/>
    <s v="Small Box"/>
    <n v="0.59"/>
    <d v="2011-08-30T00:00:00"/>
  </r>
  <r>
    <n v="6180"/>
    <n v="43813"/>
    <x v="631"/>
    <x v="2"/>
    <n v="23"/>
    <n v="384.21"/>
    <n v="0.04"/>
    <x v="0"/>
    <n v="-266.22000000000003"/>
    <n v="15.51"/>
    <n v="17.78"/>
    <x v="334"/>
    <x v="5"/>
    <x v="2"/>
    <x v="2"/>
    <x v="0"/>
    <x v="0"/>
    <s v="Tenex File Box, Personal Filing Tote with Lid, Black"/>
    <s v="Small Box"/>
    <n v="0.59"/>
    <d v="2009-07-23T00:00:00"/>
  </r>
  <r>
    <n v="6256"/>
    <n v="44292"/>
    <x v="751"/>
    <x v="2"/>
    <n v="1"/>
    <n v="10.48"/>
    <n v="0"/>
    <x v="2"/>
    <n v="-3.78"/>
    <n v="5.18"/>
    <n v="2.04"/>
    <x v="81"/>
    <x v="5"/>
    <x v="2"/>
    <x v="2"/>
    <x v="0"/>
    <x v="5"/>
    <s v="Array® Memo Cubes"/>
    <s v="Wrap Bag"/>
    <n v="0.36"/>
    <d v="2011-06-15T00:00:00"/>
  </r>
  <r>
    <n v="6298"/>
    <n v="44583"/>
    <x v="832"/>
    <x v="0"/>
    <n v="6"/>
    <n v="17.59"/>
    <n v="0.1"/>
    <x v="0"/>
    <n v="-19.739999999999998"/>
    <n v="2.2200000000000002"/>
    <n v="5"/>
    <x v="392"/>
    <x v="5"/>
    <x v="2"/>
    <x v="2"/>
    <x v="0"/>
    <x v="1"/>
    <s v="Hoover Replacement Belt for Commercial Guardsman Heavy-Duty Upright Vacuum"/>
    <s v="Small Box"/>
    <n v="0.55000000000000004"/>
    <d v="2009-10-09T00:00:00"/>
  </r>
  <r>
    <n v="6391"/>
    <n v="45381"/>
    <x v="1049"/>
    <x v="3"/>
    <n v="1"/>
    <n v="11.81"/>
    <n v="0.01"/>
    <x v="0"/>
    <n v="-7.95"/>
    <n v="5.89"/>
    <n v="5.57"/>
    <x v="403"/>
    <x v="5"/>
    <x v="2"/>
    <x v="0"/>
    <x v="2"/>
    <x v="4"/>
    <s v="Eldon Wave Desk Accessories"/>
    <s v="Small Box"/>
    <n v="0.41"/>
    <d v="2011-08-23T00:00:00"/>
  </r>
  <r>
    <n v="6543"/>
    <n v="46531"/>
    <x v="1049"/>
    <x v="0"/>
    <n v="39"/>
    <n v="4211"/>
    <n v="7.0000000000000007E-2"/>
    <x v="0"/>
    <n v="-270.57373200000001"/>
    <n v="111.96"/>
    <n v="69"/>
    <x v="341"/>
    <x v="5"/>
    <x v="2"/>
    <x v="1"/>
    <x v="2"/>
    <x v="10"/>
    <s v="Hon 4060 Series Tables"/>
    <s v="Large Box"/>
    <n v="0.63"/>
    <d v="2011-08-28T00:00:00"/>
  </r>
  <r>
    <n v="6626"/>
    <n v="47136"/>
    <x v="541"/>
    <x v="3"/>
    <n v="18"/>
    <n v="89.99"/>
    <n v="0"/>
    <x v="0"/>
    <n v="18.954999999999998"/>
    <n v="4.82"/>
    <n v="1.49"/>
    <x v="404"/>
    <x v="5"/>
    <x v="2"/>
    <x v="0"/>
    <x v="0"/>
    <x v="2"/>
    <s v="Tuff Stuff™ Recycled Round Ring Binders"/>
    <s v="Small Box"/>
    <n v="0.36"/>
    <d v="2011-01-26T00:00:00"/>
  </r>
  <r>
    <n v="6711"/>
    <n v="47813"/>
    <x v="91"/>
    <x v="1"/>
    <n v="50"/>
    <n v="343"/>
    <n v="0"/>
    <x v="0"/>
    <n v="-76.94"/>
    <n v="6.68"/>
    <n v="5.66"/>
    <x v="356"/>
    <x v="5"/>
    <x v="2"/>
    <x v="3"/>
    <x v="0"/>
    <x v="5"/>
    <s v="Xerox 1923"/>
    <s v="Small Box"/>
    <n v="0.37"/>
    <d v="2009-08-29T00:00:00"/>
  </r>
  <r>
    <n v="6778"/>
    <n v="48263"/>
    <x v="949"/>
    <x v="3"/>
    <n v="28"/>
    <n v="164.22"/>
    <n v="0.1"/>
    <x v="0"/>
    <n v="-124.72"/>
    <n v="5.98"/>
    <n v="7.5"/>
    <x v="370"/>
    <x v="5"/>
    <x v="2"/>
    <x v="1"/>
    <x v="0"/>
    <x v="5"/>
    <s v="Xerox 1920"/>
    <s v="Small Box"/>
    <n v="0.4"/>
    <d v="2010-03-10T00:00:00"/>
  </r>
  <r>
    <n v="6805"/>
    <n v="48455"/>
    <x v="1022"/>
    <x v="4"/>
    <n v="17"/>
    <n v="182.47"/>
    <n v="0.05"/>
    <x v="0"/>
    <n v="-3.18"/>
    <n v="10.98"/>
    <n v="3.37"/>
    <x v="297"/>
    <x v="5"/>
    <x v="2"/>
    <x v="0"/>
    <x v="0"/>
    <x v="15"/>
    <s v="Fiskars® Softgrip Scissors"/>
    <s v="Small Pack"/>
    <n v="0.56999999999999995"/>
    <d v="2009-06-03T00:00:00"/>
  </r>
  <r>
    <n v="6840"/>
    <n v="48706"/>
    <x v="365"/>
    <x v="0"/>
    <n v="18"/>
    <n v="132.78"/>
    <n v="0.09"/>
    <x v="0"/>
    <n v="-130.96"/>
    <n v="7.28"/>
    <n v="11.15"/>
    <x v="389"/>
    <x v="5"/>
    <x v="2"/>
    <x v="0"/>
    <x v="0"/>
    <x v="5"/>
    <s v="Array® Parchment Paper, Assorted Colors"/>
    <s v="Small Box"/>
    <n v="0.37"/>
    <d v="2012-11-06T00:00:00"/>
  </r>
  <r>
    <n v="6865"/>
    <n v="48929"/>
    <x v="1023"/>
    <x v="1"/>
    <n v="45"/>
    <n v="2096.6999999999998"/>
    <n v="0.03"/>
    <x v="0"/>
    <n v="939.67"/>
    <n v="47.9"/>
    <n v="5.86"/>
    <x v="372"/>
    <x v="5"/>
    <x v="2"/>
    <x v="0"/>
    <x v="0"/>
    <x v="5"/>
    <s v="Xerox 1938"/>
    <s v="Small Box"/>
    <n v="0.37"/>
    <d v="2009-10-25T00:00:00"/>
  </r>
  <r>
    <n v="6873"/>
    <n v="48963"/>
    <x v="844"/>
    <x v="2"/>
    <n v="12"/>
    <n v="81.87"/>
    <n v="7.0000000000000007E-2"/>
    <x v="0"/>
    <n v="-31.14"/>
    <n v="6.48"/>
    <n v="5.94"/>
    <x v="344"/>
    <x v="5"/>
    <x v="2"/>
    <x v="3"/>
    <x v="0"/>
    <x v="5"/>
    <s v="Eureka Recycled Copy Paper 8 1/2&quot; x 11&quot;, Ream"/>
    <s v="Small Box"/>
    <n v="0.37"/>
    <d v="2010-10-21T00:00:00"/>
  </r>
  <r>
    <n v="6909"/>
    <n v="49312"/>
    <x v="1050"/>
    <x v="4"/>
    <n v="30"/>
    <n v="164.41"/>
    <n v="0"/>
    <x v="0"/>
    <n v="-128.52000000000001"/>
    <n v="4.9800000000000004"/>
    <n v="7.54"/>
    <x v="392"/>
    <x v="5"/>
    <x v="2"/>
    <x v="2"/>
    <x v="0"/>
    <x v="5"/>
    <s v="Xerox 1961"/>
    <s v="Small Box"/>
    <n v="0.38"/>
    <d v="2011-02-22T00:00:00"/>
  </r>
  <r>
    <n v="6931"/>
    <n v="49472"/>
    <x v="598"/>
    <x v="0"/>
    <n v="15"/>
    <n v="144.13999999999999"/>
    <n v="0.05"/>
    <x v="0"/>
    <n v="12.09"/>
    <n v="9.7799999999999994"/>
    <n v="1.99"/>
    <x v="405"/>
    <x v="5"/>
    <x v="2"/>
    <x v="0"/>
    <x v="1"/>
    <x v="7"/>
    <s v="Memorex Slim 80 Minute CD-R, 10/Pack"/>
    <s v="Small Pack"/>
    <n v="0.43"/>
    <d v="2010-07-21T00:00:00"/>
  </r>
  <r>
    <n v="6932"/>
    <n v="49472"/>
    <x v="598"/>
    <x v="0"/>
    <n v="9"/>
    <n v="30.65"/>
    <n v="0.03"/>
    <x v="0"/>
    <n v="8.0000000000000071E-2"/>
    <n v="3.29"/>
    <n v="1.35"/>
    <x v="405"/>
    <x v="5"/>
    <x v="2"/>
    <x v="0"/>
    <x v="0"/>
    <x v="6"/>
    <s v="Acco® Hot Clips™ Clips to Go"/>
    <s v="Wrap Bag"/>
    <n v="0.4"/>
    <d v="2010-07-20T00:00:00"/>
  </r>
  <r>
    <n v="6981"/>
    <n v="49891"/>
    <x v="661"/>
    <x v="2"/>
    <n v="40"/>
    <n v="259.83"/>
    <n v="0"/>
    <x v="0"/>
    <n v="80.733000000000004"/>
    <n v="5.98"/>
    <n v="1.49"/>
    <x v="406"/>
    <x v="5"/>
    <x v="2"/>
    <x v="1"/>
    <x v="0"/>
    <x v="2"/>
    <s v="Avery Hanging File Binders"/>
    <s v="Small Box"/>
    <n v="0.39"/>
    <d v="2009-09-14T00:00:00"/>
  </r>
  <r>
    <n v="6995"/>
    <n v="49984"/>
    <x v="1051"/>
    <x v="0"/>
    <n v="14"/>
    <n v="57.28"/>
    <n v="0.02"/>
    <x v="0"/>
    <n v="7.31"/>
    <n v="3.8"/>
    <n v="1.49"/>
    <x v="372"/>
    <x v="5"/>
    <x v="2"/>
    <x v="0"/>
    <x v="0"/>
    <x v="2"/>
    <s v="Durable Pressboard Binders"/>
    <s v="Small Box"/>
    <n v="0.38"/>
    <d v="2009-05-15T00:00:00"/>
  </r>
  <r>
    <n v="6996"/>
    <n v="49984"/>
    <x v="1051"/>
    <x v="0"/>
    <n v="32"/>
    <n v="227.87"/>
    <n v="0.02"/>
    <x v="0"/>
    <n v="-130.61000000000001"/>
    <n v="6.48"/>
    <n v="8.4"/>
    <x v="372"/>
    <x v="5"/>
    <x v="2"/>
    <x v="0"/>
    <x v="0"/>
    <x v="5"/>
    <s v="Xerox 212"/>
    <s v="Small Box"/>
    <n v="0.37"/>
    <d v="2009-05-11T00:00:00"/>
  </r>
  <r>
    <n v="7074"/>
    <n v="50471"/>
    <x v="65"/>
    <x v="0"/>
    <n v="25"/>
    <n v="5859.25"/>
    <n v="0.02"/>
    <x v="1"/>
    <n v="1358.53"/>
    <n v="226.67"/>
    <n v="28.16"/>
    <x v="404"/>
    <x v="5"/>
    <x v="2"/>
    <x v="2"/>
    <x v="2"/>
    <x v="14"/>
    <s v="Hon GuestStacker Chair"/>
    <s v="Jumbo Drum"/>
    <n v="0.59"/>
    <d v="2012-01-05T00:00:00"/>
  </r>
  <r>
    <n v="7176"/>
    <n v="51203"/>
    <x v="905"/>
    <x v="1"/>
    <n v="49"/>
    <n v="26622.55"/>
    <n v="0.08"/>
    <x v="1"/>
    <n v="3146.2154999999998"/>
    <n v="550.98"/>
    <n v="45.7"/>
    <x v="351"/>
    <x v="5"/>
    <x v="2"/>
    <x v="3"/>
    <x v="2"/>
    <x v="10"/>
    <s v="Chromcraft Bull-Nose Wood Oval Conference Tables &amp; Bases"/>
    <s v="Jumbo Box"/>
    <n v="0.71"/>
    <d v="2011-12-22T00:00:00"/>
  </r>
  <r>
    <n v="7179"/>
    <n v="51233"/>
    <x v="265"/>
    <x v="0"/>
    <n v="3"/>
    <n v="26.5"/>
    <n v="0.05"/>
    <x v="0"/>
    <n v="20.12"/>
    <n v="7.59"/>
    <n v="4"/>
    <x v="351"/>
    <x v="5"/>
    <x v="2"/>
    <x v="2"/>
    <x v="2"/>
    <x v="4"/>
    <s v="Master Giant Foot® Doorstop, Safety Yellow"/>
    <s v="Wrap Bag"/>
    <n v="0.42"/>
    <d v="2009-12-09T00:00:00"/>
  </r>
  <r>
    <n v="7322"/>
    <n v="52195"/>
    <x v="1052"/>
    <x v="2"/>
    <n v="19"/>
    <n v="267"/>
    <n v="0.09"/>
    <x v="0"/>
    <n v="-2.8289999999999997"/>
    <n v="14.45"/>
    <n v="7.17"/>
    <x v="384"/>
    <x v="5"/>
    <x v="2"/>
    <x v="0"/>
    <x v="0"/>
    <x v="2"/>
    <s v="Acco Recycled 2&quot; Capacity Laser Printer Hanging Data Binders"/>
    <s v="Small Box"/>
    <n v="0.38"/>
    <d v="2011-10-27T00:00:00"/>
  </r>
  <r>
    <n v="7445"/>
    <n v="53123"/>
    <x v="1053"/>
    <x v="2"/>
    <n v="25"/>
    <n v="265.75"/>
    <n v="0.06"/>
    <x v="0"/>
    <n v="13.999499999999999"/>
    <n v="10.98"/>
    <n v="5.14"/>
    <x v="407"/>
    <x v="5"/>
    <x v="2"/>
    <x v="2"/>
    <x v="0"/>
    <x v="2"/>
    <s v="GBC Imprintable Covers"/>
    <s v="Small Box"/>
    <n v="0.36"/>
    <d v="2009-09-02T00:00:00"/>
  </r>
  <r>
    <n v="7622"/>
    <n v="54533"/>
    <x v="388"/>
    <x v="3"/>
    <n v="21"/>
    <n v="162.25"/>
    <n v="0.03"/>
    <x v="0"/>
    <n v="-42.722499999999997"/>
    <n v="7.1"/>
    <n v="6.05"/>
    <x v="408"/>
    <x v="5"/>
    <x v="2"/>
    <x v="2"/>
    <x v="0"/>
    <x v="2"/>
    <s v="Wilson Jones Hanging View Binder, White, 1&quot;"/>
    <s v="Small Box"/>
    <n v="0.39"/>
    <d v="2011-12-19T00:00:00"/>
  </r>
  <r>
    <n v="7691"/>
    <n v="55139"/>
    <x v="1054"/>
    <x v="2"/>
    <n v="26"/>
    <n v="85.71"/>
    <n v="0.08"/>
    <x v="0"/>
    <n v="9.32"/>
    <n v="3.28"/>
    <n v="0.98"/>
    <x v="409"/>
    <x v="5"/>
    <x v="2"/>
    <x v="0"/>
    <x v="0"/>
    <x v="12"/>
    <s v="Crayola Colored Pencils"/>
    <s v="Wrap Bag"/>
    <n v="0.52"/>
    <d v="2010-01-18T00:00:00"/>
  </r>
  <r>
    <n v="7734"/>
    <n v="55392"/>
    <x v="1055"/>
    <x v="4"/>
    <n v="39"/>
    <n v="104.97"/>
    <n v="7.0000000000000007E-2"/>
    <x v="0"/>
    <n v="3.21"/>
    <n v="2.84"/>
    <n v="0.93"/>
    <x v="358"/>
    <x v="5"/>
    <x v="2"/>
    <x v="1"/>
    <x v="0"/>
    <x v="12"/>
    <s v="SANFORD Liquid Accent™ Tank-Style Highlighters"/>
    <s v="Wrap Bag"/>
    <n v="0.54"/>
    <d v="2009-06-08T00:00:00"/>
  </r>
  <r>
    <n v="7768"/>
    <n v="55616"/>
    <x v="166"/>
    <x v="1"/>
    <n v="29"/>
    <n v="184.74"/>
    <n v="0"/>
    <x v="0"/>
    <n v="-102.25"/>
    <n v="5.98"/>
    <n v="4.38"/>
    <x v="410"/>
    <x v="5"/>
    <x v="2"/>
    <x v="1"/>
    <x v="1"/>
    <x v="7"/>
    <s v="Imation 3.5&quot; DS/HD IBM Formatted Diskettes, 10/Pack"/>
    <s v="Small Pack"/>
    <n v="0.75"/>
    <d v="2011-05-09T00:00:00"/>
  </r>
  <r>
    <n v="7822"/>
    <n v="55909"/>
    <x v="1056"/>
    <x v="0"/>
    <n v="3"/>
    <n v="526.76"/>
    <n v="7.0000000000000007E-2"/>
    <x v="0"/>
    <n v="-93.828500000000005"/>
    <n v="172.99"/>
    <n v="19.989999999999998"/>
    <x v="411"/>
    <x v="5"/>
    <x v="2"/>
    <x v="3"/>
    <x v="0"/>
    <x v="2"/>
    <s v="Ibico EB-19 Dual Function Manual Binding System"/>
    <s v="Small Box"/>
    <n v="0.39"/>
    <d v="2009-05-23T00:00:00"/>
  </r>
  <r>
    <n v="7826"/>
    <n v="55938"/>
    <x v="770"/>
    <x v="2"/>
    <n v="18"/>
    <n v="1769.9"/>
    <n v="0.05"/>
    <x v="2"/>
    <n v="-468.89"/>
    <n v="95.99"/>
    <n v="35"/>
    <x v="400"/>
    <x v="5"/>
    <x v="2"/>
    <x v="0"/>
    <x v="0"/>
    <x v="0"/>
    <s v="Safco Industrial Wire Shelving"/>
    <s v="Large Box"/>
    <m/>
    <d v="2012-07-03T00:00:00"/>
  </r>
  <r>
    <n v="7857"/>
    <n v="56166"/>
    <x v="136"/>
    <x v="4"/>
    <n v="45"/>
    <n v="615.67999999999995"/>
    <n v="0.08"/>
    <x v="0"/>
    <n v="-54.34"/>
    <n v="14.42"/>
    <n v="6.75"/>
    <x v="375"/>
    <x v="5"/>
    <x v="2"/>
    <x v="1"/>
    <x v="0"/>
    <x v="1"/>
    <s v="Holmes Odor Grabber"/>
    <s v="Medium Box"/>
    <n v="0.52"/>
    <d v="2010-08-06T00:00:00"/>
  </r>
  <r>
    <n v="7902"/>
    <n v="56515"/>
    <x v="62"/>
    <x v="3"/>
    <n v="18"/>
    <n v="126.62"/>
    <n v="0.08"/>
    <x v="2"/>
    <n v="60.79"/>
    <n v="6.3"/>
    <n v="0.5"/>
    <x v="372"/>
    <x v="5"/>
    <x v="2"/>
    <x v="0"/>
    <x v="0"/>
    <x v="11"/>
    <s v="Avery 51"/>
    <s v="Small Box"/>
    <n v="0.39"/>
    <d v="2011-05-28T00:00:00"/>
  </r>
  <r>
    <n v="7945"/>
    <n v="56768"/>
    <x v="614"/>
    <x v="4"/>
    <n v="37"/>
    <n v="111.39"/>
    <n v="0.02"/>
    <x v="0"/>
    <n v="20.059999999999999"/>
    <n v="2.88"/>
    <n v="0.7"/>
    <x v="353"/>
    <x v="5"/>
    <x v="2"/>
    <x v="2"/>
    <x v="0"/>
    <x v="12"/>
    <s v="Newell 335"/>
    <s v="Wrap Bag"/>
    <n v="0.56000000000000005"/>
    <d v="2011-07-29T00:00:00"/>
  </r>
  <r>
    <n v="7961"/>
    <n v="56900"/>
    <x v="992"/>
    <x v="2"/>
    <n v="16"/>
    <n v="54.32"/>
    <n v="0.09"/>
    <x v="0"/>
    <n v="16.11"/>
    <n v="3.41"/>
    <n v="0.7"/>
    <x v="412"/>
    <x v="5"/>
    <x v="2"/>
    <x v="0"/>
    <x v="0"/>
    <x v="6"/>
    <s v="Advantus SlideClip™ Paper Clips"/>
    <s v="Wrap Bag"/>
    <n v="0.37"/>
    <d v="2011-11-28T00:00:00"/>
  </r>
  <r>
    <n v="7974"/>
    <n v="57056"/>
    <x v="963"/>
    <x v="0"/>
    <n v="29"/>
    <n v="2185.61"/>
    <n v="0.01"/>
    <x v="1"/>
    <n v="-2897.2515000000003"/>
    <n v="70.89"/>
    <n v="89.3"/>
    <x v="412"/>
    <x v="5"/>
    <x v="2"/>
    <x v="2"/>
    <x v="2"/>
    <x v="10"/>
    <s v="KI Conference Tables"/>
    <s v="Jumbo Box"/>
    <n v="0.72"/>
    <d v="2012-11-15T00:00:00"/>
  </r>
  <r>
    <n v="8170"/>
    <n v="58372"/>
    <x v="284"/>
    <x v="0"/>
    <n v="48"/>
    <n v="184.1"/>
    <n v="0.04"/>
    <x v="0"/>
    <n v="43.2"/>
    <n v="3.98"/>
    <n v="0.7"/>
    <x v="293"/>
    <x v="5"/>
    <x v="2"/>
    <x v="2"/>
    <x v="0"/>
    <x v="12"/>
    <s v="4009® Highlighters by Sanford"/>
    <s v="Wrap Bag"/>
    <n v="0.52"/>
    <d v="2011-04-07T00:00:00"/>
  </r>
  <r>
    <n v="8297"/>
    <n v="59270"/>
    <x v="1057"/>
    <x v="1"/>
    <n v="48"/>
    <n v="25312"/>
    <n v="0.01"/>
    <x v="1"/>
    <n v="8788.81"/>
    <n v="517.48"/>
    <n v="16.63"/>
    <x v="404"/>
    <x v="5"/>
    <x v="2"/>
    <x v="0"/>
    <x v="1"/>
    <x v="16"/>
    <s v="Panasonic KX-P3626 Dot Matrix Printer"/>
    <s v="Jumbo Box"/>
    <n v="0.59"/>
    <d v="2010-01-13T00:00:00"/>
  </r>
  <r>
    <n v="8298"/>
    <n v="59270"/>
    <x v="1057"/>
    <x v="1"/>
    <n v="14"/>
    <n v="2138.63"/>
    <n v="0.01"/>
    <x v="0"/>
    <n v="453.03"/>
    <n v="142.86000000000001"/>
    <n v="19.989999999999998"/>
    <x v="404"/>
    <x v="5"/>
    <x v="2"/>
    <x v="0"/>
    <x v="0"/>
    <x v="0"/>
    <s v="Letter Size Cart"/>
    <s v="Small Box"/>
    <n v="0.56000000000000005"/>
    <d v="2010-01-12T00:00:00"/>
  </r>
  <r>
    <n v="8343"/>
    <n v="59619"/>
    <x v="1058"/>
    <x v="2"/>
    <n v="12"/>
    <n v="76.040000000000006"/>
    <n v="0.04"/>
    <x v="0"/>
    <n v="-47.55"/>
    <n v="5.98"/>
    <n v="7.15"/>
    <x v="368"/>
    <x v="5"/>
    <x v="2"/>
    <x v="1"/>
    <x v="0"/>
    <x v="5"/>
    <s v="Universal Premium White Copier/Laser Paper (20Lb. and 87 Bright)"/>
    <s v="Small Box"/>
    <n v="0.36"/>
    <d v="2010-02-15T00:00:00"/>
  </r>
  <r>
    <n v="8367"/>
    <n v="59781"/>
    <x v="1059"/>
    <x v="2"/>
    <n v="24"/>
    <n v="4408.2700000000004"/>
    <n v="0.04"/>
    <x v="1"/>
    <n v="329.28"/>
    <n v="180.98"/>
    <n v="30"/>
    <x v="413"/>
    <x v="5"/>
    <x v="2"/>
    <x v="2"/>
    <x v="2"/>
    <x v="14"/>
    <s v="Office Star - Ergonomic Mid Back Chair with 2-Way Adjustable Arms"/>
    <s v="Jumbo Drum"/>
    <n v="0.69"/>
    <d v="2012-12-13T00:00:00"/>
  </r>
  <r>
    <n v="23"/>
    <n v="132"/>
    <x v="1060"/>
    <x v="3"/>
    <n v="30"/>
    <n v="4011.65"/>
    <n v="0.05"/>
    <x v="1"/>
    <n v="-603.79999999999995"/>
    <n v="130.97999999999999"/>
    <n v="54.74"/>
    <x v="414"/>
    <x v="5"/>
    <x v="2"/>
    <x v="1"/>
    <x v="2"/>
    <x v="9"/>
    <s v="O'Sullivan Elevations Bookcase, Cherry Finish"/>
    <s v="Jumbo Box"/>
    <n v="0.69"/>
    <d v="2010-06-13T00:00:00"/>
  </r>
  <r>
    <n v="42"/>
    <n v="258"/>
    <x v="282"/>
    <x v="4"/>
    <n v="21"/>
    <n v="154.35"/>
    <n v="0"/>
    <x v="0"/>
    <n v="-91.14"/>
    <n v="6.48"/>
    <n v="8.74"/>
    <x v="415"/>
    <x v="5"/>
    <x v="2"/>
    <x v="3"/>
    <x v="0"/>
    <x v="5"/>
    <s v="Xerox 1984"/>
    <s v="Small Box"/>
    <n v="0.36"/>
    <d v="2010-12-30T00:00:00"/>
  </r>
  <r>
    <n v="43"/>
    <n v="258"/>
    <x v="282"/>
    <x v="4"/>
    <n v="7"/>
    <n v="201.36"/>
    <n v="0"/>
    <x v="1"/>
    <n v="-284.39999999999998"/>
    <n v="20.98"/>
    <n v="53.03"/>
    <x v="415"/>
    <x v="5"/>
    <x v="2"/>
    <x v="3"/>
    <x v="0"/>
    <x v="0"/>
    <s v="Tennsco Lockers, Gray"/>
    <s v="Jumbo Drum"/>
    <n v="0.78"/>
    <d v="2010-12-29T00:00:00"/>
  </r>
  <r>
    <n v="57"/>
    <n v="325"/>
    <x v="1034"/>
    <x v="0"/>
    <n v="9"/>
    <n v="884.12750000000005"/>
    <n v="0.06"/>
    <x v="0"/>
    <n v="-178.70600000000002"/>
    <n v="115.99"/>
    <n v="4.2300000000000004"/>
    <x v="340"/>
    <x v="5"/>
    <x v="2"/>
    <x v="2"/>
    <x v="1"/>
    <x v="3"/>
    <s v="282"/>
    <s v="Small Box"/>
    <n v="0.56000000000000005"/>
    <d v="2010-10-20T00:00:00"/>
  </r>
  <r>
    <n v="217"/>
    <n v="1444"/>
    <x v="738"/>
    <x v="3"/>
    <n v="32"/>
    <n v="21717.360000000001"/>
    <n v="0.06"/>
    <x v="2"/>
    <n v="8249.86"/>
    <n v="699.99"/>
    <n v="24.49"/>
    <x v="304"/>
    <x v="5"/>
    <x v="2"/>
    <x v="3"/>
    <x v="1"/>
    <x v="13"/>
    <s v="Canon PC1060 Personal Laser Copier"/>
    <s v="Large Box"/>
    <n v="0.41"/>
    <d v="2009-12-07T00:00:00"/>
  </r>
  <r>
    <n v="302"/>
    <n v="2084"/>
    <x v="254"/>
    <x v="1"/>
    <n v="16"/>
    <n v="692.73"/>
    <n v="0.01"/>
    <x v="0"/>
    <n v="94.97"/>
    <n v="40.99"/>
    <n v="17.48"/>
    <x v="290"/>
    <x v="5"/>
    <x v="2"/>
    <x v="2"/>
    <x v="0"/>
    <x v="5"/>
    <s v="Xerox 1893"/>
    <s v="Small Box"/>
    <n v="0.36"/>
    <d v="2010-03-18T00:00:00"/>
  </r>
  <r>
    <n v="480"/>
    <n v="3332"/>
    <x v="669"/>
    <x v="4"/>
    <n v="6"/>
    <n v="22.19"/>
    <n v="0.01"/>
    <x v="0"/>
    <n v="-3.51"/>
    <n v="3.26"/>
    <n v="1.86"/>
    <x v="364"/>
    <x v="5"/>
    <x v="2"/>
    <x v="2"/>
    <x v="0"/>
    <x v="12"/>
    <s v="Avery Hi-Liter GlideStik Fluorescent Highlighter, Yellow Ink"/>
    <s v="Wrap Bag"/>
    <n v="0.41"/>
    <d v="2009-11-06T00:00:00"/>
  </r>
  <r>
    <n v="494"/>
    <n v="3397"/>
    <x v="109"/>
    <x v="3"/>
    <n v="43"/>
    <n v="815.89"/>
    <n v="0.1"/>
    <x v="0"/>
    <n v="-20.25"/>
    <n v="19.98"/>
    <n v="4"/>
    <x v="370"/>
    <x v="5"/>
    <x v="2"/>
    <x v="1"/>
    <x v="1"/>
    <x v="7"/>
    <s v="Belkin 105-Key Black Keyboard"/>
    <s v="Small Box"/>
    <n v="0.68"/>
    <d v="2009-06-24T00:00:00"/>
  </r>
  <r>
    <n v="519"/>
    <n v="3556"/>
    <x v="303"/>
    <x v="2"/>
    <n v="41"/>
    <n v="4933.99"/>
    <n v="0.1"/>
    <x v="0"/>
    <n v="1161.8900000000001"/>
    <n v="128.24"/>
    <n v="12.65"/>
    <x v="350"/>
    <x v="5"/>
    <x v="2"/>
    <x v="3"/>
    <x v="2"/>
    <x v="14"/>
    <s v="SAFCO Folding Chair Trolley"/>
    <s v="Medium Box"/>
    <m/>
    <d v="2012-09-22T00:00:00"/>
  </r>
  <r>
    <n v="529"/>
    <n v="3589"/>
    <x v="1061"/>
    <x v="1"/>
    <n v="23"/>
    <n v="72.930000000000007"/>
    <n v="0.01"/>
    <x v="0"/>
    <n v="28.55"/>
    <n v="3.15"/>
    <n v="0.49"/>
    <x v="416"/>
    <x v="5"/>
    <x v="2"/>
    <x v="3"/>
    <x v="0"/>
    <x v="11"/>
    <s v="Self-Adhesive Removable Labels"/>
    <s v="Small Box"/>
    <n v="0.37"/>
    <d v="2009-05-27T00:00:00"/>
  </r>
  <r>
    <n v="573"/>
    <n v="3905"/>
    <x v="1062"/>
    <x v="2"/>
    <n v="42"/>
    <n v="2537.88"/>
    <n v="0.03"/>
    <x v="1"/>
    <n v="-377.25"/>
    <n v="60.89"/>
    <n v="32.409999999999997"/>
    <x v="342"/>
    <x v="5"/>
    <x v="2"/>
    <x v="1"/>
    <x v="2"/>
    <x v="14"/>
    <s v="Global Push Button Manager's Chair, Indigo"/>
    <s v="Jumbo Drum"/>
    <n v="0.56000000000000005"/>
    <d v="2010-12-21T00:00:00"/>
  </r>
  <r>
    <n v="590"/>
    <n v="4033"/>
    <x v="306"/>
    <x v="0"/>
    <n v="38"/>
    <n v="19269.05"/>
    <n v="0"/>
    <x v="1"/>
    <n v="4127.79"/>
    <n v="500.98"/>
    <n v="41.44"/>
    <x v="417"/>
    <x v="5"/>
    <x v="2"/>
    <x v="1"/>
    <x v="2"/>
    <x v="9"/>
    <s v="DMI Eclipse Executive Suite Bookcases"/>
    <s v="Jumbo Box"/>
    <n v="0.66"/>
    <d v="2010-06-08T00:00:00"/>
  </r>
  <r>
    <n v="662"/>
    <n v="4647"/>
    <x v="1006"/>
    <x v="3"/>
    <n v="33"/>
    <n v="1590.163"/>
    <n v="0.01"/>
    <x v="0"/>
    <n v="-57.541000000000004"/>
    <n v="55.99"/>
    <n v="5"/>
    <x v="334"/>
    <x v="5"/>
    <x v="2"/>
    <x v="2"/>
    <x v="1"/>
    <x v="3"/>
    <s v="Accessory6"/>
    <s v="Small Pack"/>
    <n v="0.8"/>
    <d v="2009-05-14T00:00:00"/>
  </r>
  <r>
    <n v="686"/>
    <n v="4773"/>
    <x v="1063"/>
    <x v="4"/>
    <n v="26"/>
    <n v="311.38"/>
    <n v="0.06"/>
    <x v="0"/>
    <n v="34.119999999999997"/>
    <n v="11.58"/>
    <n v="5.72"/>
    <x v="415"/>
    <x v="5"/>
    <x v="2"/>
    <x v="3"/>
    <x v="0"/>
    <x v="8"/>
    <s v="Peel &amp; Seel® Recycled Catalog Envelopes, Brown"/>
    <s v="Small Box"/>
    <n v="0.35"/>
    <d v="2011-12-23T00:00:00"/>
  </r>
  <r>
    <n v="724"/>
    <n v="5189"/>
    <x v="273"/>
    <x v="0"/>
    <n v="8"/>
    <n v="24.72"/>
    <n v="0.06"/>
    <x v="0"/>
    <n v="-21.47"/>
    <n v="2.74"/>
    <n v="3.5"/>
    <x v="383"/>
    <x v="5"/>
    <x v="2"/>
    <x v="2"/>
    <x v="0"/>
    <x v="12"/>
    <s v="Rogers Handheld Barrel Pencil Sharpener"/>
    <s v="Small Pack"/>
    <n v="0.57999999999999996"/>
    <d v="2010-11-27T00:00:00"/>
  </r>
  <r>
    <n v="772"/>
    <n v="5510"/>
    <x v="807"/>
    <x v="3"/>
    <n v="12"/>
    <n v="116.38"/>
    <n v="0.08"/>
    <x v="0"/>
    <n v="29.68"/>
    <n v="9.68"/>
    <n v="2.0299999999999998"/>
    <x v="416"/>
    <x v="5"/>
    <x v="2"/>
    <x v="3"/>
    <x v="0"/>
    <x v="5"/>
    <s v="Wirebound Service Call Books, 5 1/2&quot; x 4&quot;"/>
    <s v="Wrap Bag"/>
    <n v="0.37"/>
    <d v="2010-01-10T00:00:00"/>
  </r>
  <r>
    <n v="886"/>
    <n v="6369"/>
    <x v="354"/>
    <x v="1"/>
    <n v="30"/>
    <n v="14922.16"/>
    <n v="0.1"/>
    <x v="1"/>
    <n v="545.69745"/>
    <n v="550.98"/>
    <n v="45.7"/>
    <x v="416"/>
    <x v="5"/>
    <x v="2"/>
    <x v="2"/>
    <x v="2"/>
    <x v="10"/>
    <s v="Chromcraft Bull-Nose Wood Oval Conference Tables &amp; Bases"/>
    <s v="Jumbo Box"/>
    <n v="0.71"/>
    <d v="2009-12-21T00:00:00"/>
  </r>
  <r>
    <n v="887"/>
    <n v="6373"/>
    <x v="1064"/>
    <x v="2"/>
    <n v="1"/>
    <n v="62.77"/>
    <n v="0.01"/>
    <x v="0"/>
    <n v="-36.840000000000003"/>
    <n v="60.97"/>
    <n v="4.5"/>
    <x v="416"/>
    <x v="5"/>
    <x v="2"/>
    <x v="3"/>
    <x v="0"/>
    <x v="1"/>
    <s v="Tripp Lite Isotel 6 Outlet Surge Protector with Fax/Modem Protection"/>
    <s v="Small Box"/>
    <n v="0.56000000000000005"/>
    <d v="2012-01-24T00:00:00"/>
  </r>
  <r>
    <n v="900"/>
    <n v="6465"/>
    <x v="160"/>
    <x v="0"/>
    <n v="36"/>
    <n v="240.14"/>
    <n v="0.06"/>
    <x v="2"/>
    <n v="57.78"/>
    <n v="6.88"/>
    <n v="2"/>
    <x v="394"/>
    <x v="5"/>
    <x v="2"/>
    <x v="0"/>
    <x v="0"/>
    <x v="5"/>
    <s v="Adams Phone Message Book, 200 Message Capacity, 8 1/16” x 11”"/>
    <s v="Wrap Bag"/>
    <n v="0.39"/>
    <d v="2011-08-19T00:00:00"/>
  </r>
  <r>
    <n v="953"/>
    <n v="6885"/>
    <x v="1033"/>
    <x v="0"/>
    <n v="40"/>
    <n v="879.54"/>
    <n v="0.09"/>
    <x v="0"/>
    <n v="166.93"/>
    <n v="23.99"/>
    <n v="6.3"/>
    <x v="355"/>
    <x v="5"/>
    <x v="2"/>
    <x v="2"/>
    <x v="1"/>
    <x v="16"/>
    <s v="TI 36X Solar Scientific Calculator"/>
    <s v="Medium Box"/>
    <n v="0.38"/>
    <d v="2012-06-19T00:00:00"/>
  </r>
  <r>
    <n v="1004"/>
    <n v="7297"/>
    <x v="940"/>
    <x v="1"/>
    <n v="4"/>
    <n v="1620.94"/>
    <n v="0.1"/>
    <x v="1"/>
    <n v="-969.0483660000001"/>
    <n v="400.98"/>
    <n v="76.37"/>
    <x v="418"/>
    <x v="5"/>
    <x v="2"/>
    <x v="0"/>
    <x v="2"/>
    <x v="10"/>
    <s v="Bretford CR8500 Series Meeting Room Furniture"/>
    <s v="Jumbo Box"/>
    <n v="0.6"/>
    <d v="2009-09-15T00:00:00"/>
  </r>
  <r>
    <n v="1009"/>
    <n v="7367"/>
    <x v="739"/>
    <x v="0"/>
    <n v="48"/>
    <n v="269.93"/>
    <n v="0.05"/>
    <x v="2"/>
    <n v="119.64"/>
    <n v="5.43"/>
    <n v="0.95"/>
    <x v="335"/>
    <x v="5"/>
    <x v="2"/>
    <x v="0"/>
    <x v="0"/>
    <x v="5"/>
    <s v="Wirebound Message Book, 4 per Page"/>
    <s v="Wrap Bag"/>
    <n v="0.36"/>
    <d v="2011-06-10T00:00:00"/>
  </r>
  <r>
    <n v="1051"/>
    <n v="7751"/>
    <x v="1065"/>
    <x v="2"/>
    <n v="45"/>
    <n v="4547.8999999999996"/>
    <n v="0.01"/>
    <x v="1"/>
    <n v="-768.14"/>
    <n v="95.98"/>
    <n v="58.2"/>
    <x v="255"/>
    <x v="5"/>
    <x v="2"/>
    <x v="2"/>
    <x v="2"/>
    <x v="14"/>
    <s v="Global Deluxe Office Fabric Chairs"/>
    <s v="Jumbo Drum"/>
    <n v="0.57999999999999996"/>
    <d v="2012-12-24T00:00:00"/>
  </r>
  <r>
    <n v="1159"/>
    <n v="8422"/>
    <x v="1015"/>
    <x v="3"/>
    <n v="18"/>
    <n v="4212.7519999999995"/>
    <n v="0.06"/>
    <x v="1"/>
    <n v="-715.7782060000003"/>
    <n v="296.18"/>
    <n v="54.12"/>
    <x v="419"/>
    <x v="5"/>
    <x v="2"/>
    <x v="3"/>
    <x v="2"/>
    <x v="10"/>
    <s v="Hon 94000 Series Round Tables"/>
    <s v="Jumbo Box"/>
    <n v="0.76"/>
    <d v="2009-04-15T00:00:00"/>
  </r>
  <r>
    <n v="1244"/>
    <n v="9062"/>
    <x v="1009"/>
    <x v="1"/>
    <n v="32"/>
    <n v="119.2"/>
    <n v="0.06"/>
    <x v="0"/>
    <n v="30.61"/>
    <n v="3.93"/>
    <n v="0.99"/>
    <x v="338"/>
    <x v="5"/>
    <x v="2"/>
    <x v="1"/>
    <x v="0"/>
    <x v="6"/>
    <s v="Staples Vinyl Coated Paper Clips"/>
    <s v="Wrap Bag"/>
    <n v="0.39"/>
    <d v="2011-03-21T00:00:00"/>
  </r>
  <r>
    <n v="1403"/>
    <n v="10209"/>
    <x v="1010"/>
    <x v="3"/>
    <n v="48"/>
    <n v="418.82"/>
    <n v="0.02"/>
    <x v="0"/>
    <n v="-60.213999999999999"/>
    <n v="8.6"/>
    <n v="6.19"/>
    <x v="339"/>
    <x v="5"/>
    <x v="2"/>
    <x v="2"/>
    <x v="0"/>
    <x v="2"/>
    <s v="Avery Printable Repositionable Plastic Tabs"/>
    <s v="Small Box"/>
    <n v="0.38"/>
    <d v="2010-12-01T00:00:00"/>
  </r>
  <r>
    <n v="1412"/>
    <n v="10245"/>
    <x v="296"/>
    <x v="3"/>
    <n v="23"/>
    <n v="127.17"/>
    <n v="0.1"/>
    <x v="0"/>
    <n v="-108.1345"/>
    <n v="5.53"/>
    <n v="6.98"/>
    <x v="352"/>
    <x v="5"/>
    <x v="2"/>
    <x v="2"/>
    <x v="0"/>
    <x v="2"/>
    <s v="Avery Durable Poly Binders"/>
    <s v="Small Box"/>
    <n v="0.39"/>
    <d v="2011-02-15T00:00:00"/>
  </r>
  <r>
    <n v="1525"/>
    <n v="11008"/>
    <x v="998"/>
    <x v="4"/>
    <n v="17"/>
    <n v="2545.89"/>
    <n v="0.01"/>
    <x v="0"/>
    <n v="-321.51"/>
    <n v="138.13999999999999"/>
    <n v="35"/>
    <x v="379"/>
    <x v="5"/>
    <x v="2"/>
    <x v="0"/>
    <x v="0"/>
    <x v="0"/>
    <s v="SAFCO Commercial Wire Shelving, Black"/>
    <s v="Large Box"/>
    <m/>
    <d v="2009-02-26T00:00:00"/>
  </r>
  <r>
    <n v="1600"/>
    <n v="11585"/>
    <x v="689"/>
    <x v="3"/>
    <n v="17"/>
    <n v="281.83999999999997"/>
    <n v="0.1"/>
    <x v="0"/>
    <n v="-99.55"/>
    <n v="17.98"/>
    <n v="4"/>
    <x v="341"/>
    <x v="5"/>
    <x v="2"/>
    <x v="1"/>
    <x v="1"/>
    <x v="7"/>
    <s v="Belkin 107-key enhanced keyboard, USB/PS/2 interface"/>
    <s v="Small Box"/>
    <n v="0.79"/>
    <d v="2009-03-16T00:00:00"/>
  </r>
  <r>
    <n v="1870"/>
    <n v="13472"/>
    <x v="1052"/>
    <x v="4"/>
    <n v="26"/>
    <n v="106.03"/>
    <n v="0.09"/>
    <x v="0"/>
    <n v="42.89"/>
    <n v="4.13"/>
    <n v="0.5"/>
    <x v="331"/>
    <x v="5"/>
    <x v="2"/>
    <x v="3"/>
    <x v="0"/>
    <x v="11"/>
    <s v="Avery 506"/>
    <s v="Small Box"/>
    <n v="0.39"/>
    <d v="2011-10-27T00:00:00"/>
  </r>
  <r>
    <n v="1973"/>
    <n v="14114"/>
    <x v="319"/>
    <x v="4"/>
    <n v="29"/>
    <n v="65.16"/>
    <n v="0.03"/>
    <x v="0"/>
    <n v="-7.04"/>
    <n v="2.1800000000000002"/>
    <n v="1.38"/>
    <x v="398"/>
    <x v="5"/>
    <x v="2"/>
    <x v="0"/>
    <x v="0"/>
    <x v="6"/>
    <s v="Advantus Push Pins"/>
    <s v="Wrap Bag"/>
    <n v="0.44"/>
    <d v="2009-04-06T00:00:00"/>
  </r>
  <r>
    <n v="2060"/>
    <n v="14727"/>
    <x v="572"/>
    <x v="3"/>
    <n v="33"/>
    <n v="2269.41"/>
    <n v="0.05"/>
    <x v="0"/>
    <n v="630.17999999999995"/>
    <n v="70.97"/>
    <n v="3.5"/>
    <x v="343"/>
    <x v="5"/>
    <x v="2"/>
    <x v="0"/>
    <x v="0"/>
    <x v="1"/>
    <s v="Tripp Lite Isotel 8 Ultra 8 Outlet Metal Surge"/>
    <s v="Small Box"/>
    <n v="0.59"/>
    <d v="2012-07-20T00:00:00"/>
  </r>
  <r>
    <n v="2153"/>
    <n v="15399"/>
    <x v="212"/>
    <x v="4"/>
    <n v="46"/>
    <n v="2514.5124999999998"/>
    <n v="0.04"/>
    <x v="2"/>
    <n v="601.65"/>
    <n v="65.989999999999995"/>
    <n v="4.99"/>
    <x v="420"/>
    <x v="5"/>
    <x v="2"/>
    <x v="0"/>
    <x v="1"/>
    <x v="3"/>
    <s v="T193"/>
    <s v="Small Box"/>
    <n v="0.56999999999999995"/>
    <d v="2012-05-14T00:00:00"/>
  </r>
  <r>
    <n v="2168"/>
    <n v="15619"/>
    <x v="1036"/>
    <x v="0"/>
    <n v="9"/>
    <n v="1425.21"/>
    <n v="0.1"/>
    <x v="1"/>
    <n v="-65.02"/>
    <n v="160.97999999999999"/>
    <n v="30"/>
    <x v="390"/>
    <x v="5"/>
    <x v="2"/>
    <x v="2"/>
    <x v="2"/>
    <x v="14"/>
    <s v="Office Star - Mid Back Dual function Ergonomic High Back Chair with 2-Way Adjustable Arms"/>
    <s v="Jumbo Drum"/>
    <n v="0.62"/>
    <d v="2011-07-05T00:00:00"/>
  </r>
  <r>
    <n v="2248"/>
    <n v="16194"/>
    <x v="206"/>
    <x v="2"/>
    <n v="24"/>
    <n v="2435.5135"/>
    <n v="0.08"/>
    <x v="0"/>
    <n v="315.48599999999999"/>
    <n v="125.99"/>
    <n v="4.2"/>
    <x v="420"/>
    <x v="5"/>
    <x v="2"/>
    <x v="0"/>
    <x v="1"/>
    <x v="3"/>
    <s v="V3682"/>
    <s v="Small Box"/>
    <n v="0.59"/>
    <d v="2010-10-09T00:00:00"/>
  </r>
  <r>
    <n v="2255"/>
    <n v="16229"/>
    <x v="295"/>
    <x v="1"/>
    <n v="19"/>
    <n v="568.74350000000004"/>
    <n v="0.05"/>
    <x v="0"/>
    <n v="143.79300000000001"/>
    <n v="35.99"/>
    <n v="3.3"/>
    <x v="346"/>
    <x v="5"/>
    <x v="2"/>
    <x v="0"/>
    <x v="1"/>
    <x v="3"/>
    <s v="Accessory9"/>
    <s v="Small Pack"/>
    <n v="0.39"/>
    <d v="2009-03-31T00:00:00"/>
  </r>
  <r>
    <n v="2260"/>
    <n v="16231"/>
    <x v="944"/>
    <x v="0"/>
    <n v="20"/>
    <n v="2506.38"/>
    <n v="7.0000000000000007E-2"/>
    <x v="1"/>
    <n v="-500.45710000000014"/>
    <n v="124.49"/>
    <n v="51.94"/>
    <x v="346"/>
    <x v="5"/>
    <x v="2"/>
    <x v="1"/>
    <x v="2"/>
    <x v="10"/>
    <s v="Bevis 36 x 72 Conference Tables"/>
    <s v="Jumbo Box"/>
    <n v="0.63"/>
    <d v="2012-09-09T00:00:00"/>
  </r>
  <r>
    <n v="2312"/>
    <n v="16674"/>
    <x v="355"/>
    <x v="0"/>
    <n v="49"/>
    <n v="1959.43"/>
    <n v="0.09"/>
    <x v="0"/>
    <n v="467.72"/>
    <n v="42.98"/>
    <n v="4.62"/>
    <x v="405"/>
    <x v="5"/>
    <x v="2"/>
    <x v="0"/>
    <x v="0"/>
    <x v="1"/>
    <s v="Belkin F9M820V08 8 Outlet Surge"/>
    <s v="Small Box"/>
    <n v="0.56000000000000005"/>
    <d v="2011-05-06T00:00:00"/>
  </r>
  <r>
    <n v="2313"/>
    <n v="16674"/>
    <x v="355"/>
    <x v="0"/>
    <n v="39"/>
    <n v="14072.64"/>
    <n v="0.02"/>
    <x v="1"/>
    <n v="2177.54"/>
    <n v="355.98"/>
    <n v="58.92"/>
    <x v="405"/>
    <x v="5"/>
    <x v="2"/>
    <x v="0"/>
    <x v="2"/>
    <x v="14"/>
    <s v="Hon 4700 Series Mobuis™ Mid-Back Task Chairs with Adjustable Arms"/>
    <s v="Jumbo Drum"/>
    <n v="0.64"/>
    <d v="2011-05-08T00:00:00"/>
  </r>
  <r>
    <n v="2320"/>
    <n v="16710"/>
    <x v="1066"/>
    <x v="1"/>
    <n v="47"/>
    <n v="5549.79"/>
    <n v="0.09"/>
    <x v="1"/>
    <n v="1300.8"/>
    <n v="145.44999999999999"/>
    <n v="17.850000000000001"/>
    <x v="370"/>
    <x v="5"/>
    <x v="2"/>
    <x v="1"/>
    <x v="1"/>
    <x v="16"/>
    <s v="Panasonic KX-P1150 Dot Matrix Printer"/>
    <s v="Jumbo Drum"/>
    <n v="0.56000000000000005"/>
    <d v="2011-04-26T00:00:00"/>
  </r>
  <r>
    <n v="2401"/>
    <n v="17408"/>
    <x v="347"/>
    <x v="2"/>
    <n v="41"/>
    <n v="728.12699999999995"/>
    <n v="0.02"/>
    <x v="0"/>
    <n v="49.787999999999997"/>
    <n v="20.99"/>
    <n v="4.8099999999999996"/>
    <x v="388"/>
    <x v="5"/>
    <x v="2"/>
    <x v="2"/>
    <x v="1"/>
    <x v="3"/>
    <s v="1726 Digital Answering Machine"/>
    <s v="Medium Box"/>
    <n v="0.57999999999999996"/>
    <d v="2009-05-29T00:00:00"/>
  </r>
  <r>
    <n v="2437"/>
    <n v="17698"/>
    <x v="212"/>
    <x v="1"/>
    <n v="22"/>
    <n v="1118.2514999999999"/>
    <n v="0.1"/>
    <x v="0"/>
    <n v="-59.587000000000003"/>
    <n v="65.989999999999995"/>
    <n v="8.99"/>
    <x v="407"/>
    <x v="5"/>
    <x v="2"/>
    <x v="2"/>
    <x v="1"/>
    <x v="3"/>
    <s v="8260"/>
    <s v="Small Box"/>
    <n v="0.57999999999999996"/>
    <d v="2012-05-15T00:00:00"/>
  </r>
  <r>
    <n v="2438"/>
    <n v="17698"/>
    <x v="212"/>
    <x v="1"/>
    <n v="40"/>
    <n v="609.4"/>
    <n v="0.04"/>
    <x v="0"/>
    <n v="-89.228499999999997"/>
    <n v="15.28"/>
    <n v="10.91"/>
    <x v="407"/>
    <x v="5"/>
    <x v="2"/>
    <x v="2"/>
    <x v="0"/>
    <x v="2"/>
    <s v="Recycled Premium Regency Composition Covers"/>
    <s v="Small Box"/>
    <n v="0.36"/>
    <d v="2012-05-14T00:00:00"/>
  </r>
  <r>
    <n v="2570"/>
    <n v="18534"/>
    <x v="294"/>
    <x v="0"/>
    <n v="36"/>
    <n v="282.58"/>
    <n v="0.1"/>
    <x v="2"/>
    <n v="21.68"/>
    <n v="8.33"/>
    <n v="1.99"/>
    <x v="365"/>
    <x v="5"/>
    <x v="2"/>
    <x v="2"/>
    <x v="1"/>
    <x v="7"/>
    <s v="80 Minute Slim Jewel Case CD-R , 10/Pack - Staples"/>
    <s v="Small Pack"/>
    <n v="0.52"/>
    <d v="2011-12-30T00:00:00"/>
  </r>
  <r>
    <n v="2622"/>
    <n v="18951"/>
    <x v="779"/>
    <x v="4"/>
    <n v="16"/>
    <n v="61.5"/>
    <n v="0.09"/>
    <x v="0"/>
    <n v="-16.27"/>
    <n v="3.98"/>
    <n v="2.97"/>
    <x v="352"/>
    <x v="5"/>
    <x v="2"/>
    <x v="2"/>
    <x v="0"/>
    <x v="5"/>
    <s v="Unpadded Memo Slips"/>
    <s v="Wrap Bag"/>
    <n v="0.35"/>
    <d v="2011-06-30T00:00:00"/>
  </r>
  <r>
    <n v="2623"/>
    <n v="18951"/>
    <x v="779"/>
    <x v="4"/>
    <n v="10"/>
    <n v="324.3175"/>
    <n v="0.03"/>
    <x v="2"/>
    <n v="-169.74100000000001"/>
    <n v="35.99"/>
    <n v="5"/>
    <x v="352"/>
    <x v="5"/>
    <x v="2"/>
    <x v="2"/>
    <x v="1"/>
    <x v="3"/>
    <s v="Accessory27"/>
    <s v="Small Box"/>
    <n v="0.85"/>
    <d v="2011-07-01T00:00:00"/>
  </r>
  <r>
    <n v="2648"/>
    <n v="19174"/>
    <x v="598"/>
    <x v="3"/>
    <n v="49"/>
    <n v="214.62"/>
    <n v="0.05"/>
    <x v="0"/>
    <n v="-151.42049999999998"/>
    <n v="4.24"/>
    <n v="5.41"/>
    <x v="357"/>
    <x v="5"/>
    <x v="2"/>
    <x v="0"/>
    <x v="0"/>
    <x v="2"/>
    <s v="Storex DuraTech Recycled Plastic Frosted Binders"/>
    <s v="Small Box"/>
    <n v="0.35"/>
    <d v="2010-07-18T00:00:00"/>
  </r>
  <r>
    <n v="2785"/>
    <n v="20098"/>
    <x v="1038"/>
    <x v="3"/>
    <n v="8"/>
    <n v="194.11"/>
    <n v="0.03"/>
    <x v="0"/>
    <n v="87.66"/>
    <n v="22.72"/>
    <n v="8.99"/>
    <x v="341"/>
    <x v="5"/>
    <x v="2"/>
    <x v="1"/>
    <x v="2"/>
    <x v="4"/>
    <s v="Executive Impressions 14&quot; Two-Color Numerals Wall Clock"/>
    <s v="Small Pack"/>
    <n v="0.44"/>
    <d v="2011-12-08T00:00:00"/>
  </r>
  <r>
    <n v="2942"/>
    <n v="21319"/>
    <x v="36"/>
    <x v="3"/>
    <n v="11"/>
    <n v="167.53"/>
    <n v="0.03"/>
    <x v="0"/>
    <n v="-40.94"/>
    <n v="14.98"/>
    <n v="7.69"/>
    <x v="341"/>
    <x v="5"/>
    <x v="2"/>
    <x v="1"/>
    <x v="0"/>
    <x v="0"/>
    <s v="Super Decoflex Portable Personal File"/>
    <s v="Small Box"/>
    <n v="0.56999999999999995"/>
    <d v="2010-05-02T00:00:00"/>
  </r>
  <r>
    <n v="2944"/>
    <n v="21319"/>
    <x v="36"/>
    <x v="3"/>
    <n v="42"/>
    <n v="1060.3399999999999"/>
    <n v="0.04"/>
    <x v="1"/>
    <n v="-174.94"/>
    <n v="23.99"/>
    <n v="15.68"/>
    <x v="341"/>
    <x v="5"/>
    <x v="2"/>
    <x v="1"/>
    <x v="2"/>
    <x v="4"/>
    <s v="Westinghouse Floor Lamp with Metal Mesh Shade, Black"/>
    <s v="Jumbo Drum"/>
    <n v="0.62"/>
    <d v="2010-04-30T00:00:00"/>
  </r>
  <r>
    <n v="3081"/>
    <n v="22115"/>
    <x v="481"/>
    <x v="0"/>
    <n v="5"/>
    <n v="751.94"/>
    <n v="0.02"/>
    <x v="1"/>
    <n v="-283.94189999999998"/>
    <n v="145.44999999999999"/>
    <n v="17.850000000000001"/>
    <x v="338"/>
    <x v="5"/>
    <x v="2"/>
    <x v="1"/>
    <x v="1"/>
    <x v="16"/>
    <s v="Panasonic KX-P1150 Dot Matrix Printer"/>
    <s v="Jumbo Drum"/>
    <n v="0.56000000000000005"/>
    <d v="2010-06-15T00:00:00"/>
  </r>
  <r>
    <n v="3088"/>
    <n v="22149"/>
    <x v="968"/>
    <x v="0"/>
    <n v="17"/>
    <n v="48.24"/>
    <n v="0.09"/>
    <x v="0"/>
    <n v="-1.62"/>
    <n v="2.88"/>
    <n v="1.01"/>
    <x v="343"/>
    <x v="5"/>
    <x v="2"/>
    <x v="0"/>
    <x v="0"/>
    <x v="12"/>
    <s v="Sanford Colorific Colored Pencils, 12/Box"/>
    <s v="Wrap Bag"/>
    <n v="0.55000000000000004"/>
    <d v="2011-09-28T00:00:00"/>
  </r>
  <r>
    <n v="3108"/>
    <n v="22338"/>
    <x v="486"/>
    <x v="3"/>
    <n v="36"/>
    <n v="200.08"/>
    <n v="0.05"/>
    <x v="0"/>
    <n v="-62.97"/>
    <n v="5.28"/>
    <n v="5.0599999999999996"/>
    <x v="417"/>
    <x v="5"/>
    <x v="2"/>
    <x v="1"/>
    <x v="0"/>
    <x v="5"/>
    <s v="Astroparche® Fine Business Paper"/>
    <s v="Small Box"/>
    <n v="0.37"/>
    <d v="2010-05-15T00:00:00"/>
  </r>
  <r>
    <n v="3151"/>
    <n v="22627"/>
    <x v="434"/>
    <x v="0"/>
    <n v="33"/>
    <n v="1934.6"/>
    <n v="0.09"/>
    <x v="0"/>
    <n v="614.03"/>
    <n v="63.94"/>
    <n v="14.48"/>
    <x v="421"/>
    <x v="5"/>
    <x v="2"/>
    <x v="0"/>
    <x v="2"/>
    <x v="4"/>
    <s v="Howard Miller 16&quot; Diameter Gallery Wall Clock"/>
    <s v="Small Box"/>
    <n v="0.46"/>
    <d v="2010-04-08T00:00:00"/>
  </r>
  <r>
    <n v="3175"/>
    <n v="22820"/>
    <x v="107"/>
    <x v="1"/>
    <n v="18"/>
    <n v="144.84"/>
    <n v="0"/>
    <x v="0"/>
    <n v="21.49"/>
    <n v="7.89"/>
    <n v="2.82"/>
    <x v="340"/>
    <x v="5"/>
    <x v="2"/>
    <x v="1"/>
    <x v="0"/>
    <x v="6"/>
    <s v="Staples Vinyl Coated Paper Clips, 800/Box"/>
    <s v="Wrap Bag"/>
    <n v="0.4"/>
    <d v="2010-08-20T00:00:00"/>
  </r>
  <r>
    <n v="3187"/>
    <n v="22880"/>
    <x v="737"/>
    <x v="3"/>
    <n v="13"/>
    <n v="24.96"/>
    <n v="0.01"/>
    <x v="0"/>
    <n v="-20.68"/>
    <n v="1.7"/>
    <n v="1.99"/>
    <x v="412"/>
    <x v="5"/>
    <x v="2"/>
    <x v="0"/>
    <x v="1"/>
    <x v="7"/>
    <s v="BASF Silver 74 Minute CD-R"/>
    <s v="Small Pack"/>
    <n v="0.51"/>
    <d v="2010-06-02T00:00:00"/>
  </r>
  <r>
    <n v="3217"/>
    <n v="23078"/>
    <x v="339"/>
    <x v="3"/>
    <n v="39"/>
    <n v="577.95000000000005"/>
    <n v="7.0000000000000007E-2"/>
    <x v="0"/>
    <n v="-86.43"/>
    <n v="15.73"/>
    <n v="7.42"/>
    <x v="348"/>
    <x v="5"/>
    <x v="2"/>
    <x v="1"/>
    <x v="0"/>
    <x v="15"/>
    <s v="Acme Galleria® Hot Forged Steel Scissors with Colored Handles"/>
    <s v="Small Pack"/>
    <n v="0.56000000000000005"/>
    <d v="2011-09-17T00:00:00"/>
  </r>
  <r>
    <n v="3246"/>
    <n v="23268"/>
    <x v="553"/>
    <x v="1"/>
    <n v="5"/>
    <n v="255.31"/>
    <n v="0.02"/>
    <x v="0"/>
    <n v="41.41"/>
    <n v="48.04"/>
    <n v="5.79"/>
    <x v="422"/>
    <x v="5"/>
    <x v="2"/>
    <x v="3"/>
    <x v="0"/>
    <x v="5"/>
    <s v="Xerox 1937"/>
    <s v="Small Box"/>
    <n v="0.37"/>
    <d v="2012-01-18T00:00:00"/>
  </r>
  <r>
    <n v="3354"/>
    <n v="24003"/>
    <x v="1012"/>
    <x v="4"/>
    <n v="4"/>
    <n v="129.78649999999999"/>
    <n v="0.05"/>
    <x v="2"/>
    <n v="-116.512"/>
    <n v="35.99"/>
    <n v="5.99"/>
    <x v="349"/>
    <x v="5"/>
    <x v="2"/>
    <x v="2"/>
    <x v="1"/>
    <x v="3"/>
    <s v="Accessory41"/>
    <s v="Wrap Bag"/>
    <n v="0.38"/>
    <d v="2009-11-02T00:00:00"/>
  </r>
  <r>
    <n v="3379"/>
    <n v="24102"/>
    <x v="936"/>
    <x v="4"/>
    <n v="50"/>
    <n v="1844.26"/>
    <n v="0.03"/>
    <x v="0"/>
    <n v="47.58"/>
    <n v="37.76"/>
    <n v="12.9"/>
    <x v="357"/>
    <x v="5"/>
    <x v="2"/>
    <x v="0"/>
    <x v="0"/>
    <x v="0"/>
    <s v="Companion Letter/Legal File, Black"/>
    <s v="Small Box"/>
    <n v="0.56999999999999995"/>
    <d v="2010-12-01T00:00:00"/>
  </r>
  <r>
    <n v="3423"/>
    <n v="24422"/>
    <x v="1047"/>
    <x v="4"/>
    <n v="20"/>
    <n v="3467.28"/>
    <n v="0.06"/>
    <x v="1"/>
    <n v="-433.29014300000011"/>
    <n v="179.29"/>
    <n v="29.21"/>
    <x v="340"/>
    <x v="5"/>
    <x v="2"/>
    <x v="2"/>
    <x v="2"/>
    <x v="10"/>
    <s v="Bevis Round Conference Table Top, X-Base"/>
    <s v="Jumbo Box"/>
    <n v="0.76"/>
    <d v="2011-12-31T00:00:00"/>
  </r>
  <r>
    <n v="3459"/>
    <n v="24644"/>
    <x v="1067"/>
    <x v="4"/>
    <n v="46"/>
    <n v="5897.47"/>
    <n v="0"/>
    <x v="1"/>
    <n v="-1764.29"/>
    <n v="122.99"/>
    <n v="70.2"/>
    <x v="390"/>
    <x v="5"/>
    <x v="2"/>
    <x v="2"/>
    <x v="2"/>
    <x v="14"/>
    <s v="Global High-Back Leather Tilter, Burgundy"/>
    <s v="Jumbo Drum"/>
    <n v="0.74"/>
    <d v="2009-07-29T00:00:00"/>
  </r>
  <r>
    <n v="3693"/>
    <n v="26401"/>
    <x v="0"/>
    <x v="3"/>
    <n v="1"/>
    <n v="415"/>
    <n v="7.0000000000000007E-2"/>
    <x v="0"/>
    <n v="-199.3065"/>
    <n v="420.98"/>
    <n v="19.989999999999998"/>
    <x v="398"/>
    <x v="5"/>
    <x v="2"/>
    <x v="0"/>
    <x v="0"/>
    <x v="2"/>
    <s v="GBC DocuBind 200 Manual Binding Machine"/>
    <s v="Small Box"/>
    <n v="0.35"/>
    <d v="2010-10-15T00:00:00"/>
  </r>
  <r>
    <n v="3918"/>
    <n v="27938"/>
    <x v="550"/>
    <x v="3"/>
    <n v="40"/>
    <n v="1233.51"/>
    <n v="0.05"/>
    <x v="0"/>
    <n v="308.67"/>
    <n v="30.98"/>
    <n v="9.18"/>
    <x v="304"/>
    <x v="5"/>
    <x v="2"/>
    <x v="3"/>
    <x v="0"/>
    <x v="5"/>
    <s v="Xerox 1951"/>
    <s v="Small Box"/>
    <n v="0.4"/>
    <d v="2009-05-05T00:00:00"/>
  </r>
  <r>
    <n v="3996"/>
    <n v="28515"/>
    <x v="1014"/>
    <x v="1"/>
    <n v="48"/>
    <n v="379.78"/>
    <n v="0.1"/>
    <x v="0"/>
    <n v="-71.59"/>
    <n v="8.32"/>
    <n v="2.38"/>
    <x v="81"/>
    <x v="5"/>
    <x v="2"/>
    <x v="2"/>
    <x v="1"/>
    <x v="7"/>
    <s v="Imation 3.5 IBM Formatted Diskettes, 10/Box"/>
    <s v="Small Pack"/>
    <n v="0.74"/>
    <d v="2010-07-02T00:00:00"/>
  </r>
  <r>
    <n v="4114"/>
    <n v="29280"/>
    <x v="677"/>
    <x v="3"/>
    <n v="30"/>
    <n v="856.34"/>
    <n v="0.06"/>
    <x v="0"/>
    <n v="248.91"/>
    <n v="28.38"/>
    <n v="1.99"/>
    <x v="421"/>
    <x v="5"/>
    <x v="2"/>
    <x v="0"/>
    <x v="1"/>
    <x v="7"/>
    <s v="Maxell 4.7GB DVD-R"/>
    <s v="Small Pack"/>
    <n v="0.51"/>
    <d v="2012-03-29T00:00:00"/>
  </r>
  <r>
    <n v="4127"/>
    <n v="29346"/>
    <x v="873"/>
    <x v="0"/>
    <n v="2"/>
    <n v="29.06"/>
    <n v="0.1"/>
    <x v="0"/>
    <n v="-16.149999999999999"/>
    <n v="11.58"/>
    <n v="6.97"/>
    <x v="309"/>
    <x v="5"/>
    <x v="2"/>
    <x v="2"/>
    <x v="0"/>
    <x v="8"/>
    <s v="Peel &amp; Seel® Recycled Catalog Envelopes, Brown"/>
    <s v="Small Box"/>
    <n v="0.35"/>
    <d v="2009-08-20T00:00:00"/>
  </r>
  <r>
    <n v="4129"/>
    <n v="29349"/>
    <x v="1060"/>
    <x v="1"/>
    <n v="46"/>
    <n v="2526.54"/>
    <n v="0.04"/>
    <x v="0"/>
    <n v="772.11"/>
    <n v="65.989999999999995"/>
    <n v="2.5"/>
    <x v="343"/>
    <x v="5"/>
    <x v="2"/>
    <x v="0"/>
    <x v="1"/>
    <x v="3"/>
    <s v="6000"/>
    <s v="Small Box"/>
    <n v="0.55000000000000004"/>
    <d v="2010-06-12T00:00:00"/>
  </r>
  <r>
    <n v="4153"/>
    <n v="29473"/>
    <x v="939"/>
    <x v="3"/>
    <n v="31"/>
    <n v="206.28649999999999"/>
    <n v="0.05"/>
    <x v="0"/>
    <n v="-111.98"/>
    <n v="7.99"/>
    <n v="5.03"/>
    <x v="395"/>
    <x v="5"/>
    <x v="2"/>
    <x v="1"/>
    <x v="1"/>
    <x v="3"/>
    <s v="Bell Sonecor JB700 Caller ID"/>
    <s v="Medium Box"/>
    <n v="0.6"/>
    <d v="2012-02-17T00:00:00"/>
  </r>
  <r>
    <n v="4205"/>
    <n v="29893"/>
    <x v="588"/>
    <x v="3"/>
    <n v="24"/>
    <n v="5452.9"/>
    <n v="7.0000000000000007E-2"/>
    <x v="1"/>
    <n v="426.67"/>
    <n v="225.02"/>
    <n v="28.66"/>
    <x v="366"/>
    <x v="5"/>
    <x v="2"/>
    <x v="0"/>
    <x v="0"/>
    <x v="0"/>
    <s v="Tennsco Double-Tier Lockers"/>
    <s v="Jumbo Drum"/>
    <n v="0.72"/>
    <d v="2012-06-17T00:00:00"/>
  </r>
  <r>
    <n v="4228"/>
    <n v="30023"/>
    <x v="187"/>
    <x v="0"/>
    <n v="36"/>
    <n v="840.24"/>
    <n v="0"/>
    <x v="0"/>
    <n v="19.73"/>
    <n v="21.38"/>
    <n v="8.99"/>
    <x v="353"/>
    <x v="5"/>
    <x v="2"/>
    <x v="1"/>
    <x v="0"/>
    <x v="12"/>
    <s v="Boston 1730 StandUp Electric Pencil Sharpener"/>
    <s v="Small Pack"/>
    <n v="0.59"/>
    <d v="2010-10-15T00:00:00"/>
  </r>
  <r>
    <n v="4247"/>
    <n v="30215"/>
    <x v="799"/>
    <x v="3"/>
    <n v="23"/>
    <n v="3637.7280000000001"/>
    <n v="0.06"/>
    <x v="0"/>
    <n v="349.47"/>
    <n v="195.99"/>
    <n v="8.99"/>
    <x v="354"/>
    <x v="5"/>
    <x v="2"/>
    <x v="3"/>
    <x v="1"/>
    <x v="3"/>
    <s v="T28 WORLD"/>
    <s v="Small Box"/>
    <n v="0.6"/>
    <d v="2009-02-28T00:00:00"/>
  </r>
  <r>
    <n v="4311"/>
    <n v="30720"/>
    <x v="1068"/>
    <x v="0"/>
    <n v="27"/>
    <n v="2398.9"/>
    <n v="0.09"/>
    <x v="2"/>
    <n v="656.95"/>
    <n v="95.46"/>
    <n v="18.13"/>
    <x v="421"/>
    <x v="5"/>
    <x v="2"/>
    <x v="0"/>
    <x v="2"/>
    <x v="4"/>
    <s v="Electrix Architect's Clamp-On Swing Arm Lamp, Black"/>
    <s v="Large Box"/>
    <n v="0.56000000000000005"/>
    <d v="2012-10-02T00:00:00"/>
  </r>
  <r>
    <n v="4333"/>
    <n v="30884"/>
    <x v="471"/>
    <x v="0"/>
    <n v="6"/>
    <n v="763.44799999999998"/>
    <n v="0.05"/>
    <x v="1"/>
    <n v="-352.95903500000009"/>
    <n v="146.05000000000001"/>
    <n v="80.2"/>
    <x v="334"/>
    <x v="5"/>
    <x v="2"/>
    <x v="2"/>
    <x v="2"/>
    <x v="10"/>
    <s v="BPI Conference Tables"/>
    <s v="Jumbo Box"/>
    <n v="0.71"/>
    <d v="2010-10-01T00:00:00"/>
  </r>
  <r>
    <n v="4398"/>
    <n v="31303"/>
    <x v="1009"/>
    <x v="0"/>
    <n v="50"/>
    <n v="306.13"/>
    <n v="0.09"/>
    <x v="2"/>
    <n v="87.600999999999999"/>
    <n v="5.98"/>
    <n v="1.49"/>
    <x v="356"/>
    <x v="5"/>
    <x v="2"/>
    <x v="3"/>
    <x v="0"/>
    <x v="2"/>
    <s v="Avery Hanging File Binders"/>
    <s v="Small Box"/>
    <n v="0.39"/>
    <d v="2011-03-22T00:00:00"/>
  </r>
  <r>
    <n v="4402"/>
    <n v="31392"/>
    <x v="139"/>
    <x v="0"/>
    <n v="21"/>
    <n v="128.86000000000001"/>
    <n v="0.1"/>
    <x v="0"/>
    <n v="-42.81"/>
    <n v="6.48"/>
    <n v="5.16"/>
    <x v="350"/>
    <x v="5"/>
    <x v="2"/>
    <x v="3"/>
    <x v="0"/>
    <x v="5"/>
    <s v="Xerox 1985"/>
    <s v="Small Box"/>
    <n v="0.37"/>
    <d v="2010-05-13T00:00:00"/>
  </r>
  <r>
    <n v="4449"/>
    <n v="31715"/>
    <x v="820"/>
    <x v="2"/>
    <n v="24"/>
    <n v="64.11"/>
    <n v="0.09"/>
    <x v="0"/>
    <n v="-4.09"/>
    <n v="2.78"/>
    <n v="0.97"/>
    <x v="400"/>
    <x v="5"/>
    <x v="2"/>
    <x v="0"/>
    <x v="0"/>
    <x v="12"/>
    <s v="Newell 339"/>
    <s v="Wrap Bag"/>
    <n v="0.59"/>
    <d v="2009-01-11T00:00:00"/>
  </r>
  <r>
    <n v="4557"/>
    <n v="32420"/>
    <x v="733"/>
    <x v="3"/>
    <n v="19"/>
    <n v="5369.46"/>
    <n v="7.0000000000000007E-2"/>
    <x v="1"/>
    <n v="-439.62"/>
    <n v="280.98"/>
    <n v="57"/>
    <x v="358"/>
    <x v="5"/>
    <x v="2"/>
    <x v="1"/>
    <x v="2"/>
    <x v="14"/>
    <s v="Hon 2090 “Pillow Soft” Series Mid Back Swivel/Tilt Chairs"/>
    <s v="Jumbo Drum"/>
    <n v="0.78"/>
    <d v="2009-07-31T00:00:00"/>
  </r>
  <r>
    <n v="4630"/>
    <n v="32965"/>
    <x v="593"/>
    <x v="1"/>
    <n v="2"/>
    <n v="11.15"/>
    <n v="0.04"/>
    <x v="0"/>
    <n v="-5.54"/>
    <n v="3.98"/>
    <n v="2.97"/>
    <x v="366"/>
    <x v="5"/>
    <x v="2"/>
    <x v="0"/>
    <x v="0"/>
    <x v="5"/>
    <s v="Unpadded Memo Slips"/>
    <s v="Wrap Bag"/>
    <n v="0.35"/>
    <d v="2011-02-25T00:00:00"/>
  </r>
  <r>
    <n v="4674"/>
    <n v="33253"/>
    <x v="664"/>
    <x v="2"/>
    <n v="17"/>
    <n v="524.21199999999999"/>
    <n v="0.04"/>
    <x v="0"/>
    <n v="127.854"/>
    <n v="35.99"/>
    <n v="3.3"/>
    <x v="387"/>
    <x v="5"/>
    <x v="2"/>
    <x v="3"/>
    <x v="1"/>
    <x v="3"/>
    <s v="Accessory9"/>
    <s v="Small Pack"/>
    <n v="0.39"/>
    <d v="2011-12-02T00:00:00"/>
  </r>
  <r>
    <n v="4784"/>
    <n v="33959"/>
    <x v="895"/>
    <x v="4"/>
    <n v="23"/>
    <n v="367.53"/>
    <n v="0.03"/>
    <x v="1"/>
    <n v="11.650950000000002"/>
    <n v="15.23"/>
    <n v="27.75"/>
    <x v="364"/>
    <x v="5"/>
    <x v="2"/>
    <x v="2"/>
    <x v="2"/>
    <x v="10"/>
    <s v="Anderson Hickey Conga Table Tops &amp; Accessories"/>
    <s v="Jumbo Box"/>
    <n v="0.76"/>
    <d v="2009-08-01T00:00:00"/>
  </r>
  <r>
    <n v="4959"/>
    <n v="35271"/>
    <x v="1069"/>
    <x v="1"/>
    <n v="19"/>
    <n v="1083.4014999999999"/>
    <n v="0.02"/>
    <x v="0"/>
    <n v="64.53"/>
    <n v="65.989999999999995"/>
    <n v="8.99"/>
    <x v="363"/>
    <x v="5"/>
    <x v="2"/>
    <x v="3"/>
    <x v="1"/>
    <x v="3"/>
    <s v="5180"/>
    <s v="Small Box"/>
    <n v="0.56000000000000005"/>
    <d v="2010-07-27T00:00:00"/>
  </r>
  <r>
    <n v="5108"/>
    <n v="36390"/>
    <x v="816"/>
    <x v="1"/>
    <n v="3"/>
    <n v="329.63"/>
    <n v="0.05"/>
    <x v="0"/>
    <n v="-541.33199999999999"/>
    <n v="125.99"/>
    <n v="8.99"/>
    <x v="11"/>
    <x v="5"/>
    <x v="2"/>
    <x v="2"/>
    <x v="1"/>
    <x v="3"/>
    <s v="M70"/>
    <s v="Small Box"/>
    <n v="0.59"/>
    <d v="2012-10-14T00:00:00"/>
  </r>
  <r>
    <n v="5265"/>
    <n v="37447"/>
    <x v="1070"/>
    <x v="0"/>
    <n v="23"/>
    <n v="139.44999999999999"/>
    <n v="0.02"/>
    <x v="0"/>
    <n v="-137.494"/>
    <n v="5.81"/>
    <n v="8.49"/>
    <x v="304"/>
    <x v="5"/>
    <x v="2"/>
    <x v="3"/>
    <x v="0"/>
    <x v="2"/>
    <s v="Fellowes Black Plastic Comb Bindings"/>
    <s v="Small Box"/>
    <n v="0.39"/>
    <d v="2009-07-12T00:00:00"/>
  </r>
  <r>
    <n v="5394"/>
    <n v="38341"/>
    <x v="299"/>
    <x v="3"/>
    <n v="15"/>
    <n v="62.62"/>
    <n v="0.1"/>
    <x v="2"/>
    <n v="-67.0565"/>
    <n v="3.36"/>
    <n v="6.27"/>
    <x v="401"/>
    <x v="5"/>
    <x v="2"/>
    <x v="2"/>
    <x v="0"/>
    <x v="2"/>
    <s v="Cardinal Poly Pocket Divider Pockets for Ring Binders"/>
    <s v="Small Box"/>
    <n v="0.4"/>
    <d v="2009-05-19T00:00:00"/>
  </r>
  <r>
    <n v="5395"/>
    <n v="38341"/>
    <x v="299"/>
    <x v="3"/>
    <n v="5"/>
    <n v="64.25"/>
    <n v="7.0000000000000007E-2"/>
    <x v="0"/>
    <n v="-7.94"/>
    <n v="12.28"/>
    <n v="4.8600000000000003"/>
    <x v="401"/>
    <x v="5"/>
    <x v="2"/>
    <x v="2"/>
    <x v="0"/>
    <x v="5"/>
    <s v="Xerox 1933"/>
    <s v="Small Box"/>
    <n v="0.38"/>
    <d v="2009-05-20T00:00:00"/>
  </r>
  <r>
    <n v="5453"/>
    <n v="38723"/>
    <x v="475"/>
    <x v="4"/>
    <n v="39"/>
    <n v="2617.13"/>
    <n v="0"/>
    <x v="0"/>
    <n v="368.87"/>
    <n v="64.98"/>
    <n v="6.88"/>
    <x v="422"/>
    <x v="5"/>
    <x v="2"/>
    <x v="3"/>
    <x v="0"/>
    <x v="0"/>
    <s v="Fellowes Bankers Box™ Staxonsteel® Drawer File/Stacking System"/>
    <s v="Small Box"/>
    <n v="0.73"/>
    <d v="2012-09-22T00:00:00"/>
  </r>
  <r>
    <n v="5467"/>
    <n v="38851"/>
    <x v="1071"/>
    <x v="4"/>
    <n v="1"/>
    <n v="8.49"/>
    <n v="0.06"/>
    <x v="0"/>
    <n v="-5.7385000000000002"/>
    <n v="3.74"/>
    <n v="4.6900000000000004"/>
    <x v="361"/>
    <x v="5"/>
    <x v="2"/>
    <x v="2"/>
    <x v="0"/>
    <x v="2"/>
    <s v="Accohide Poly Flexible Ring Binders"/>
    <s v="Small Box"/>
    <n v="0.35"/>
    <d v="2012-06-11T00:00:00"/>
  </r>
  <r>
    <n v="5470"/>
    <n v="38882"/>
    <x v="327"/>
    <x v="4"/>
    <n v="40"/>
    <n v="2169.4899999999998"/>
    <n v="0.06"/>
    <x v="0"/>
    <n v="1043.43"/>
    <n v="55.48"/>
    <n v="4.8499999999999996"/>
    <x v="182"/>
    <x v="5"/>
    <x v="2"/>
    <x v="1"/>
    <x v="0"/>
    <x v="5"/>
    <s v="Xerox 1888"/>
    <s v="Small Box"/>
    <n v="0.37"/>
    <d v="2009-12-14T00:00:00"/>
  </r>
  <r>
    <n v="5540"/>
    <n v="39266"/>
    <x v="1072"/>
    <x v="1"/>
    <n v="4"/>
    <n v="64.09"/>
    <n v="0.02"/>
    <x v="0"/>
    <n v="3.72"/>
    <n v="15.57"/>
    <n v="1.39"/>
    <x v="349"/>
    <x v="5"/>
    <x v="2"/>
    <x v="0"/>
    <x v="0"/>
    <x v="8"/>
    <s v="Park Ridge™ Embossed Executive Business Envelopes"/>
    <s v="Small Box"/>
    <n v="0.38"/>
    <d v="2012-08-28T00:00:00"/>
  </r>
  <r>
    <n v="5614"/>
    <n v="39780"/>
    <x v="113"/>
    <x v="0"/>
    <n v="48"/>
    <n v="2208.31"/>
    <n v="0.04"/>
    <x v="0"/>
    <n v="569.08000000000004"/>
    <n v="45.98"/>
    <n v="4.8"/>
    <x v="341"/>
    <x v="5"/>
    <x v="2"/>
    <x v="1"/>
    <x v="2"/>
    <x v="4"/>
    <s v="Tenex B1-RE Series Chair Mats for Low Pile Carpets"/>
    <s v="Wrap Bag"/>
    <n v="0.68"/>
    <d v="2009-06-09T00:00:00"/>
  </r>
  <r>
    <n v="5625"/>
    <n v="39842"/>
    <x v="412"/>
    <x v="3"/>
    <n v="22"/>
    <n v="1295.502"/>
    <n v="0.01"/>
    <x v="2"/>
    <n v="224.85599999999999"/>
    <n v="65.989999999999995"/>
    <n v="3.99"/>
    <x v="371"/>
    <x v="5"/>
    <x v="2"/>
    <x v="1"/>
    <x v="1"/>
    <x v="3"/>
    <s v="StarTAC 7760"/>
    <s v="Small Box"/>
    <n v="0.59"/>
    <d v="2010-12-20T00:00:00"/>
  </r>
  <r>
    <n v="5652"/>
    <n v="40005"/>
    <x v="456"/>
    <x v="1"/>
    <n v="20"/>
    <n v="873.82"/>
    <n v="0.1"/>
    <x v="0"/>
    <n v="244.45"/>
    <n v="45.98"/>
    <n v="4.8"/>
    <x v="393"/>
    <x v="5"/>
    <x v="2"/>
    <x v="0"/>
    <x v="2"/>
    <x v="4"/>
    <s v="Tenex B1-RE Series Chair Mats for Low Pile Carpets"/>
    <s v="Wrap Bag"/>
    <n v="0.68"/>
    <d v="2010-07-28T00:00:00"/>
  </r>
  <r>
    <n v="5733"/>
    <n v="40704"/>
    <x v="828"/>
    <x v="0"/>
    <n v="6"/>
    <n v="11.57"/>
    <n v="0.01"/>
    <x v="0"/>
    <n v="-2.06"/>
    <n v="1.76"/>
    <n v="0.7"/>
    <x v="423"/>
    <x v="5"/>
    <x v="2"/>
    <x v="2"/>
    <x v="0"/>
    <x v="12"/>
    <s v="Newell 310"/>
    <s v="Wrap Bag"/>
    <n v="0.56000000000000005"/>
    <d v="2009-01-12T00:00:00"/>
  </r>
  <r>
    <n v="5833"/>
    <n v="41383"/>
    <x v="357"/>
    <x v="0"/>
    <n v="36"/>
    <n v="1449.45"/>
    <n v="0.04"/>
    <x v="0"/>
    <n v="620.06650000000002"/>
    <n v="41.94"/>
    <n v="2.99"/>
    <x v="357"/>
    <x v="5"/>
    <x v="2"/>
    <x v="0"/>
    <x v="0"/>
    <x v="2"/>
    <s v="Avery Trapezoid Extra Heavy Duty 4&quot; Binders"/>
    <s v="Small Box"/>
    <n v="0.35"/>
    <d v="2010-05-19T00:00:00"/>
  </r>
  <r>
    <n v="5840"/>
    <n v="41415"/>
    <x v="410"/>
    <x v="0"/>
    <n v="10"/>
    <n v="80.92"/>
    <n v="0.09"/>
    <x v="0"/>
    <n v="-20.16"/>
    <n v="7.64"/>
    <n v="5.83"/>
    <x v="418"/>
    <x v="5"/>
    <x v="2"/>
    <x v="0"/>
    <x v="0"/>
    <x v="5"/>
    <s v="Rediform Wirebound &quot;Phone Memo&quot; Message Book, 11 x 5-3/4"/>
    <s v="Wrap Bag"/>
    <n v="0.36"/>
    <d v="2009-11-15T00:00:00"/>
  </r>
  <r>
    <n v="5898"/>
    <n v="41825"/>
    <x v="1073"/>
    <x v="4"/>
    <n v="50"/>
    <n v="7817.45"/>
    <n v="0.03"/>
    <x v="1"/>
    <n v="-1303.5999999999999"/>
    <n v="150.88999999999999"/>
    <n v="60.2"/>
    <x v="11"/>
    <x v="5"/>
    <x v="2"/>
    <x v="1"/>
    <x v="2"/>
    <x v="14"/>
    <s v="Global Leather &amp; Oak Executive Chair, Burgundy"/>
    <s v="Jumbo Drum"/>
    <n v="0.77"/>
    <d v="2009-08-22T00:00:00"/>
  </r>
  <r>
    <n v="5899"/>
    <n v="41826"/>
    <x v="1034"/>
    <x v="3"/>
    <n v="4"/>
    <n v="63.93"/>
    <n v="0.03"/>
    <x v="2"/>
    <n v="40.630000000000003"/>
    <n v="9.77"/>
    <n v="6.02"/>
    <x v="341"/>
    <x v="5"/>
    <x v="2"/>
    <x v="1"/>
    <x v="2"/>
    <x v="4"/>
    <s v="DAX Solid Wood Frames"/>
    <s v="Medium Box"/>
    <n v="0.48"/>
    <d v="2010-10-18T00:00:00"/>
  </r>
  <r>
    <n v="5946"/>
    <n v="42213"/>
    <x v="657"/>
    <x v="4"/>
    <n v="46"/>
    <n v="110.96"/>
    <n v="0.08"/>
    <x v="0"/>
    <n v="35.92"/>
    <n v="2.61"/>
    <n v="0.5"/>
    <x v="255"/>
    <x v="5"/>
    <x v="2"/>
    <x v="0"/>
    <x v="0"/>
    <x v="11"/>
    <s v="Avery 494"/>
    <s v="Small Box"/>
    <n v="0.39"/>
    <d v="2011-03-23T00:00:00"/>
  </r>
  <r>
    <n v="5995"/>
    <n v="42469"/>
    <x v="963"/>
    <x v="2"/>
    <n v="18"/>
    <n v="2130.8200000000002"/>
    <n v="0.05"/>
    <x v="0"/>
    <n v="818.91549999999995"/>
    <n v="120.98"/>
    <n v="9.07"/>
    <x v="369"/>
    <x v="5"/>
    <x v="2"/>
    <x v="1"/>
    <x v="0"/>
    <x v="2"/>
    <s v="GBC VeloBinder Electric Binding Machine"/>
    <s v="Small Box"/>
    <n v="0.35"/>
    <d v="2012-11-09T00:00:00"/>
  </r>
  <r>
    <n v="6117"/>
    <n v="43302"/>
    <x v="1021"/>
    <x v="0"/>
    <n v="43"/>
    <n v="720.61299999999994"/>
    <n v="7.0000000000000007E-2"/>
    <x v="0"/>
    <n v="329.67899999999997"/>
    <n v="20.99"/>
    <n v="0.99"/>
    <x v="355"/>
    <x v="5"/>
    <x v="2"/>
    <x v="2"/>
    <x v="1"/>
    <x v="3"/>
    <s v="Accessory21"/>
    <s v="Wrap Bag"/>
    <n v="0.37"/>
    <d v="2011-09-01T00:00:00"/>
  </r>
  <r>
    <n v="6156"/>
    <n v="43588"/>
    <x v="214"/>
    <x v="3"/>
    <n v="16"/>
    <n v="3075.7520000000004"/>
    <n v="0.04"/>
    <x v="1"/>
    <n v="-572.68539900000019"/>
    <n v="236.97"/>
    <n v="59.24"/>
    <x v="376"/>
    <x v="5"/>
    <x v="2"/>
    <x v="3"/>
    <x v="2"/>
    <x v="10"/>
    <s v="Chromcraft Rectangular Conference Tables"/>
    <s v="Jumbo Box"/>
    <n v="0.61"/>
    <d v="2012-09-04T00:00:00"/>
  </r>
  <r>
    <n v="6208"/>
    <n v="44000"/>
    <x v="720"/>
    <x v="2"/>
    <n v="18"/>
    <n v="85.03"/>
    <n v="0.05"/>
    <x v="0"/>
    <n v="-75.31"/>
    <n v="4.28"/>
    <n v="6.72"/>
    <x v="349"/>
    <x v="5"/>
    <x v="2"/>
    <x v="0"/>
    <x v="0"/>
    <x v="5"/>
    <s v="Xerox 1927"/>
    <s v="Small Box"/>
    <n v="0.4"/>
    <d v="2012-10-04T00:00:00"/>
  </r>
  <r>
    <n v="6389"/>
    <n v="45381"/>
    <x v="1049"/>
    <x v="3"/>
    <n v="26"/>
    <n v="164.1"/>
    <n v="0.03"/>
    <x v="2"/>
    <n v="-41.216000000000001"/>
    <n v="5.74"/>
    <n v="5.01"/>
    <x v="403"/>
    <x v="5"/>
    <x v="2"/>
    <x v="0"/>
    <x v="0"/>
    <x v="2"/>
    <s v="Binder Posts"/>
    <s v="Small Box"/>
    <n v="0.39"/>
    <d v="2011-08-22T00:00:00"/>
  </r>
  <r>
    <n v="6390"/>
    <n v="45381"/>
    <x v="1049"/>
    <x v="3"/>
    <n v="23"/>
    <n v="1316.87"/>
    <n v="0.02"/>
    <x v="2"/>
    <n v="204.7"/>
    <n v="53.98"/>
    <n v="5.5"/>
    <x v="403"/>
    <x v="5"/>
    <x v="2"/>
    <x v="0"/>
    <x v="1"/>
    <x v="7"/>
    <s v="Nu-Form 106-Key Ergonomic Keyboard w/ Touchpad"/>
    <s v="Small Box"/>
    <n v="0.62"/>
    <d v="2011-08-23T00:00:00"/>
  </r>
  <r>
    <n v="6431"/>
    <n v="45728"/>
    <x v="1074"/>
    <x v="1"/>
    <n v="11"/>
    <n v="38.24"/>
    <n v="0.02"/>
    <x v="0"/>
    <n v="-37.549999999999997"/>
    <n v="2.88"/>
    <n v="5.33"/>
    <x v="333"/>
    <x v="5"/>
    <x v="2"/>
    <x v="0"/>
    <x v="0"/>
    <x v="11"/>
    <s v="Avery File Folder Labels"/>
    <s v="Small Box"/>
    <n v="0.36"/>
    <d v="2010-06-22T00:00:00"/>
  </r>
  <r>
    <n v="6456"/>
    <n v="45984"/>
    <x v="1075"/>
    <x v="3"/>
    <n v="27"/>
    <n v="80.33"/>
    <n v="0.01"/>
    <x v="0"/>
    <n v="2.4900000000000002"/>
    <n v="2.94"/>
    <n v="0.96"/>
    <x v="309"/>
    <x v="5"/>
    <x v="2"/>
    <x v="2"/>
    <x v="0"/>
    <x v="12"/>
    <s v="Newell 343"/>
    <s v="Wrap Bag"/>
    <n v="0.57999999999999996"/>
    <d v="2012-01-29T00:00:00"/>
  </r>
  <r>
    <n v="6459"/>
    <n v="45988"/>
    <x v="161"/>
    <x v="4"/>
    <n v="43"/>
    <n v="3832.24"/>
    <n v="0.09"/>
    <x v="2"/>
    <n v="-1570.32"/>
    <n v="90.98"/>
    <n v="56.2"/>
    <x v="424"/>
    <x v="5"/>
    <x v="2"/>
    <x v="3"/>
    <x v="2"/>
    <x v="4"/>
    <s v="Eldon ClusterMat Chair Mat with Cordless Antistatic Protection"/>
    <s v="Medium Box"/>
    <n v="0.74"/>
    <d v="2009-09-02T00:00:00"/>
  </r>
  <r>
    <n v="6489"/>
    <n v="46177"/>
    <x v="112"/>
    <x v="0"/>
    <n v="48"/>
    <n v="9708.64"/>
    <n v="0.1"/>
    <x v="1"/>
    <n v="-528.65312500000005"/>
    <n v="218.75"/>
    <n v="69.64"/>
    <x v="110"/>
    <x v="5"/>
    <x v="2"/>
    <x v="2"/>
    <x v="2"/>
    <x v="10"/>
    <s v="BoxOffice By Design Rectangular and Half-Moon Meeting Room Tables"/>
    <s v="Jumbo Box"/>
    <n v="0.77"/>
    <d v="2010-12-07T00:00:00"/>
  </r>
  <r>
    <n v="6620"/>
    <n v="47106"/>
    <x v="1076"/>
    <x v="3"/>
    <n v="40"/>
    <n v="6618.4570000000003"/>
    <n v="0.1"/>
    <x v="0"/>
    <n v="1489.9590000000001"/>
    <n v="205.99"/>
    <n v="5.99"/>
    <x v="419"/>
    <x v="5"/>
    <x v="2"/>
    <x v="3"/>
    <x v="1"/>
    <x v="3"/>
    <s v="3285"/>
    <s v="Small Box"/>
    <n v="0.59"/>
    <d v="2011-10-27T00:00:00"/>
  </r>
  <r>
    <n v="6630"/>
    <n v="47169"/>
    <x v="697"/>
    <x v="3"/>
    <n v="15"/>
    <n v="803.26699999999994"/>
    <n v="0.06"/>
    <x v="0"/>
    <n v="-19.965"/>
    <n v="65.989999999999995"/>
    <n v="5.26"/>
    <x v="425"/>
    <x v="5"/>
    <x v="2"/>
    <x v="3"/>
    <x v="1"/>
    <x v="3"/>
    <s v="8860"/>
    <s v="Small Box"/>
    <n v="0.56000000000000005"/>
    <d v="2010-03-04T00:00:00"/>
  </r>
  <r>
    <n v="6751"/>
    <n v="48071"/>
    <x v="1077"/>
    <x v="0"/>
    <n v="1"/>
    <n v="22.74"/>
    <n v="0.03"/>
    <x v="2"/>
    <n v="-13.59"/>
    <n v="12.64"/>
    <n v="4.9800000000000004"/>
    <x v="402"/>
    <x v="5"/>
    <x v="2"/>
    <x v="3"/>
    <x v="2"/>
    <x v="4"/>
    <s v="Nu-Dell Executive Frame"/>
    <s v="Small Pack"/>
    <n v="0.48"/>
    <d v="2011-03-12T00:00:00"/>
  </r>
  <r>
    <n v="6910"/>
    <n v="49312"/>
    <x v="1050"/>
    <x v="4"/>
    <n v="19"/>
    <n v="1882.18"/>
    <n v="0.09"/>
    <x v="2"/>
    <n v="336.26"/>
    <n v="107.53"/>
    <n v="5.81"/>
    <x v="392"/>
    <x v="5"/>
    <x v="2"/>
    <x v="2"/>
    <x v="2"/>
    <x v="4"/>
    <s v="Tenex Contemporary Contur Chairmats for Low and Medium Pile Carpet, Computer, 39&quot; x 49&quot;"/>
    <s v="Medium Box"/>
    <n v="0.65"/>
    <d v="2011-02-23T00:00:00"/>
  </r>
  <r>
    <n v="6930"/>
    <n v="49472"/>
    <x v="598"/>
    <x v="0"/>
    <n v="23"/>
    <n v="103.2"/>
    <n v="0.02"/>
    <x v="0"/>
    <n v="17.89"/>
    <n v="4.28"/>
    <n v="0.94"/>
    <x v="405"/>
    <x v="5"/>
    <x v="2"/>
    <x v="0"/>
    <x v="0"/>
    <x v="12"/>
    <s v="Newell 336"/>
    <s v="Wrap Bag"/>
    <n v="0.56000000000000005"/>
    <d v="2010-07-21T00:00:00"/>
  </r>
  <r>
    <n v="6980"/>
    <n v="49891"/>
    <x v="661"/>
    <x v="2"/>
    <n v="19"/>
    <n v="88.4"/>
    <n v="0.08"/>
    <x v="0"/>
    <n v="35.5"/>
    <n v="4.91"/>
    <n v="0.5"/>
    <x v="406"/>
    <x v="5"/>
    <x v="2"/>
    <x v="1"/>
    <x v="0"/>
    <x v="11"/>
    <s v="Avery 508"/>
    <s v="Small Box"/>
    <n v="0.36"/>
    <d v="2009-09-12T00:00:00"/>
  </r>
  <r>
    <n v="7041"/>
    <n v="50276"/>
    <x v="492"/>
    <x v="2"/>
    <n v="34"/>
    <n v="390.35"/>
    <n v="0.05"/>
    <x v="0"/>
    <n v="71.03"/>
    <n v="11.55"/>
    <n v="2.36"/>
    <x v="412"/>
    <x v="5"/>
    <x v="2"/>
    <x v="0"/>
    <x v="0"/>
    <x v="12"/>
    <s v="Newell 309"/>
    <s v="Wrap Bag"/>
    <n v="0.55000000000000004"/>
    <d v="2011-02-15T00:00:00"/>
  </r>
  <r>
    <n v="7162"/>
    <n v="51107"/>
    <x v="1078"/>
    <x v="2"/>
    <n v="36"/>
    <n v="772.67"/>
    <n v="0"/>
    <x v="0"/>
    <n v="286.86650000000003"/>
    <n v="21.38"/>
    <n v="2.99"/>
    <x v="426"/>
    <x v="5"/>
    <x v="2"/>
    <x v="2"/>
    <x v="0"/>
    <x v="2"/>
    <s v="Trimflex™ Flexible Post Binders"/>
    <s v="Small Box"/>
    <n v="0.37"/>
    <d v="2012-09-26T00:00:00"/>
  </r>
  <r>
    <n v="7260"/>
    <n v="51783"/>
    <x v="1079"/>
    <x v="3"/>
    <n v="10"/>
    <n v="1875.18"/>
    <n v="0.01"/>
    <x v="1"/>
    <n v="-433.29014300000011"/>
    <n v="179.29"/>
    <n v="29.21"/>
    <x v="293"/>
    <x v="5"/>
    <x v="2"/>
    <x v="1"/>
    <x v="2"/>
    <x v="10"/>
    <s v="Bevis Round Conference Table Top, X-Base"/>
    <s v="Jumbo Box"/>
    <n v="0.74"/>
    <d v="2011-11-13T00:00:00"/>
  </r>
  <r>
    <n v="7295"/>
    <n v="52006"/>
    <x v="342"/>
    <x v="3"/>
    <n v="42"/>
    <n v="375.76"/>
    <n v="0"/>
    <x v="0"/>
    <n v="-241.63"/>
    <n v="8.3699999999999992"/>
    <n v="10.16"/>
    <x v="334"/>
    <x v="5"/>
    <x v="2"/>
    <x v="2"/>
    <x v="2"/>
    <x v="4"/>
    <s v="Westinghouse Clip-On Gooseneck Lamps"/>
    <s v="Large Box"/>
    <n v="0.59"/>
    <d v="2009-06-26T00:00:00"/>
  </r>
  <r>
    <n v="7429"/>
    <n v="52934"/>
    <x v="614"/>
    <x v="4"/>
    <n v="20"/>
    <n v="92.15"/>
    <n v="0.08"/>
    <x v="0"/>
    <n v="36.979999999999997"/>
    <n v="4.91"/>
    <n v="0.5"/>
    <x v="372"/>
    <x v="5"/>
    <x v="2"/>
    <x v="2"/>
    <x v="0"/>
    <x v="11"/>
    <s v="Avery 508"/>
    <s v="Small Box"/>
    <n v="0.36"/>
    <d v="2011-07-28T00:00:00"/>
  </r>
  <r>
    <n v="7555"/>
    <n v="54053"/>
    <x v="12"/>
    <x v="1"/>
    <n v="18"/>
    <n v="821.78849999999989"/>
    <n v="0.06"/>
    <x v="2"/>
    <n v="-230.34"/>
    <n v="55.99"/>
    <n v="5"/>
    <x v="370"/>
    <x v="5"/>
    <x v="2"/>
    <x v="1"/>
    <x v="1"/>
    <x v="3"/>
    <s v="Accessory6"/>
    <s v="Small Pack"/>
    <n v="0.8"/>
    <d v="2012-02-15T00:00:00"/>
  </r>
  <r>
    <n v="7708"/>
    <n v="55239"/>
    <x v="350"/>
    <x v="4"/>
    <n v="13"/>
    <n v="95.68"/>
    <n v="7.0000000000000007E-2"/>
    <x v="2"/>
    <n v="-15.27"/>
    <n v="6.48"/>
    <n v="5.14"/>
    <x v="410"/>
    <x v="5"/>
    <x v="2"/>
    <x v="1"/>
    <x v="0"/>
    <x v="5"/>
    <s v="Xerox 23"/>
    <s v="Small Box"/>
    <n v="0.37"/>
    <d v="2012-12-04T00:00:00"/>
  </r>
  <r>
    <n v="7739"/>
    <n v="55425"/>
    <x v="966"/>
    <x v="4"/>
    <n v="7"/>
    <n v="73.86"/>
    <n v="0.08"/>
    <x v="0"/>
    <n v="-52.49"/>
    <n v="9.7100000000000009"/>
    <n v="9.4499999999999993"/>
    <x v="374"/>
    <x v="5"/>
    <x v="2"/>
    <x v="2"/>
    <x v="0"/>
    <x v="0"/>
    <s v="Filing/Storage Totes and Swivel Casters"/>
    <s v="Small Box"/>
    <n v="0.6"/>
    <d v="2011-11-02T00:00:00"/>
  </r>
  <r>
    <n v="7901"/>
    <n v="56515"/>
    <x v="62"/>
    <x v="3"/>
    <n v="17"/>
    <n v="979.52"/>
    <n v="0.1"/>
    <x v="1"/>
    <n v="-362.04"/>
    <n v="58.14"/>
    <n v="36.61"/>
    <x v="372"/>
    <x v="5"/>
    <x v="2"/>
    <x v="0"/>
    <x v="2"/>
    <x v="9"/>
    <s v="O'Sullivan 3-Shelf Heavy-Duty Bookcases"/>
    <s v="Jumbo Box"/>
    <n v="0.61"/>
    <d v="2011-05-29T00:00:00"/>
  </r>
  <r>
    <n v="8079"/>
    <n v="57638"/>
    <x v="301"/>
    <x v="0"/>
    <n v="35"/>
    <n v="5740.6239999999998"/>
    <n v="0.09"/>
    <x v="1"/>
    <n v="-526.47809500000005"/>
    <n v="217.85"/>
    <n v="29.1"/>
    <x v="358"/>
    <x v="5"/>
    <x v="2"/>
    <x v="1"/>
    <x v="2"/>
    <x v="10"/>
    <s v="Chromcraft Bull-Nose Wood Round Conference Table Top, Wood Base"/>
    <s v="Jumbo Box"/>
    <n v="0.68"/>
    <d v="2012-04-27T00:00:00"/>
  </r>
  <r>
    <n v="8195"/>
    <n v="58599"/>
    <x v="169"/>
    <x v="4"/>
    <n v="49"/>
    <n v="5332.42"/>
    <n v="0.06"/>
    <x v="1"/>
    <n v="-219.2"/>
    <n v="113.98"/>
    <n v="30"/>
    <x v="427"/>
    <x v="5"/>
    <x v="2"/>
    <x v="0"/>
    <x v="2"/>
    <x v="14"/>
    <s v="Hon Comfortask® Task/Swivel Chairs"/>
    <s v="Jumbo Drum"/>
    <n v="0.69"/>
    <d v="2010-01-15T00:00:00"/>
  </r>
  <r>
    <n v="8265"/>
    <n v="59075"/>
    <x v="723"/>
    <x v="0"/>
    <n v="4"/>
    <n v="21.84"/>
    <n v="0.02"/>
    <x v="0"/>
    <n v="-25.31"/>
    <n v="4.7699999999999996"/>
    <n v="2.39"/>
    <x v="280"/>
    <x v="5"/>
    <x v="2"/>
    <x v="0"/>
    <x v="1"/>
    <x v="7"/>
    <s v="Imation Primaris 3.5&quot; 2HD Unformatted Diskettes, 10/Pack"/>
    <s v="Small Pack"/>
    <n v="0.72"/>
    <d v="2012-03-05T00:00:00"/>
  </r>
  <r>
    <n v="8300"/>
    <n v="59270"/>
    <x v="1057"/>
    <x v="1"/>
    <n v="47"/>
    <n v="1597.02"/>
    <n v="0.01"/>
    <x v="0"/>
    <n v="749.03"/>
    <n v="31.78"/>
    <n v="1.99"/>
    <x v="404"/>
    <x v="5"/>
    <x v="2"/>
    <x v="0"/>
    <x v="1"/>
    <x v="7"/>
    <s v="Memorex 4.7GB DVD-RAM, 3/Pack"/>
    <s v="Small Pack"/>
    <n v="0.42"/>
    <d v="2010-01-13T00:00:00"/>
  </r>
  <r>
    <n v="58"/>
    <n v="326"/>
    <x v="261"/>
    <x v="1"/>
    <n v="34"/>
    <n v="218.27"/>
    <n v="0.03"/>
    <x v="0"/>
    <n v="-44.137"/>
    <n v="5.99"/>
    <n v="4.92"/>
    <x v="428"/>
    <x v="8"/>
    <x v="6"/>
    <x v="1"/>
    <x v="0"/>
    <x v="2"/>
    <s v="DXL™ Angle-View Binders with Locking Rings, Black"/>
    <s v="Small Box"/>
    <n v="0.38"/>
    <d v="2011-06-04T00:00:00"/>
  </r>
  <r>
    <n v="59"/>
    <n v="326"/>
    <x v="261"/>
    <x v="1"/>
    <n v="17"/>
    <n v="100.95"/>
    <n v="0.05"/>
    <x v="0"/>
    <n v="-21.3"/>
    <n v="5.81"/>
    <n v="3.37"/>
    <x v="428"/>
    <x v="8"/>
    <x v="6"/>
    <x v="1"/>
    <x v="0"/>
    <x v="6"/>
    <s v="Advantus Push Pins, Aluminum Head"/>
    <s v="Wrap Bag"/>
    <n v="0.54"/>
    <d v="2011-06-04T00:00:00"/>
  </r>
  <r>
    <n v="99"/>
    <n v="614"/>
    <x v="1080"/>
    <x v="1"/>
    <n v="41"/>
    <n v="628.22"/>
    <n v="0"/>
    <x v="0"/>
    <n v="163.81"/>
    <n v="14.34"/>
    <n v="5"/>
    <x v="274"/>
    <x v="8"/>
    <x v="6"/>
    <x v="2"/>
    <x v="2"/>
    <x v="4"/>
    <s v="Nu-Dell Leatherette Frames"/>
    <s v="Small Pack"/>
    <n v="0.49"/>
    <d v="2012-12-02T00:00:00"/>
  </r>
  <r>
    <n v="100"/>
    <n v="614"/>
    <x v="1080"/>
    <x v="1"/>
    <n v="24"/>
    <n v="3366.1"/>
    <n v="7.0000000000000007E-2"/>
    <x v="1"/>
    <n v="-335.31712500000003"/>
    <n v="138.75"/>
    <n v="52.42"/>
    <x v="274"/>
    <x v="8"/>
    <x v="6"/>
    <x v="2"/>
    <x v="2"/>
    <x v="10"/>
    <s v="Balt Split Level Computer Training Table"/>
    <s v="Jumbo Box"/>
    <n v="0.74"/>
    <d v="2012-12-01T00:00:00"/>
  </r>
  <r>
    <n v="139"/>
    <n v="898"/>
    <x v="1081"/>
    <x v="1"/>
    <n v="40"/>
    <n v="676.13"/>
    <n v="0.03"/>
    <x v="0"/>
    <n v="45.39"/>
    <n v="15.98"/>
    <n v="6.5"/>
    <x v="429"/>
    <x v="8"/>
    <x v="6"/>
    <x v="1"/>
    <x v="1"/>
    <x v="7"/>
    <s v="Logitech Access Keyboard"/>
    <s v="Small Box"/>
    <n v="0.48"/>
    <d v="2010-06-04T00:00:00"/>
  </r>
  <r>
    <n v="140"/>
    <n v="898"/>
    <x v="1081"/>
    <x v="1"/>
    <n v="26"/>
    <n v="7668.55"/>
    <n v="0.04"/>
    <x v="1"/>
    <n v="-715.7782060000003"/>
    <n v="296.18"/>
    <n v="54.12"/>
    <x v="429"/>
    <x v="8"/>
    <x v="6"/>
    <x v="1"/>
    <x v="2"/>
    <x v="10"/>
    <s v="Hon 94000 Series Round Tables"/>
    <s v="Jumbo Box"/>
    <n v="0.76"/>
    <d v="2010-06-02T00:00:00"/>
  </r>
  <r>
    <n v="166"/>
    <n v="1031"/>
    <x v="1053"/>
    <x v="3"/>
    <n v="34"/>
    <n v="226.1"/>
    <n v="0"/>
    <x v="0"/>
    <n v="-52.21"/>
    <n v="6.37"/>
    <n v="5.19"/>
    <x v="429"/>
    <x v="8"/>
    <x v="6"/>
    <x v="1"/>
    <x v="0"/>
    <x v="2"/>
    <s v="C-Line Peel &amp; Stick Add-On Filing Pockets, 8-3/4 x 5-1/8, 10/Pack"/>
    <s v="Small Box"/>
    <n v="0.38"/>
    <d v="2009-09-02T00:00:00"/>
  </r>
  <r>
    <n v="224"/>
    <n v="1447"/>
    <x v="743"/>
    <x v="1"/>
    <n v="40"/>
    <n v="2135.9734999999996"/>
    <n v="7.0000000000000007E-2"/>
    <x v="0"/>
    <n v="239.4"/>
    <n v="65.989999999999995"/>
    <n v="8.99"/>
    <x v="430"/>
    <x v="8"/>
    <x v="6"/>
    <x v="1"/>
    <x v="1"/>
    <x v="3"/>
    <s v="SC-3160"/>
    <s v="Small Box"/>
    <n v="0.59"/>
    <d v="2012-10-17T00:00:00"/>
  </r>
  <r>
    <n v="311"/>
    <n v="2150"/>
    <x v="1022"/>
    <x v="3"/>
    <n v="21"/>
    <n v="3905.75"/>
    <n v="0.01"/>
    <x v="1"/>
    <n v="55.301850000000002"/>
    <n v="179.29"/>
    <n v="29.21"/>
    <x v="431"/>
    <x v="8"/>
    <x v="6"/>
    <x v="2"/>
    <x v="2"/>
    <x v="10"/>
    <s v="Bevis Round Conference Table Top, X-Base"/>
    <s v="Jumbo Box"/>
    <n v="0.76"/>
    <d v="2009-06-04T00:00:00"/>
  </r>
  <r>
    <n v="320"/>
    <n v="2211"/>
    <x v="724"/>
    <x v="1"/>
    <n v="22"/>
    <n v="1651.09"/>
    <n v="0.05"/>
    <x v="0"/>
    <n v="-2.3800000000000239"/>
    <n v="73.98"/>
    <n v="12.14"/>
    <x v="431"/>
    <x v="8"/>
    <x v="6"/>
    <x v="3"/>
    <x v="1"/>
    <x v="7"/>
    <s v="Keytronic 105-Key Spanish Keyboard"/>
    <s v="Small Box"/>
    <n v="0.67"/>
    <d v="2009-06-30T00:00:00"/>
  </r>
  <r>
    <n v="321"/>
    <n v="2211"/>
    <x v="724"/>
    <x v="1"/>
    <n v="14"/>
    <n v="95.89"/>
    <n v="0"/>
    <x v="0"/>
    <n v="-46.31"/>
    <n v="5.98"/>
    <n v="7.15"/>
    <x v="431"/>
    <x v="8"/>
    <x v="6"/>
    <x v="3"/>
    <x v="0"/>
    <x v="5"/>
    <s v="Universal Premium White Copier/Laser Paper (20Lb. and 87 Bright)"/>
    <s v="Small Box"/>
    <n v="0.36"/>
    <d v="2009-07-01T00:00:00"/>
  </r>
  <r>
    <n v="322"/>
    <n v="2211"/>
    <x v="724"/>
    <x v="1"/>
    <n v="23"/>
    <n v="80.38"/>
    <n v="0.09"/>
    <x v="0"/>
    <n v="-71.11"/>
    <n v="3.57"/>
    <n v="4.17"/>
    <x v="431"/>
    <x v="8"/>
    <x v="6"/>
    <x v="3"/>
    <x v="0"/>
    <x v="12"/>
    <s v="Barrel Sharpener"/>
    <s v="Small Pack"/>
    <n v="0.59"/>
    <d v="2009-07-01T00:00:00"/>
  </r>
  <r>
    <n v="339"/>
    <n v="2307"/>
    <x v="494"/>
    <x v="0"/>
    <n v="32"/>
    <n v="182.33"/>
    <n v="0.1"/>
    <x v="0"/>
    <n v="40.850999999999999"/>
    <n v="5.98"/>
    <n v="1.49"/>
    <x v="432"/>
    <x v="8"/>
    <x v="6"/>
    <x v="2"/>
    <x v="0"/>
    <x v="2"/>
    <s v="Avery Hanging File Binders"/>
    <s v="Small Box"/>
    <n v="0.39"/>
    <d v="2010-06-28T00:00:00"/>
  </r>
  <r>
    <n v="345"/>
    <n v="2370"/>
    <x v="191"/>
    <x v="4"/>
    <n v="6"/>
    <n v="679.6"/>
    <n v="0.02"/>
    <x v="0"/>
    <n v="-85.76"/>
    <n v="110.98"/>
    <n v="13.99"/>
    <x v="429"/>
    <x v="8"/>
    <x v="6"/>
    <x v="1"/>
    <x v="2"/>
    <x v="4"/>
    <s v="Rubbermaid ClusterMat Chairmats, Mat Size- 66&quot; x 60&quot;, Lip 20&quot; x 11&quot; -90 Degree Angle"/>
    <s v="Medium Box"/>
    <n v="0.69"/>
    <d v="2009-01-18T00:00:00"/>
  </r>
  <r>
    <n v="346"/>
    <n v="2370"/>
    <x v="191"/>
    <x v="4"/>
    <n v="30"/>
    <n v="257.42"/>
    <n v="0.01"/>
    <x v="0"/>
    <n v="59.18"/>
    <n v="8.01"/>
    <n v="2.87"/>
    <x v="429"/>
    <x v="8"/>
    <x v="6"/>
    <x v="1"/>
    <x v="0"/>
    <x v="5"/>
    <s v="TOPS Money Receipt Book, Consecutively Numbered in Red,"/>
    <s v="Wrap Bag"/>
    <n v="0.4"/>
    <d v="2009-01-18T00:00:00"/>
  </r>
  <r>
    <n v="348"/>
    <n v="2374"/>
    <x v="1082"/>
    <x v="2"/>
    <n v="21"/>
    <n v="78.17"/>
    <n v="0.01"/>
    <x v="2"/>
    <n v="-72.703000000000003"/>
    <n v="2.84"/>
    <n v="5.44"/>
    <x v="433"/>
    <x v="8"/>
    <x v="6"/>
    <x v="1"/>
    <x v="0"/>
    <x v="2"/>
    <s v="Avery Round Ring Poly Binders"/>
    <s v="Small Box"/>
    <n v="0.36"/>
    <d v="2010-10-30T00:00:00"/>
  </r>
  <r>
    <n v="462"/>
    <n v="3138"/>
    <x v="1083"/>
    <x v="2"/>
    <n v="4"/>
    <n v="718.03"/>
    <n v="7.0000000000000007E-2"/>
    <x v="2"/>
    <n v="-427.47"/>
    <n v="179.99"/>
    <n v="19.989999999999998"/>
    <x v="434"/>
    <x v="8"/>
    <x v="6"/>
    <x v="1"/>
    <x v="1"/>
    <x v="7"/>
    <s v="Motorola SB4200 Cable Modem"/>
    <s v="Small Box"/>
    <n v="0.48"/>
    <d v="2009-02-08T00:00:00"/>
  </r>
  <r>
    <n v="463"/>
    <n v="3141"/>
    <x v="441"/>
    <x v="4"/>
    <n v="30"/>
    <n v="534.96"/>
    <n v="0.08"/>
    <x v="0"/>
    <n v="-26.72"/>
    <n v="18.89"/>
    <n v="3.17"/>
    <x v="307"/>
    <x v="8"/>
    <x v="6"/>
    <x v="3"/>
    <x v="1"/>
    <x v="7"/>
    <s v="IBM 3.5&quot; DS/HD IBM Formatted Diskettes, 50/Pack"/>
    <s v="Small Pack"/>
    <n v="0.69"/>
    <d v="2011-11-11T00:00:00"/>
  </r>
  <r>
    <n v="641"/>
    <n v="4515"/>
    <x v="893"/>
    <x v="4"/>
    <n v="7"/>
    <n v="887.94"/>
    <n v="0.02"/>
    <x v="0"/>
    <n v="49.45"/>
    <n v="120.97"/>
    <n v="7.11"/>
    <x v="431"/>
    <x v="8"/>
    <x v="6"/>
    <x v="1"/>
    <x v="1"/>
    <x v="16"/>
    <s v="Canon BP1200DH 12-Digit Bubble Jet Printing Calculator"/>
    <s v="Medium Box"/>
    <n v="0.36"/>
    <d v="2012-03-17T00:00:00"/>
  </r>
  <r>
    <n v="675"/>
    <n v="4708"/>
    <x v="1028"/>
    <x v="4"/>
    <n v="29"/>
    <n v="180.38"/>
    <n v="0.08"/>
    <x v="0"/>
    <n v="-119.32"/>
    <n v="6.48"/>
    <n v="7.49"/>
    <x v="428"/>
    <x v="8"/>
    <x v="6"/>
    <x v="2"/>
    <x v="0"/>
    <x v="5"/>
    <s v="Xerox 220"/>
    <s v="Small Box"/>
    <n v="0.37"/>
    <d v="2009-10-02T00:00:00"/>
  </r>
  <r>
    <n v="720"/>
    <n v="5155"/>
    <x v="790"/>
    <x v="1"/>
    <n v="14"/>
    <n v="569.21"/>
    <n v="0.01"/>
    <x v="0"/>
    <n v="-38.51"/>
    <n v="39.979999999999997"/>
    <n v="4"/>
    <x v="435"/>
    <x v="8"/>
    <x v="6"/>
    <x v="2"/>
    <x v="1"/>
    <x v="7"/>
    <s v="Microsoft Natural Keyboard Elite"/>
    <s v="Small Box"/>
    <n v="0.7"/>
    <d v="2009-06-12T00:00:00"/>
  </r>
  <r>
    <n v="752"/>
    <n v="5382"/>
    <x v="899"/>
    <x v="0"/>
    <n v="30"/>
    <n v="260.12"/>
    <n v="0.05"/>
    <x v="0"/>
    <n v="36.54"/>
    <n v="8.98"/>
    <n v="4.1900000000000004"/>
    <x v="428"/>
    <x v="8"/>
    <x v="6"/>
    <x v="1"/>
    <x v="2"/>
    <x v="4"/>
    <s v="Nu-Dell Float Frame 11 x 14 1/2"/>
    <s v="Small Pack"/>
    <n v="0.43"/>
    <d v="2012-01-19T00:00:00"/>
  </r>
  <r>
    <n v="756"/>
    <n v="5414"/>
    <x v="934"/>
    <x v="2"/>
    <n v="14"/>
    <n v="284.62"/>
    <n v="0.1"/>
    <x v="2"/>
    <n v="-27.08"/>
    <n v="20.98"/>
    <n v="5.42"/>
    <x v="428"/>
    <x v="8"/>
    <x v="6"/>
    <x v="2"/>
    <x v="0"/>
    <x v="0"/>
    <s v="Acco Perma® 3000 Stacking Storage Drawers"/>
    <s v="Small Box"/>
    <n v="0.66"/>
    <d v="2010-03-25T00:00:00"/>
  </r>
  <r>
    <n v="894"/>
    <n v="6433"/>
    <x v="982"/>
    <x v="3"/>
    <n v="41"/>
    <n v="159.26"/>
    <n v="0.01"/>
    <x v="0"/>
    <n v="73.89"/>
    <n v="3.69"/>
    <n v="0.5"/>
    <x v="307"/>
    <x v="8"/>
    <x v="6"/>
    <x v="3"/>
    <x v="0"/>
    <x v="11"/>
    <s v="Avery 487"/>
    <s v="Small Box"/>
    <n v="0.38"/>
    <d v="2011-11-23T00:00:00"/>
  </r>
  <r>
    <n v="898"/>
    <n v="6464"/>
    <x v="1084"/>
    <x v="3"/>
    <n v="1"/>
    <n v="57.84"/>
    <n v="7.0000000000000007E-2"/>
    <x v="0"/>
    <n v="-41.77"/>
    <n v="60.97"/>
    <n v="4.5"/>
    <x v="63"/>
    <x v="8"/>
    <x v="6"/>
    <x v="1"/>
    <x v="0"/>
    <x v="1"/>
    <s v="Tripp Lite Isotel 6 Outlet Surge Protector with Fax/Modem Protection"/>
    <s v="Small Box"/>
    <n v="0.56000000000000005"/>
    <d v="2009-05-30T00:00:00"/>
  </r>
  <r>
    <n v="899"/>
    <n v="6464"/>
    <x v="1084"/>
    <x v="3"/>
    <n v="42"/>
    <n v="3991.99"/>
    <n v="0"/>
    <x v="0"/>
    <n v="-1014.11"/>
    <n v="90.98"/>
    <n v="56.2"/>
    <x v="63"/>
    <x v="8"/>
    <x v="6"/>
    <x v="1"/>
    <x v="2"/>
    <x v="4"/>
    <s v="Eldon ClusterMat Chair Mat with Cordless Antistatic Protection"/>
    <s v="Medium Box"/>
    <n v="0.74"/>
    <d v="2009-05-30T00:00:00"/>
  </r>
  <r>
    <n v="1064"/>
    <n v="7846"/>
    <x v="1085"/>
    <x v="0"/>
    <n v="47"/>
    <n v="2926.33"/>
    <n v="0.09"/>
    <x v="0"/>
    <n v="499.27300000000002"/>
    <n v="67.28"/>
    <n v="19.989999999999998"/>
    <x v="274"/>
    <x v="8"/>
    <x v="6"/>
    <x v="2"/>
    <x v="0"/>
    <x v="2"/>
    <s v="Catalog Binders with Expanding Posts"/>
    <s v="Small Box"/>
    <n v="0.4"/>
    <d v="2011-06-30T00:00:00"/>
  </r>
  <r>
    <n v="1065"/>
    <n v="7846"/>
    <x v="1085"/>
    <x v="0"/>
    <n v="20"/>
    <n v="40.049999999999997"/>
    <n v="0.1"/>
    <x v="0"/>
    <n v="-10.223500000000001"/>
    <n v="2.08"/>
    <n v="1.49"/>
    <x v="274"/>
    <x v="8"/>
    <x v="6"/>
    <x v="2"/>
    <x v="0"/>
    <x v="2"/>
    <s v="Economy Binders"/>
    <s v="Small Box"/>
    <n v="0.36"/>
    <d v="2011-06-30T00:00:00"/>
  </r>
  <r>
    <n v="1066"/>
    <n v="7846"/>
    <x v="1085"/>
    <x v="0"/>
    <n v="20"/>
    <n v="552.87"/>
    <n v="0.01"/>
    <x v="0"/>
    <n v="-64.819999999999993"/>
    <n v="26.31"/>
    <n v="5.89"/>
    <x v="274"/>
    <x v="8"/>
    <x v="6"/>
    <x v="2"/>
    <x v="1"/>
    <x v="7"/>
    <s v="Micro Innovations Micro 3000 Keyboard, Black"/>
    <s v="Small Box"/>
    <n v="0.75"/>
    <d v="2011-07-02T00:00:00"/>
  </r>
  <r>
    <n v="1067"/>
    <n v="7846"/>
    <x v="1085"/>
    <x v="0"/>
    <n v="12"/>
    <n v="26.33"/>
    <n v="0.05"/>
    <x v="0"/>
    <n v="-33.61"/>
    <n v="1.76"/>
    <n v="4.8600000000000003"/>
    <x v="274"/>
    <x v="8"/>
    <x v="6"/>
    <x v="2"/>
    <x v="2"/>
    <x v="4"/>
    <s v="Regeneration Desk Collection"/>
    <s v="Small Box"/>
    <n v="0.41"/>
    <d v="2011-06-25T00:00:00"/>
  </r>
  <r>
    <n v="1077"/>
    <n v="7936"/>
    <x v="1086"/>
    <x v="0"/>
    <n v="50"/>
    <n v="2851.17"/>
    <n v="0.06"/>
    <x v="1"/>
    <n v="-868.88"/>
    <n v="58.14"/>
    <n v="36.61"/>
    <x v="435"/>
    <x v="8"/>
    <x v="6"/>
    <x v="2"/>
    <x v="2"/>
    <x v="9"/>
    <s v="O'Sullivan 3-Shelf Heavy-Duty Bookcases"/>
    <s v="Jumbo Box"/>
    <n v="0.61"/>
    <d v="2010-04-05T00:00:00"/>
  </r>
  <r>
    <n v="1078"/>
    <n v="7936"/>
    <x v="1086"/>
    <x v="0"/>
    <n v="15"/>
    <n v="183.43"/>
    <n v="0.06"/>
    <x v="0"/>
    <n v="-41.86"/>
    <n v="12.44"/>
    <n v="6.27"/>
    <x v="435"/>
    <x v="8"/>
    <x v="6"/>
    <x v="2"/>
    <x v="0"/>
    <x v="0"/>
    <s v="Eldon Simplefile® Box Office®"/>
    <s v="Medium Box"/>
    <n v="0.56999999999999995"/>
    <d v="2010-04-10T00:00:00"/>
  </r>
  <r>
    <n v="1118"/>
    <n v="8195"/>
    <x v="754"/>
    <x v="3"/>
    <n v="5"/>
    <n v="51.3"/>
    <n v="0.05"/>
    <x v="2"/>
    <n v="-32.479999999999997"/>
    <n v="7.28"/>
    <n v="11.15"/>
    <x v="63"/>
    <x v="8"/>
    <x v="6"/>
    <x v="1"/>
    <x v="0"/>
    <x v="5"/>
    <s v="Array® Parchment Paper, Assorted Colors"/>
    <s v="Small Box"/>
    <n v="0.37"/>
    <d v="2011-01-07T00:00:00"/>
  </r>
  <r>
    <n v="1119"/>
    <n v="8195"/>
    <x v="754"/>
    <x v="3"/>
    <n v="1"/>
    <n v="8.48"/>
    <n v="0.1"/>
    <x v="0"/>
    <n v="-7.9"/>
    <n v="5.08"/>
    <n v="3.63"/>
    <x v="63"/>
    <x v="8"/>
    <x v="6"/>
    <x v="1"/>
    <x v="2"/>
    <x v="4"/>
    <s v="Master Caster Door Stop, Gray"/>
    <s v="Wrap Bag"/>
    <n v="0.51"/>
    <d v="2011-01-08T00:00:00"/>
  </r>
  <r>
    <n v="1120"/>
    <n v="8195"/>
    <x v="754"/>
    <x v="3"/>
    <n v="26"/>
    <n v="87.52"/>
    <n v="0.03"/>
    <x v="0"/>
    <n v="-70.02"/>
    <n v="3.28"/>
    <n v="3.97"/>
    <x v="63"/>
    <x v="8"/>
    <x v="6"/>
    <x v="1"/>
    <x v="0"/>
    <x v="12"/>
    <s v="Newell 337"/>
    <s v="Wrap Bag"/>
    <n v="0.56000000000000005"/>
    <d v="2011-01-07T00:00:00"/>
  </r>
  <r>
    <n v="1137"/>
    <n v="8293"/>
    <x v="567"/>
    <x v="0"/>
    <n v="50"/>
    <n v="1497.7594999999999"/>
    <n v="0.04"/>
    <x v="0"/>
    <n v="483.66"/>
    <n v="35.99"/>
    <n v="1.1000000000000001"/>
    <x v="436"/>
    <x v="8"/>
    <x v="6"/>
    <x v="0"/>
    <x v="1"/>
    <x v="3"/>
    <s v="Accessory35"/>
    <s v="Small Box"/>
    <n v="0.55000000000000004"/>
    <d v="2012-08-15T00:00:00"/>
  </r>
  <r>
    <n v="1270"/>
    <n v="9248"/>
    <x v="378"/>
    <x v="2"/>
    <n v="41"/>
    <n v="2811.7"/>
    <n v="0.09"/>
    <x v="0"/>
    <n v="-3074.2712000000006"/>
    <n v="71.37"/>
    <n v="69"/>
    <x v="428"/>
    <x v="8"/>
    <x v="6"/>
    <x v="3"/>
    <x v="2"/>
    <x v="10"/>
    <s v="Lesro Sheffield Collection Coffee Table, End Table, Center Table, Corner Table"/>
    <s v="Large Box"/>
    <n v="0.68"/>
    <d v="2009-12-24T00:00:00"/>
  </r>
  <r>
    <n v="1284"/>
    <n v="9347"/>
    <x v="248"/>
    <x v="0"/>
    <n v="31"/>
    <n v="131.19999999999999"/>
    <n v="0.01"/>
    <x v="0"/>
    <n v="-107.98"/>
    <n v="3.95"/>
    <n v="5.13"/>
    <x v="428"/>
    <x v="8"/>
    <x v="6"/>
    <x v="2"/>
    <x v="0"/>
    <x v="1"/>
    <s v="Hoover Replacement Belts For Soft Guard™ &amp; Commercial Ltweight Upright Vacs, 2/Pk"/>
    <s v="Small Box"/>
    <n v="0.59"/>
    <d v="2012-08-18T00:00:00"/>
  </r>
  <r>
    <n v="1289"/>
    <n v="9472"/>
    <x v="575"/>
    <x v="4"/>
    <n v="17"/>
    <n v="53.91"/>
    <n v="0.05"/>
    <x v="0"/>
    <n v="19.47"/>
    <n v="3.15"/>
    <n v="0.49"/>
    <x v="437"/>
    <x v="8"/>
    <x v="6"/>
    <x v="3"/>
    <x v="0"/>
    <x v="11"/>
    <s v="Self-Adhesive Removable Labels"/>
    <s v="Small Box"/>
    <n v="0.37"/>
    <d v="2011-06-19T00:00:00"/>
  </r>
  <r>
    <n v="1333"/>
    <n v="9733"/>
    <x v="999"/>
    <x v="2"/>
    <n v="39"/>
    <n v="223.64"/>
    <n v="0.1"/>
    <x v="0"/>
    <n v="-90.26"/>
    <n v="5.98"/>
    <n v="5.35"/>
    <x v="438"/>
    <x v="8"/>
    <x v="6"/>
    <x v="3"/>
    <x v="0"/>
    <x v="5"/>
    <s v="Xerox 1947"/>
    <s v="Small Box"/>
    <n v="0.4"/>
    <d v="2009-03-17T00:00:00"/>
  </r>
  <r>
    <n v="1388"/>
    <n v="10054"/>
    <x v="1087"/>
    <x v="1"/>
    <n v="2"/>
    <n v="203.3"/>
    <n v="0.08"/>
    <x v="0"/>
    <n v="148.25"/>
    <n v="79.52"/>
    <n v="48.2"/>
    <x v="439"/>
    <x v="8"/>
    <x v="6"/>
    <x v="3"/>
    <x v="2"/>
    <x v="4"/>
    <s v="Eldon Cleatmat Plus™ Chair Mats for High Pile Carpets"/>
    <s v="Medium Box"/>
    <n v="0.74"/>
    <d v="2011-04-30T00:00:00"/>
  </r>
  <r>
    <n v="1389"/>
    <n v="10054"/>
    <x v="1087"/>
    <x v="1"/>
    <n v="2"/>
    <n v="196.85149999999999"/>
    <n v="0.09"/>
    <x v="0"/>
    <n v="-606.59500000000003"/>
    <n v="125.99"/>
    <n v="5.99"/>
    <x v="439"/>
    <x v="8"/>
    <x v="6"/>
    <x v="3"/>
    <x v="1"/>
    <x v="3"/>
    <s v="i600"/>
    <s v="Small Box"/>
    <n v="0.56000000000000005"/>
    <d v="2011-04-28T00:00:00"/>
  </r>
  <r>
    <n v="1471"/>
    <n v="10627"/>
    <x v="876"/>
    <x v="0"/>
    <n v="4"/>
    <n v="40.229999999999997"/>
    <n v="0.05"/>
    <x v="0"/>
    <n v="-30.26"/>
    <n v="7.77"/>
    <n v="9.23"/>
    <x v="307"/>
    <x v="8"/>
    <x v="6"/>
    <x v="3"/>
    <x v="0"/>
    <x v="1"/>
    <s v="Hoover Commercial Soft Guard Upright Vacuum And Disposable Filtration Bags"/>
    <s v="Small Box"/>
    <n v="0.57999999999999996"/>
    <d v="2010-03-01T00:00:00"/>
  </r>
  <r>
    <n v="1472"/>
    <n v="10629"/>
    <x v="82"/>
    <x v="4"/>
    <n v="39"/>
    <n v="341.55"/>
    <n v="0.06"/>
    <x v="0"/>
    <n v="-255.65"/>
    <n v="8.3699999999999992"/>
    <n v="10.16"/>
    <x v="439"/>
    <x v="8"/>
    <x v="6"/>
    <x v="2"/>
    <x v="2"/>
    <x v="4"/>
    <s v="Westinghouse Clip-On Gooseneck Lamps"/>
    <s v="Large Box"/>
    <n v="0.59"/>
    <d v="2009-09-13T00:00:00"/>
  </r>
  <r>
    <n v="1473"/>
    <n v="10629"/>
    <x v="82"/>
    <x v="4"/>
    <n v="14"/>
    <n v="98.37"/>
    <n v="0.09"/>
    <x v="2"/>
    <n v="-76.540000000000006"/>
    <n v="6.48"/>
    <n v="9.17"/>
    <x v="439"/>
    <x v="8"/>
    <x v="6"/>
    <x v="2"/>
    <x v="0"/>
    <x v="5"/>
    <s v="Xerox 1996"/>
    <s v="Small Box"/>
    <n v="0.37"/>
    <d v="2009-09-13T00:00:00"/>
  </r>
  <r>
    <n v="1493"/>
    <n v="10784"/>
    <x v="1088"/>
    <x v="2"/>
    <n v="2"/>
    <n v="19.36"/>
    <n v="0.1"/>
    <x v="0"/>
    <n v="-11.85"/>
    <n v="6.78"/>
    <n v="6.18"/>
    <x v="431"/>
    <x v="8"/>
    <x v="6"/>
    <x v="3"/>
    <x v="0"/>
    <x v="5"/>
    <s v="Strathmore Photo Mount Cards"/>
    <s v="Small Box"/>
    <n v="0.39"/>
    <d v="2010-07-06T00:00:00"/>
  </r>
  <r>
    <n v="1494"/>
    <n v="10784"/>
    <x v="1088"/>
    <x v="2"/>
    <n v="30"/>
    <n v="206.27"/>
    <n v="0.09"/>
    <x v="0"/>
    <n v="-54.441000000000003"/>
    <n v="6.81"/>
    <n v="5.48"/>
    <x v="431"/>
    <x v="8"/>
    <x v="6"/>
    <x v="3"/>
    <x v="0"/>
    <x v="2"/>
    <s v="Avery Self-Adhesive Photo Pockets for Polaroid Photos"/>
    <s v="Small Box"/>
    <n v="0.37"/>
    <d v="2010-07-07T00:00:00"/>
  </r>
  <r>
    <n v="1500"/>
    <n v="10823"/>
    <x v="43"/>
    <x v="0"/>
    <n v="3"/>
    <n v="133.9"/>
    <n v="0.03"/>
    <x v="0"/>
    <n v="-14.581999999999999"/>
    <n v="43.41"/>
    <n v="2.99"/>
    <x v="439"/>
    <x v="8"/>
    <x v="6"/>
    <x v="3"/>
    <x v="0"/>
    <x v="2"/>
    <s v="Satellite Sectional Post Binders"/>
    <s v="Small Box"/>
    <n v="0.39"/>
    <d v="2012-06-12T00:00:00"/>
  </r>
  <r>
    <n v="1511"/>
    <n v="10919"/>
    <x v="1089"/>
    <x v="1"/>
    <n v="42"/>
    <n v="2040.95"/>
    <n v="7.0000000000000007E-2"/>
    <x v="0"/>
    <n v="-1231.8699999999999"/>
    <n v="48.91"/>
    <n v="35"/>
    <x v="440"/>
    <x v="8"/>
    <x v="6"/>
    <x v="2"/>
    <x v="0"/>
    <x v="0"/>
    <s v="Tennsco Industrial Shelving"/>
    <s v="Large Box"/>
    <n v="0.83"/>
    <d v="2010-03-27T00:00:00"/>
  </r>
  <r>
    <n v="1585"/>
    <n v="11429"/>
    <x v="697"/>
    <x v="0"/>
    <n v="39"/>
    <n v="446.04"/>
    <n v="0.01"/>
    <x v="0"/>
    <n v="59.040999999999997"/>
    <n v="10.98"/>
    <n v="5.14"/>
    <x v="436"/>
    <x v="8"/>
    <x v="6"/>
    <x v="3"/>
    <x v="0"/>
    <x v="2"/>
    <s v="GBC Imprintable Covers"/>
    <s v="Small Box"/>
    <n v="0.36"/>
    <d v="2010-03-07T00:00:00"/>
  </r>
  <r>
    <n v="1586"/>
    <n v="11429"/>
    <x v="697"/>
    <x v="0"/>
    <n v="46"/>
    <n v="18421.2"/>
    <n v="0.06"/>
    <x v="1"/>
    <n v="-969.0483660000001"/>
    <n v="400.98"/>
    <n v="42.52"/>
    <x v="436"/>
    <x v="8"/>
    <x v="6"/>
    <x v="3"/>
    <x v="2"/>
    <x v="10"/>
    <s v="Bretford CR8500 Series Meeting Room Furniture"/>
    <s v="Jumbo Box"/>
    <n v="0.71"/>
    <d v="2010-03-05T00:00:00"/>
  </r>
  <r>
    <n v="1605"/>
    <n v="11650"/>
    <x v="579"/>
    <x v="2"/>
    <n v="26"/>
    <n v="1090.4000000000001"/>
    <n v="0.06"/>
    <x v="0"/>
    <n v="146.24"/>
    <n v="40.97"/>
    <n v="8.99"/>
    <x v="441"/>
    <x v="8"/>
    <x v="6"/>
    <x v="3"/>
    <x v="0"/>
    <x v="12"/>
    <s v="Sanford 52201 APSCO Electric Pencil Sharpener"/>
    <s v="Small Pack"/>
    <n v="0.59"/>
    <d v="2012-09-26T00:00:00"/>
  </r>
  <r>
    <n v="1793"/>
    <n v="12837"/>
    <x v="727"/>
    <x v="3"/>
    <n v="50"/>
    <n v="1100.21"/>
    <n v="0.03"/>
    <x v="0"/>
    <n v="433.59"/>
    <n v="22.24"/>
    <n v="1.99"/>
    <x v="274"/>
    <x v="8"/>
    <x v="6"/>
    <x v="3"/>
    <x v="1"/>
    <x v="7"/>
    <s v="Verbatim DVD-R, 3.95GB, SR, Mitsubishi Branded, Jewel"/>
    <s v="Small Pack"/>
    <n v="0.43"/>
    <d v="2012-12-02T00:00:00"/>
  </r>
  <r>
    <n v="1856"/>
    <n v="13347"/>
    <x v="1090"/>
    <x v="2"/>
    <n v="24"/>
    <n v="104.89"/>
    <n v="7.0000000000000007E-2"/>
    <x v="2"/>
    <n v="22.839500000000001"/>
    <n v="3.8"/>
    <n v="1.49"/>
    <x v="433"/>
    <x v="8"/>
    <x v="6"/>
    <x v="1"/>
    <x v="0"/>
    <x v="2"/>
    <s v="Durable Pressboard Binders"/>
    <s v="Small Box"/>
    <n v="0.38"/>
    <d v="2010-04-24T00:00:00"/>
  </r>
  <r>
    <n v="1861"/>
    <n v="13381"/>
    <x v="1091"/>
    <x v="3"/>
    <n v="41"/>
    <n v="10714.78"/>
    <n v="0"/>
    <x v="1"/>
    <n v="-627.64115700000002"/>
    <n v="259.70999999999998"/>
    <n v="66.67"/>
    <x v="431"/>
    <x v="8"/>
    <x v="6"/>
    <x v="1"/>
    <x v="2"/>
    <x v="10"/>
    <s v="Bevis Round Bullnose 29&quot; High Table Top"/>
    <s v="Jumbo Box"/>
    <n v="0.65"/>
    <d v="2011-08-17T00:00:00"/>
  </r>
  <r>
    <n v="1905"/>
    <n v="13634"/>
    <x v="1092"/>
    <x v="1"/>
    <n v="46"/>
    <n v="1824.13"/>
    <n v="0.05"/>
    <x v="0"/>
    <n v="104.51"/>
    <n v="39.979999999999997"/>
    <n v="7.12"/>
    <x v="434"/>
    <x v="8"/>
    <x v="6"/>
    <x v="1"/>
    <x v="1"/>
    <x v="7"/>
    <s v="IBM Active Response Keyboard, Black"/>
    <s v="Small Box"/>
    <n v="0.67"/>
    <d v="2011-04-18T00:00:00"/>
  </r>
  <r>
    <n v="1906"/>
    <n v="13634"/>
    <x v="1092"/>
    <x v="1"/>
    <n v="27"/>
    <n v="151.38"/>
    <n v="0.04"/>
    <x v="0"/>
    <n v="-55.61"/>
    <n v="5.58"/>
    <n v="5.3"/>
    <x v="434"/>
    <x v="8"/>
    <x v="6"/>
    <x v="1"/>
    <x v="0"/>
    <x v="8"/>
    <s v="Staples Brown Kraft Recycled Clasp Envelopes"/>
    <s v="Small Box"/>
    <n v="0.35"/>
    <d v="2011-04-19T00:00:00"/>
  </r>
  <r>
    <n v="1914"/>
    <n v="13729"/>
    <x v="1093"/>
    <x v="2"/>
    <n v="9"/>
    <n v="872.48"/>
    <n v="0.08"/>
    <x v="2"/>
    <n v="-342.91"/>
    <n v="95.99"/>
    <n v="35"/>
    <x v="307"/>
    <x v="8"/>
    <x v="6"/>
    <x v="3"/>
    <x v="0"/>
    <x v="0"/>
    <s v="Safco Industrial Wire Shelving"/>
    <s v="Large Box"/>
    <m/>
    <d v="2009-01-03T00:00:00"/>
  </r>
  <r>
    <n v="1915"/>
    <n v="13730"/>
    <x v="527"/>
    <x v="1"/>
    <n v="26"/>
    <n v="3617.64"/>
    <n v="7.0000000000000007E-2"/>
    <x v="1"/>
    <n v="-354.12520000000006"/>
    <n v="146.34"/>
    <n v="43.75"/>
    <x v="434"/>
    <x v="8"/>
    <x v="6"/>
    <x v="2"/>
    <x v="2"/>
    <x v="10"/>
    <s v="Bevis Round Conference Table Top &amp; Single Column Base"/>
    <s v="Jumbo Box"/>
    <n v="0.64"/>
    <d v="2011-05-11T00:00:00"/>
  </r>
  <r>
    <n v="1972"/>
    <n v="14113"/>
    <x v="1094"/>
    <x v="1"/>
    <n v="22"/>
    <n v="8218.16"/>
    <n v="0.09"/>
    <x v="1"/>
    <n v="-774.14480000000015"/>
    <n v="376.13"/>
    <n v="85.63"/>
    <x v="439"/>
    <x v="8"/>
    <x v="6"/>
    <x v="3"/>
    <x v="2"/>
    <x v="10"/>
    <s v="Bretford Rectangular Conference Table Tops"/>
    <s v="Jumbo Box"/>
    <n v="0.74"/>
    <d v="2011-08-06T00:00:00"/>
  </r>
  <r>
    <n v="1989"/>
    <n v="14210"/>
    <x v="253"/>
    <x v="2"/>
    <n v="19"/>
    <n v="676.79"/>
    <n v="0"/>
    <x v="0"/>
    <n v="213.2"/>
    <n v="33.29"/>
    <n v="1.99"/>
    <x v="439"/>
    <x v="8"/>
    <x v="6"/>
    <x v="3"/>
    <x v="1"/>
    <x v="7"/>
    <s v="Verbatim 4.7GB DVD-R"/>
    <s v="Small Pack"/>
    <n v="0.41"/>
    <d v="2012-06-28T00:00:00"/>
  </r>
  <r>
    <n v="2000"/>
    <n v="14272"/>
    <x v="674"/>
    <x v="3"/>
    <n v="32"/>
    <n v="2409.96"/>
    <n v="7.0000000000000007E-2"/>
    <x v="0"/>
    <n v="575.1"/>
    <n v="80.98"/>
    <n v="4.5"/>
    <x v="431"/>
    <x v="8"/>
    <x v="6"/>
    <x v="3"/>
    <x v="0"/>
    <x v="1"/>
    <s v="Belkin 8 Outlet SurgeMaster II Gold Surge Protector with Phone Protection"/>
    <s v="Small Box"/>
    <n v="0.59"/>
    <d v="2012-02-14T00:00:00"/>
  </r>
  <r>
    <n v="2019"/>
    <n v="14401"/>
    <x v="1094"/>
    <x v="2"/>
    <n v="10"/>
    <n v="931.14949999999999"/>
    <n v="0.06"/>
    <x v="0"/>
    <n v="-128.83199999999999"/>
    <n v="110.99"/>
    <n v="2.5"/>
    <x v="436"/>
    <x v="8"/>
    <x v="6"/>
    <x v="0"/>
    <x v="1"/>
    <x v="3"/>
    <s v="T18"/>
    <s v="Small Box"/>
    <n v="0.56999999999999995"/>
    <d v="2011-08-06T00:00:00"/>
  </r>
  <r>
    <n v="2211"/>
    <n v="15941"/>
    <x v="924"/>
    <x v="2"/>
    <n v="15"/>
    <n v="951.09"/>
    <n v="0.02"/>
    <x v="1"/>
    <n v="-246.32"/>
    <n v="58.14"/>
    <n v="36.61"/>
    <x v="428"/>
    <x v="8"/>
    <x v="6"/>
    <x v="1"/>
    <x v="2"/>
    <x v="9"/>
    <s v="O'Sullivan 3-Shelf Heavy-Duty Bookcases"/>
    <s v="Jumbo Box"/>
    <n v="0.61"/>
    <d v="2011-12-12T00:00:00"/>
  </r>
  <r>
    <n v="2479"/>
    <n v="18023"/>
    <x v="593"/>
    <x v="3"/>
    <n v="38"/>
    <n v="4502.26"/>
    <n v="0.09"/>
    <x v="1"/>
    <n v="1272.17"/>
    <n v="120.97"/>
    <n v="26.3"/>
    <x v="441"/>
    <x v="8"/>
    <x v="6"/>
    <x v="3"/>
    <x v="1"/>
    <x v="16"/>
    <s v="Canon S750 Color Inkjet Printer"/>
    <s v="Jumbo Drum"/>
    <n v="0.38"/>
    <d v="2011-02-25T00:00:00"/>
  </r>
  <r>
    <n v="2480"/>
    <n v="18023"/>
    <x v="593"/>
    <x v="3"/>
    <n v="34"/>
    <n v="192.23"/>
    <n v="7.0000000000000007E-2"/>
    <x v="0"/>
    <n v="-149.84"/>
    <n v="5.78"/>
    <n v="7.64"/>
    <x v="441"/>
    <x v="8"/>
    <x v="6"/>
    <x v="3"/>
    <x v="0"/>
    <x v="5"/>
    <s v="HP Office Recycled Paper (20Lb. and 87 Bright)"/>
    <s v="Small Box"/>
    <n v="0.36"/>
    <d v="2011-02-25T00:00:00"/>
  </r>
  <r>
    <n v="2526"/>
    <n v="18341"/>
    <x v="1095"/>
    <x v="4"/>
    <n v="39"/>
    <n v="237.89"/>
    <n v="0"/>
    <x v="0"/>
    <n v="-165.26"/>
    <n v="5.78"/>
    <n v="7.96"/>
    <x v="434"/>
    <x v="8"/>
    <x v="6"/>
    <x v="1"/>
    <x v="0"/>
    <x v="5"/>
    <s v="Xerox 196"/>
    <s v="Small Box"/>
    <n v="0.36"/>
    <d v="2010-07-18T00:00:00"/>
  </r>
  <r>
    <n v="2535"/>
    <n v="18400"/>
    <x v="1096"/>
    <x v="2"/>
    <n v="29"/>
    <n v="598.49"/>
    <n v="0.05"/>
    <x v="0"/>
    <n v="34.159999999999997"/>
    <n v="20.95"/>
    <n v="4"/>
    <x v="63"/>
    <x v="8"/>
    <x v="6"/>
    <x v="1"/>
    <x v="1"/>
    <x v="7"/>
    <s v="Fellowes Basic 104-Key Keyboard, Platinum"/>
    <s v="Small Box"/>
    <n v="0.6"/>
    <d v="2011-12-07T00:00:00"/>
  </r>
  <r>
    <n v="2621"/>
    <n v="18950"/>
    <x v="496"/>
    <x v="0"/>
    <n v="33"/>
    <n v="3008.5"/>
    <n v="0.05"/>
    <x v="1"/>
    <n v="1101.9000000000001"/>
    <n v="90.97"/>
    <n v="14"/>
    <x v="430"/>
    <x v="8"/>
    <x v="6"/>
    <x v="0"/>
    <x v="1"/>
    <x v="16"/>
    <s v="Lexmark Z54se Color Inkjet Printer"/>
    <s v="Jumbo Drum"/>
    <n v="0.36"/>
    <d v="2012-03-04T00:00:00"/>
  </r>
  <r>
    <n v="2641"/>
    <n v="19111"/>
    <x v="832"/>
    <x v="0"/>
    <n v="24"/>
    <n v="195.83"/>
    <n v="0.04"/>
    <x v="0"/>
    <n v="10.79"/>
    <n v="8.33"/>
    <n v="1.99"/>
    <x v="442"/>
    <x v="8"/>
    <x v="6"/>
    <x v="1"/>
    <x v="1"/>
    <x v="7"/>
    <s v="80 Minute Slim Jewel Case CD-R , 10/Pack - Staples"/>
    <s v="Small Pack"/>
    <n v="0.52"/>
    <d v="2009-10-09T00:00:00"/>
  </r>
  <r>
    <n v="2644"/>
    <n v="19139"/>
    <x v="387"/>
    <x v="2"/>
    <n v="15"/>
    <n v="94.84"/>
    <n v="0.01"/>
    <x v="0"/>
    <n v="-26.66"/>
    <n v="5.98"/>
    <n v="5.15"/>
    <x v="439"/>
    <x v="8"/>
    <x v="6"/>
    <x v="2"/>
    <x v="0"/>
    <x v="5"/>
    <s v="Xerox 193"/>
    <s v="Small Box"/>
    <n v="0.36"/>
    <d v="2010-12-04T00:00:00"/>
  </r>
  <r>
    <n v="2672"/>
    <n v="19332"/>
    <x v="496"/>
    <x v="1"/>
    <n v="46"/>
    <n v="8246.86"/>
    <n v="0.06"/>
    <x v="1"/>
    <n v="-433.29014300000011"/>
    <n v="179.29"/>
    <n v="29.21"/>
    <x v="430"/>
    <x v="8"/>
    <x v="6"/>
    <x v="1"/>
    <x v="2"/>
    <x v="10"/>
    <s v="Bevis Round Conference Table Top, X-Base"/>
    <s v="Jumbo Box"/>
    <n v="0.74"/>
    <d v="2012-02-29T00:00:00"/>
  </r>
  <r>
    <n v="2904"/>
    <n v="20965"/>
    <x v="874"/>
    <x v="4"/>
    <n v="38"/>
    <n v="2315.11"/>
    <n v="0.06"/>
    <x v="0"/>
    <n v="532.21"/>
    <n v="59.76"/>
    <n v="9.7100000000000009"/>
    <x v="428"/>
    <x v="8"/>
    <x v="6"/>
    <x v="1"/>
    <x v="0"/>
    <x v="0"/>
    <s v="Advantus 10-Drawer Portable Organizer, Chrome Metal Frame, Smoke Drawers"/>
    <s v="Small Box"/>
    <n v="0.56999999999999995"/>
    <d v="2009-12-23T00:00:00"/>
  </r>
  <r>
    <n v="2905"/>
    <n v="20965"/>
    <x v="874"/>
    <x v="4"/>
    <n v="8"/>
    <n v="1264.2304999999999"/>
    <n v="7.0000000000000007E-2"/>
    <x v="0"/>
    <n v="-444.68599999999998"/>
    <n v="195.99"/>
    <n v="4.2"/>
    <x v="428"/>
    <x v="8"/>
    <x v="6"/>
    <x v="1"/>
    <x v="1"/>
    <x v="3"/>
    <s v="T65"/>
    <s v="Small Box"/>
    <n v="0.56000000000000005"/>
    <d v="2009-12-23T00:00:00"/>
  </r>
  <r>
    <n v="2932"/>
    <n v="21249"/>
    <x v="30"/>
    <x v="0"/>
    <n v="22"/>
    <n v="1082.8"/>
    <n v="0.02"/>
    <x v="0"/>
    <n v="299.35000000000002"/>
    <n v="48.58"/>
    <n v="3.99"/>
    <x v="430"/>
    <x v="8"/>
    <x v="6"/>
    <x v="0"/>
    <x v="0"/>
    <x v="1"/>
    <s v="Belkin Premiere Surge Master II 8-outlet surge protector"/>
    <s v="Small Box"/>
    <n v="0.56000000000000005"/>
    <d v="2010-09-21T00:00:00"/>
  </r>
  <r>
    <n v="2933"/>
    <n v="21249"/>
    <x v="30"/>
    <x v="0"/>
    <n v="7"/>
    <n v="1260.2014999999999"/>
    <n v="0.03"/>
    <x v="0"/>
    <n v="-522.995"/>
    <n v="205.99"/>
    <n v="8.99"/>
    <x v="430"/>
    <x v="8"/>
    <x v="6"/>
    <x v="0"/>
    <x v="1"/>
    <x v="3"/>
    <s v="StarTAC 8000"/>
    <s v="Small Box"/>
    <n v="0.6"/>
    <d v="2010-09-21T00:00:00"/>
  </r>
  <r>
    <n v="3139"/>
    <n v="22529"/>
    <x v="193"/>
    <x v="3"/>
    <n v="28"/>
    <n v="1623.09"/>
    <n v="0.02"/>
    <x v="0"/>
    <n v="245.88"/>
    <n v="56.96"/>
    <n v="13.22"/>
    <x v="431"/>
    <x v="8"/>
    <x v="6"/>
    <x v="3"/>
    <x v="0"/>
    <x v="1"/>
    <s v="Conquest™ 14 Commercial Heavy-Duty Upright Vacuum, Collection System, Accessory Kit"/>
    <s v="Small Box"/>
    <n v="0.56000000000000005"/>
    <d v="2010-05-07T00:00:00"/>
  </r>
  <r>
    <n v="3255"/>
    <n v="23303"/>
    <x v="313"/>
    <x v="2"/>
    <n v="39"/>
    <n v="238.49"/>
    <n v="0.09"/>
    <x v="0"/>
    <n v="-110.56"/>
    <n v="6.48"/>
    <n v="6.22"/>
    <x v="63"/>
    <x v="8"/>
    <x v="6"/>
    <x v="1"/>
    <x v="0"/>
    <x v="5"/>
    <s v="Xerox 1894"/>
    <s v="Small Box"/>
    <n v="0.37"/>
    <d v="2009-06-22T00:00:00"/>
  </r>
  <r>
    <n v="3274"/>
    <n v="23398"/>
    <x v="226"/>
    <x v="3"/>
    <n v="19"/>
    <n v="123.1"/>
    <n v="0.06"/>
    <x v="0"/>
    <n v="-75.44"/>
    <n v="6.48"/>
    <n v="7.37"/>
    <x v="432"/>
    <x v="8"/>
    <x v="6"/>
    <x v="2"/>
    <x v="0"/>
    <x v="5"/>
    <s v="Xerox 210"/>
    <s v="Small Box"/>
    <n v="0.37"/>
    <d v="2009-03-14T00:00:00"/>
  </r>
  <r>
    <n v="3410"/>
    <n v="24356"/>
    <x v="658"/>
    <x v="3"/>
    <n v="37"/>
    <n v="12612.66"/>
    <n v="0.06"/>
    <x v="1"/>
    <n v="3325.03"/>
    <n v="350.99"/>
    <n v="39"/>
    <x v="430"/>
    <x v="8"/>
    <x v="6"/>
    <x v="1"/>
    <x v="2"/>
    <x v="14"/>
    <s v="Global Leather Executive Chair"/>
    <s v="Jumbo Drum"/>
    <n v="0.55000000000000004"/>
    <d v="2010-05-13T00:00:00"/>
  </r>
  <r>
    <n v="3539"/>
    <n v="25188"/>
    <x v="1097"/>
    <x v="3"/>
    <n v="20"/>
    <n v="1564.1614999999999"/>
    <n v="0"/>
    <x v="0"/>
    <n v="682.47899999999993"/>
    <n v="85.99"/>
    <n v="2.5"/>
    <x v="441"/>
    <x v="8"/>
    <x v="6"/>
    <x v="3"/>
    <x v="1"/>
    <x v="3"/>
    <s v="Accessory12"/>
    <s v="Small Box"/>
    <n v="0.35"/>
    <d v="2011-01-05T00:00:00"/>
  </r>
  <r>
    <n v="3543"/>
    <n v="25249"/>
    <x v="95"/>
    <x v="3"/>
    <n v="34"/>
    <n v="926.85"/>
    <n v="0.09"/>
    <x v="0"/>
    <n v="382.94200000000001"/>
    <n v="28.53"/>
    <n v="1.49"/>
    <x v="431"/>
    <x v="8"/>
    <x v="6"/>
    <x v="1"/>
    <x v="0"/>
    <x v="2"/>
    <s v="Lock-Up Easel 'Spel-Binder'"/>
    <s v="Small Box"/>
    <n v="0.38"/>
    <d v="2012-11-08T00:00:00"/>
  </r>
  <r>
    <n v="3774"/>
    <n v="26948"/>
    <x v="982"/>
    <x v="1"/>
    <n v="21"/>
    <n v="203.55"/>
    <n v="0.03"/>
    <x v="2"/>
    <n v="38.6"/>
    <n v="9.11"/>
    <n v="2.25"/>
    <x v="307"/>
    <x v="8"/>
    <x v="6"/>
    <x v="3"/>
    <x v="0"/>
    <x v="12"/>
    <s v="Dixon Ticonderoga Core-Lock Colored Pencils"/>
    <s v="Wrap Bag"/>
    <n v="0.52"/>
    <d v="2011-11-23T00:00:00"/>
  </r>
  <r>
    <n v="3819"/>
    <n v="27232"/>
    <x v="1098"/>
    <x v="2"/>
    <n v="19"/>
    <n v="639.29999999999995"/>
    <n v="0.05"/>
    <x v="0"/>
    <n v="30.21"/>
    <n v="34.99"/>
    <n v="7.73"/>
    <x v="63"/>
    <x v="8"/>
    <x v="6"/>
    <x v="1"/>
    <x v="0"/>
    <x v="12"/>
    <s v="Hunt Boston® Vacuum Mount KS Pencil Sharpener"/>
    <s v="Small Box"/>
    <n v="0.59"/>
    <d v="2010-08-20T00:00:00"/>
  </r>
  <r>
    <n v="3871"/>
    <n v="27622"/>
    <x v="955"/>
    <x v="3"/>
    <n v="4"/>
    <n v="1280.73"/>
    <n v="0.09"/>
    <x v="1"/>
    <n v="-774.89068800000007"/>
    <n v="320.64"/>
    <n v="43.57"/>
    <x v="428"/>
    <x v="8"/>
    <x v="6"/>
    <x v="1"/>
    <x v="2"/>
    <x v="10"/>
    <s v="Chromcraft 48&quot; x 96&quot; Racetrack Double Pedestal Table"/>
    <s v="Jumbo Box"/>
    <n v="0.63"/>
    <d v="2011-02-07T00:00:00"/>
  </r>
  <r>
    <n v="3928"/>
    <n v="28002"/>
    <x v="987"/>
    <x v="4"/>
    <n v="5"/>
    <n v="43.55"/>
    <n v="0.1"/>
    <x v="0"/>
    <n v="-3.64"/>
    <n v="9.11"/>
    <n v="2.15"/>
    <x v="436"/>
    <x v="8"/>
    <x v="6"/>
    <x v="3"/>
    <x v="0"/>
    <x v="5"/>
    <s v="Black Print Carbonless Snap-Off® Rapid Letter, 8 1/2&quot; x 7&quot;"/>
    <s v="Wrap Bag"/>
    <n v="0.4"/>
    <d v="2009-10-12T00:00:00"/>
  </r>
  <r>
    <n v="3978"/>
    <n v="28390"/>
    <x v="164"/>
    <x v="1"/>
    <n v="44"/>
    <n v="809.77"/>
    <n v="0.1"/>
    <x v="0"/>
    <n v="83.48"/>
    <n v="20.28"/>
    <n v="6.68"/>
    <x v="443"/>
    <x v="8"/>
    <x v="6"/>
    <x v="0"/>
    <x v="2"/>
    <x v="4"/>
    <s v="Seth Thomas 8 1/2&quot; Cubicle Clock"/>
    <s v="Small Box"/>
    <n v="0.53"/>
    <d v="2012-02-09T00:00:00"/>
  </r>
  <r>
    <n v="4108"/>
    <n v="29223"/>
    <x v="40"/>
    <x v="1"/>
    <n v="48"/>
    <n v="24701.119999999999"/>
    <n v="0.04"/>
    <x v="1"/>
    <n v="8022.94"/>
    <n v="500.98"/>
    <n v="26"/>
    <x v="437"/>
    <x v="8"/>
    <x v="6"/>
    <x v="3"/>
    <x v="2"/>
    <x v="14"/>
    <s v="Global Troy™ Executive Leather Low-Back Tilter"/>
    <s v="Jumbo Drum"/>
    <n v="0.6"/>
    <d v="2012-01-22T00:00:00"/>
  </r>
  <r>
    <n v="4134"/>
    <n v="29351"/>
    <x v="269"/>
    <x v="3"/>
    <n v="17"/>
    <n v="5122.6099999999997"/>
    <n v="0.05"/>
    <x v="0"/>
    <n v="1784.0394999999999"/>
    <n v="304.99"/>
    <n v="19.989999999999998"/>
    <x v="429"/>
    <x v="8"/>
    <x v="6"/>
    <x v="1"/>
    <x v="0"/>
    <x v="2"/>
    <s v="Ibico Hi-Tech Manual Binding System"/>
    <s v="Small Box"/>
    <n v="0.4"/>
    <d v="2011-10-05T00:00:00"/>
  </r>
  <r>
    <n v="4160"/>
    <n v="29506"/>
    <x v="751"/>
    <x v="4"/>
    <n v="46"/>
    <n v="221.13"/>
    <n v="0.01"/>
    <x v="0"/>
    <n v="59.703999999999994"/>
    <n v="4.55"/>
    <n v="1.49"/>
    <x v="444"/>
    <x v="8"/>
    <x v="6"/>
    <x v="1"/>
    <x v="0"/>
    <x v="2"/>
    <s v="Presstex Flexible Ring Binders"/>
    <s v="Small Box"/>
    <n v="0.35"/>
    <d v="2011-06-16T00:00:00"/>
  </r>
  <r>
    <n v="4161"/>
    <n v="29506"/>
    <x v="751"/>
    <x v="4"/>
    <n v="8"/>
    <n v="16.350000000000001"/>
    <n v="0.05"/>
    <x v="0"/>
    <n v="-5.6234999999999999"/>
    <n v="1.88"/>
    <n v="1.49"/>
    <x v="444"/>
    <x v="8"/>
    <x v="6"/>
    <x v="1"/>
    <x v="0"/>
    <x v="2"/>
    <s v="Staples® General Use 3-Ring Binders"/>
    <s v="Small Box"/>
    <n v="0.37"/>
    <d v="2011-06-15T00:00:00"/>
  </r>
  <r>
    <n v="4175"/>
    <n v="29633"/>
    <x v="109"/>
    <x v="4"/>
    <n v="11"/>
    <n v="96.01"/>
    <n v="0.01"/>
    <x v="0"/>
    <n v="-43.24"/>
    <n v="7.98"/>
    <n v="6.5"/>
    <x v="444"/>
    <x v="8"/>
    <x v="6"/>
    <x v="1"/>
    <x v="0"/>
    <x v="0"/>
    <s v="Iris Project Case"/>
    <s v="Medium Box"/>
    <n v="0.59"/>
    <d v="2009-06-23T00:00:00"/>
  </r>
  <r>
    <n v="4189"/>
    <n v="29764"/>
    <x v="1002"/>
    <x v="4"/>
    <n v="10"/>
    <n v="165.09"/>
    <n v="0"/>
    <x v="2"/>
    <n v="-8.5904999999999987"/>
    <n v="15.01"/>
    <n v="8.4"/>
    <x v="430"/>
    <x v="8"/>
    <x v="6"/>
    <x v="0"/>
    <x v="0"/>
    <x v="2"/>
    <s v="GBC Prepunched Paper, 19-Hole, for Binding Systems, 24-lb"/>
    <s v="Small Box"/>
    <n v="0.39"/>
    <d v="2012-07-23T00:00:00"/>
  </r>
  <r>
    <n v="4216"/>
    <n v="29958"/>
    <x v="754"/>
    <x v="1"/>
    <n v="47"/>
    <n v="307.57"/>
    <n v="0"/>
    <x v="0"/>
    <n v="-72.3005"/>
    <n v="6.37"/>
    <n v="5.19"/>
    <x v="430"/>
    <x v="8"/>
    <x v="6"/>
    <x v="1"/>
    <x v="0"/>
    <x v="2"/>
    <s v="C-Line Peel &amp; Stick Add-On Filing Pockets, 8-3/4 x 5-1/8, 10/Pack"/>
    <s v="Small Box"/>
    <n v="0.38"/>
    <d v="2011-01-07T00:00:00"/>
  </r>
  <r>
    <n v="4217"/>
    <n v="29958"/>
    <x v="754"/>
    <x v="1"/>
    <n v="32"/>
    <n v="14861.07"/>
    <n v="0.1"/>
    <x v="1"/>
    <n v="3408.29"/>
    <n v="500.98"/>
    <n v="26"/>
    <x v="430"/>
    <x v="8"/>
    <x v="6"/>
    <x v="1"/>
    <x v="2"/>
    <x v="14"/>
    <s v="Global Troy™ Executive Leather Low-Back Tilter"/>
    <s v="Jumbo Drum"/>
    <n v="0.6"/>
    <d v="2011-01-08T00:00:00"/>
  </r>
  <r>
    <n v="4435"/>
    <n v="31616"/>
    <x v="3"/>
    <x v="4"/>
    <n v="45"/>
    <n v="182.7"/>
    <n v="0.08"/>
    <x v="0"/>
    <n v="-156.41149999999999"/>
    <n v="4.24"/>
    <n v="5.41"/>
    <x v="429"/>
    <x v="8"/>
    <x v="6"/>
    <x v="1"/>
    <x v="0"/>
    <x v="2"/>
    <s v="Storex DuraTech Recycled Plastic Frosted Binders"/>
    <s v="Small Box"/>
    <n v="0.35"/>
    <d v="2010-08-29T00:00:00"/>
  </r>
  <r>
    <n v="4436"/>
    <n v="31616"/>
    <x v="3"/>
    <x v="4"/>
    <n v="46"/>
    <n v="141.08000000000001"/>
    <n v="0.04"/>
    <x v="0"/>
    <n v="36.96"/>
    <n v="3.08"/>
    <n v="0.99"/>
    <x v="429"/>
    <x v="8"/>
    <x v="6"/>
    <x v="1"/>
    <x v="0"/>
    <x v="11"/>
    <s v="Avery 481"/>
    <s v="Small Box"/>
    <n v="0.37"/>
    <d v="2010-08-29T00:00:00"/>
  </r>
  <r>
    <n v="4483"/>
    <n v="31907"/>
    <x v="129"/>
    <x v="0"/>
    <n v="38"/>
    <n v="331.53"/>
    <n v="0"/>
    <x v="0"/>
    <n v="-35.97"/>
    <n v="8.4600000000000009"/>
    <n v="3.62"/>
    <x v="429"/>
    <x v="8"/>
    <x v="6"/>
    <x v="1"/>
    <x v="1"/>
    <x v="7"/>
    <s v="Imation 3.5&quot;, RTS 247544 3M 3.5 DSDD, 10/Pack"/>
    <s v="Small Pack"/>
    <n v="0.61"/>
    <d v="2010-05-23T00:00:00"/>
  </r>
  <r>
    <n v="4494"/>
    <n v="32001"/>
    <x v="891"/>
    <x v="0"/>
    <n v="22"/>
    <n v="494.84"/>
    <n v="7.0000000000000007E-2"/>
    <x v="0"/>
    <n v="205.13"/>
    <n v="22.23"/>
    <n v="3.63"/>
    <x v="443"/>
    <x v="8"/>
    <x v="6"/>
    <x v="0"/>
    <x v="2"/>
    <x v="4"/>
    <s v="Executive Impressions 14&quot; Contract Wall Clock"/>
    <s v="Small Pack"/>
    <n v="0.52"/>
    <d v="2011-11-02T00:00:00"/>
  </r>
  <r>
    <n v="4495"/>
    <n v="32001"/>
    <x v="891"/>
    <x v="0"/>
    <n v="11"/>
    <n v="3443.21"/>
    <n v="0"/>
    <x v="0"/>
    <n v="794.2"/>
    <n v="300.98"/>
    <n v="13.99"/>
    <x v="443"/>
    <x v="8"/>
    <x v="6"/>
    <x v="0"/>
    <x v="1"/>
    <x v="16"/>
    <s v="Polycom VoiceStation 100"/>
    <s v="Medium Box"/>
    <n v="0.39"/>
    <d v="2011-10-30T00:00:00"/>
  </r>
  <r>
    <n v="4506"/>
    <n v="32069"/>
    <x v="142"/>
    <x v="2"/>
    <n v="8"/>
    <n v="1100"/>
    <n v="7.0000000000000007E-2"/>
    <x v="1"/>
    <n v="-240.31140000000002"/>
    <n v="145.44999999999999"/>
    <n v="17.850000000000001"/>
    <x v="438"/>
    <x v="8"/>
    <x v="6"/>
    <x v="1"/>
    <x v="1"/>
    <x v="16"/>
    <s v="Panasonic KX-P1150 Dot Matrix Printer"/>
    <s v="Jumbo Drum"/>
    <n v="0.56000000000000005"/>
    <d v="2011-11-19T00:00:00"/>
  </r>
  <r>
    <n v="4512"/>
    <n v="32102"/>
    <x v="1099"/>
    <x v="3"/>
    <n v="2"/>
    <n v="19.809999999999999"/>
    <n v="0.02"/>
    <x v="0"/>
    <n v="-10.39"/>
    <n v="6.48"/>
    <n v="6.22"/>
    <x v="445"/>
    <x v="8"/>
    <x v="6"/>
    <x v="3"/>
    <x v="0"/>
    <x v="5"/>
    <s v="Xerox 1894"/>
    <s v="Small Box"/>
    <n v="0.37"/>
    <d v="2012-12-16T00:00:00"/>
  </r>
  <r>
    <n v="4561"/>
    <n v="32450"/>
    <x v="1100"/>
    <x v="3"/>
    <n v="37"/>
    <n v="2638.79"/>
    <n v="0.1"/>
    <x v="1"/>
    <n v="54.230849999999997"/>
    <n v="70.89"/>
    <n v="89.3"/>
    <x v="430"/>
    <x v="8"/>
    <x v="6"/>
    <x v="0"/>
    <x v="2"/>
    <x v="10"/>
    <s v="KI Conference Tables"/>
    <s v="Jumbo Box"/>
    <n v="0.69"/>
    <d v="2011-12-19T00:00:00"/>
  </r>
  <r>
    <n v="4572"/>
    <n v="32546"/>
    <x v="764"/>
    <x v="4"/>
    <n v="6"/>
    <n v="156.09"/>
    <n v="0"/>
    <x v="0"/>
    <n v="-34.844999999999999"/>
    <n v="22.38"/>
    <n v="15.1"/>
    <x v="437"/>
    <x v="8"/>
    <x v="6"/>
    <x v="3"/>
    <x v="0"/>
    <x v="2"/>
    <s v="Avery Flip-Chart Easel Binder, Black"/>
    <s v="Small Box"/>
    <n v="0.38"/>
    <d v="2011-03-20T00:00:00"/>
  </r>
  <r>
    <n v="4573"/>
    <n v="32546"/>
    <x v="764"/>
    <x v="4"/>
    <n v="47"/>
    <n v="1294.0230000000001"/>
    <n v="0.1"/>
    <x v="0"/>
    <n v="607.25700000000006"/>
    <n v="35.99"/>
    <n v="1.25"/>
    <x v="437"/>
    <x v="8"/>
    <x v="6"/>
    <x v="3"/>
    <x v="1"/>
    <x v="3"/>
    <s v="Accessory23"/>
    <s v="Small Pack"/>
    <n v="0.36"/>
    <d v="2011-03-19T00:00:00"/>
  </r>
  <r>
    <n v="4640"/>
    <n v="33029"/>
    <x v="660"/>
    <x v="1"/>
    <n v="39"/>
    <n v="16028.26"/>
    <n v="0.02"/>
    <x v="1"/>
    <n v="-1008.7305800000001"/>
    <n v="417.4"/>
    <n v="75.23"/>
    <x v="444"/>
    <x v="8"/>
    <x v="6"/>
    <x v="1"/>
    <x v="2"/>
    <x v="10"/>
    <s v="Bretford “Just In Time” Height-Adjustable Multi-Task Work Tables"/>
    <s v="Jumbo Box"/>
    <n v="0.79"/>
    <d v="2012-06-02T00:00:00"/>
  </r>
  <r>
    <n v="4641"/>
    <n v="33029"/>
    <x v="660"/>
    <x v="1"/>
    <n v="8"/>
    <n v="738.25049999999999"/>
    <n v="0.1"/>
    <x v="0"/>
    <n v="-286.363"/>
    <n v="115.99"/>
    <n v="2.5"/>
    <x v="444"/>
    <x v="8"/>
    <x v="6"/>
    <x v="1"/>
    <x v="1"/>
    <x v="3"/>
    <s v="6160"/>
    <s v="Small Box"/>
    <n v="0.56999999999999995"/>
    <d v="2012-06-01T00:00:00"/>
  </r>
  <r>
    <n v="4645"/>
    <n v="33061"/>
    <x v="979"/>
    <x v="1"/>
    <n v="48"/>
    <n v="5318.89"/>
    <n v="0.06"/>
    <x v="0"/>
    <n v="525.15"/>
    <n v="111.03"/>
    <n v="8.64"/>
    <x v="441"/>
    <x v="8"/>
    <x v="6"/>
    <x v="3"/>
    <x v="0"/>
    <x v="0"/>
    <s v="Fellowes Recycled Storage Drawers"/>
    <s v="Small Box"/>
    <n v="0.78"/>
    <d v="2011-07-17T00:00:00"/>
  </r>
  <r>
    <n v="4698"/>
    <n v="33478"/>
    <x v="202"/>
    <x v="1"/>
    <n v="21"/>
    <n v="125.9"/>
    <n v="0.04"/>
    <x v="2"/>
    <n v="5.85"/>
    <n v="5.88"/>
    <n v="3.04"/>
    <x v="446"/>
    <x v="8"/>
    <x v="6"/>
    <x v="1"/>
    <x v="0"/>
    <x v="5"/>
    <s v="Adams Telephone Message Book W/Dividers/Space For Phone Numbers, 5 1/4&quot;X8 1/2&quot;, 300/Messages"/>
    <s v="Wrap Bag"/>
    <n v="0.36"/>
    <d v="2010-06-16T00:00:00"/>
  </r>
  <r>
    <n v="4708"/>
    <n v="33540"/>
    <x v="1101"/>
    <x v="0"/>
    <n v="21"/>
    <n v="190.99"/>
    <n v="0.1"/>
    <x v="0"/>
    <n v="-27.15"/>
    <n v="9.85"/>
    <n v="4.82"/>
    <x v="430"/>
    <x v="8"/>
    <x v="6"/>
    <x v="1"/>
    <x v="0"/>
    <x v="12"/>
    <s v="Lumber Crayons"/>
    <s v="Wrap Bag"/>
    <n v="0.47"/>
    <d v="2011-06-10T00:00:00"/>
  </r>
  <r>
    <n v="4762"/>
    <n v="33862"/>
    <x v="1102"/>
    <x v="2"/>
    <n v="22"/>
    <n v="125.57"/>
    <n v="0.03"/>
    <x v="0"/>
    <n v="-45.16"/>
    <n v="5.58"/>
    <n v="5.3"/>
    <x v="433"/>
    <x v="8"/>
    <x v="6"/>
    <x v="1"/>
    <x v="0"/>
    <x v="8"/>
    <s v="Staples Brown Kraft Recycled Clasp Envelopes"/>
    <s v="Small Box"/>
    <n v="0.35"/>
    <d v="2010-06-23T00:00:00"/>
  </r>
  <r>
    <n v="4845"/>
    <n v="34470"/>
    <x v="975"/>
    <x v="4"/>
    <n v="31"/>
    <n v="2966.13"/>
    <n v="0.08"/>
    <x v="1"/>
    <n v="-1456.31"/>
    <n v="100.98"/>
    <n v="57.38"/>
    <x v="445"/>
    <x v="8"/>
    <x v="6"/>
    <x v="3"/>
    <x v="2"/>
    <x v="9"/>
    <s v="Bush Westfield Collection Bookcases, Dark Cherry Finish, Fully Assembled"/>
    <s v="Jumbo Box"/>
    <n v="0.78"/>
    <d v="2012-02-02T00:00:00"/>
  </r>
  <r>
    <n v="5077"/>
    <n v="36161"/>
    <x v="150"/>
    <x v="4"/>
    <n v="6"/>
    <n v="29.19"/>
    <n v="0.03"/>
    <x v="0"/>
    <n v="0.64600000000000002"/>
    <n v="4.49"/>
    <n v="1.49"/>
    <x v="443"/>
    <x v="8"/>
    <x v="6"/>
    <x v="0"/>
    <x v="0"/>
    <x v="2"/>
    <s v="Avery Non-Stick Binders"/>
    <s v="Small Box"/>
    <n v="0.39"/>
    <d v="2010-01-17T00:00:00"/>
  </r>
  <r>
    <n v="5302"/>
    <n v="37760"/>
    <x v="691"/>
    <x v="1"/>
    <n v="18"/>
    <n v="157.85"/>
    <n v="0.01"/>
    <x v="0"/>
    <n v="10.74"/>
    <n v="8.33"/>
    <n v="1.99"/>
    <x v="430"/>
    <x v="8"/>
    <x v="6"/>
    <x v="0"/>
    <x v="1"/>
    <x v="7"/>
    <s v="80 Minute Slim Jewel Case CD-R , 10/Pack - Staples"/>
    <s v="Small Pack"/>
    <n v="0.52"/>
    <d v="2009-08-15T00:00:00"/>
  </r>
  <r>
    <n v="5303"/>
    <n v="37760"/>
    <x v="691"/>
    <x v="1"/>
    <n v="38"/>
    <n v="2773.0314999999996"/>
    <n v="0.04"/>
    <x v="0"/>
    <n v="897.86699999999996"/>
    <n v="85.99"/>
    <n v="0.99"/>
    <x v="430"/>
    <x v="8"/>
    <x v="6"/>
    <x v="0"/>
    <x v="1"/>
    <x v="3"/>
    <s v="Accessory34"/>
    <s v="Wrap Bag"/>
    <n v="0.55000000000000004"/>
    <d v="2009-08-16T00:00:00"/>
  </r>
  <r>
    <n v="5335"/>
    <n v="37895"/>
    <x v="1103"/>
    <x v="4"/>
    <n v="14"/>
    <n v="304.64999999999998"/>
    <n v="0.1"/>
    <x v="0"/>
    <n v="24.2"/>
    <n v="21.98"/>
    <n v="8.32"/>
    <x v="430"/>
    <x v="8"/>
    <x v="6"/>
    <x v="0"/>
    <x v="0"/>
    <x v="5"/>
    <s v="Standard Line™ “While You Were Out” Hardbound Telephone Message Book"/>
    <s v="Wrap Bag"/>
    <n v="0.39"/>
    <d v="2012-04-02T00:00:00"/>
  </r>
  <r>
    <n v="5402"/>
    <n v="38403"/>
    <x v="345"/>
    <x v="0"/>
    <n v="49"/>
    <n v="142.1"/>
    <n v="0.01"/>
    <x v="0"/>
    <n v="37.03"/>
    <n v="2.88"/>
    <n v="0.99"/>
    <x v="296"/>
    <x v="8"/>
    <x v="6"/>
    <x v="3"/>
    <x v="0"/>
    <x v="11"/>
    <s v="Avery 474"/>
    <s v="Small Box"/>
    <n v="0.36"/>
    <d v="2011-05-25T00:00:00"/>
  </r>
  <r>
    <n v="5440"/>
    <n v="38630"/>
    <x v="1104"/>
    <x v="3"/>
    <n v="13"/>
    <n v="2175.2179999999998"/>
    <n v="7.0000000000000007E-2"/>
    <x v="0"/>
    <n v="44.55"/>
    <n v="195.99"/>
    <n v="3.99"/>
    <x v="445"/>
    <x v="8"/>
    <x v="6"/>
    <x v="3"/>
    <x v="1"/>
    <x v="3"/>
    <s v="R380"/>
    <s v="Small Box"/>
    <n v="0.57999999999999996"/>
    <d v="2010-04-18T00:00:00"/>
  </r>
  <r>
    <n v="5684"/>
    <n v="40165"/>
    <x v="1105"/>
    <x v="1"/>
    <n v="50"/>
    <n v="421.36"/>
    <n v="7.0000000000000007E-2"/>
    <x v="0"/>
    <n v="-75.17"/>
    <n v="8.6199999999999992"/>
    <n v="4.5"/>
    <x v="434"/>
    <x v="8"/>
    <x v="6"/>
    <x v="1"/>
    <x v="0"/>
    <x v="1"/>
    <s v="Acco Six-Outlet Power Strip, 4' Cord Length"/>
    <s v="Small Box"/>
    <n v="0.59"/>
    <d v="2011-03-05T00:00:00"/>
  </r>
  <r>
    <n v="5686"/>
    <n v="40194"/>
    <x v="524"/>
    <x v="2"/>
    <n v="30"/>
    <n v="4506.8500000000004"/>
    <n v="0.1"/>
    <x v="1"/>
    <n v="290.66000000000003"/>
    <n v="160.97999999999999"/>
    <n v="30"/>
    <x v="430"/>
    <x v="8"/>
    <x v="6"/>
    <x v="1"/>
    <x v="2"/>
    <x v="14"/>
    <s v="Office Star - Mid Back Dual function Ergonomic High Back Chair with 2-Way Adjustable Arms"/>
    <s v="Jumbo Drum"/>
    <n v="0.62"/>
    <d v="2010-10-07T00:00:00"/>
  </r>
  <r>
    <n v="5687"/>
    <n v="40194"/>
    <x v="524"/>
    <x v="2"/>
    <n v="16"/>
    <n v="2110.37"/>
    <n v="0"/>
    <x v="1"/>
    <n v="-14.415900000000001"/>
    <n v="119.99"/>
    <n v="56.14"/>
    <x v="430"/>
    <x v="8"/>
    <x v="6"/>
    <x v="1"/>
    <x v="1"/>
    <x v="16"/>
    <s v="Hewlett-Packard 2600DN Business Color Inkjet Printer"/>
    <s v="Jumbo Box"/>
    <n v="0.39"/>
    <d v="2010-10-08T00:00:00"/>
  </r>
  <r>
    <n v="5688"/>
    <n v="40194"/>
    <x v="524"/>
    <x v="2"/>
    <n v="34"/>
    <n v="1094.9105"/>
    <n v="0.02"/>
    <x v="0"/>
    <n v="-112.123"/>
    <n v="35.99"/>
    <n v="5"/>
    <x v="430"/>
    <x v="8"/>
    <x v="6"/>
    <x v="1"/>
    <x v="1"/>
    <x v="3"/>
    <s v="Accessory27"/>
    <s v="Small Box"/>
    <n v="0.85"/>
    <d v="2010-10-08T00:00:00"/>
  </r>
  <r>
    <n v="5713"/>
    <n v="40454"/>
    <x v="1106"/>
    <x v="2"/>
    <n v="43"/>
    <n v="1243.8800000000001"/>
    <n v="0.1"/>
    <x v="0"/>
    <n v="22.71"/>
    <n v="30.98"/>
    <n v="8.99"/>
    <x v="447"/>
    <x v="8"/>
    <x v="6"/>
    <x v="2"/>
    <x v="0"/>
    <x v="12"/>
    <s v="Boston School Pro Electric Pencil Sharpener, 1670"/>
    <s v="Small Pack"/>
    <n v="0.57999999999999996"/>
    <d v="2011-04-24T00:00:00"/>
  </r>
  <r>
    <n v="5730"/>
    <n v="40672"/>
    <x v="149"/>
    <x v="0"/>
    <n v="16"/>
    <n v="1617.91"/>
    <n v="0.04"/>
    <x v="1"/>
    <n v="-159.21"/>
    <n v="100.98"/>
    <n v="35.840000000000003"/>
    <x v="430"/>
    <x v="8"/>
    <x v="6"/>
    <x v="1"/>
    <x v="2"/>
    <x v="9"/>
    <s v="Bush Westfield Collection Bookcases, Fully Assembled"/>
    <s v="Jumbo Box"/>
    <n v="0.62"/>
    <d v="2012-10-31T00:00:00"/>
  </r>
  <r>
    <n v="5749"/>
    <n v="40833"/>
    <x v="427"/>
    <x v="0"/>
    <n v="48"/>
    <n v="2688.0825"/>
    <n v="0.04"/>
    <x v="0"/>
    <n v="844.82100000000003"/>
    <n v="65.989999999999995"/>
    <n v="2.5"/>
    <x v="296"/>
    <x v="8"/>
    <x v="6"/>
    <x v="3"/>
    <x v="1"/>
    <x v="3"/>
    <s v="V8160"/>
    <s v="Small Box"/>
    <n v="0.56000000000000005"/>
    <d v="2010-07-24T00:00:00"/>
  </r>
  <r>
    <n v="5843"/>
    <n v="41441"/>
    <x v="1064"/>
    <x v="3"/>
    <n v="41"/>
    <n v="221.08"/>
    <n v="0"/>
    <x v="0"/>
    <n v="-108.20350000000001"/>
    <n v="4.91"/>
    <n v="5.68"/>
    <x v="448"/>
    <x v="8"/>
    <x v="6"/>
    <x v="2"/>
    <x v="0"/>
    <x v="2"/>
    <s v="Acco Pressboard Covers with Storage Hooks, 14 7/8&quot; x 11&quot;, Light Blue"/>
    <s v="Small Box"/>
    <n v="0.36"/>
    <d v="2012-01-24T00:00:00"/>
  </r>
  <r>
    <n v="6079"/>
    <n v="43076"/>
    <x v="838"/>
    <x v="2"/>
    <n v="33"/>
    <n v="3636.37"/>
    <n v="0.06"/>
    <x v="1"/>
    <n v="-176.91"/>
    <n v="113.98"/>
    <n v="30"/>
    <x v="445"/>
    <x v="8"/>
    <x v="6"/>
    <x v="3"/>
    <x v="2"/>
    <x v="14"/>
    <s v="Hon Comfortask® Task/Swivel Chairs"/>
    <s v="Jumbo Drum"/>
    <n v="0.69"/>
    <d v="2010-06-16T00:00:00"/>
  </r>
  <r>
    <n v="6102"/>
    <n v="43233"/>
    <x v="695"/>
    <x v="4"/>
    <n v="30"/>
    <n v="203.48"/>
    <n v="0.04"/>
    <x v="2"/>
    <n v="-71.91"/>
    <n v="6.48"/>
    <n v="6.35"/>
    <x v="431"/>
    <x v="8"/>
    <x v="6"/>
    <x v="3"/>
    <x v="0"/>
    <x v="5"/>
    <s v="Xerox 200"/>
    <s v="Small Box"/>
    <n v="0.37"/>
    <d v="2010-06-21T00:00:00"/>
  </r>
  <r>
    <n v="6120"/>
    <n v="43332"/>
    <x v="322"/>
    <x v="1"/>
    <n v="31"/>
    <n v="1750"/>
    <n v="0.03"/>
    <x v="2"/>
    <n v="559.38"/>
    <n v="55.48"/>
    <n v="14.3"/>
    <x v="437"/>
    <x v="8"/>
    <x v="6"/>
    <x v="3"/>
    <x v="0"/>
    <x v="5"/>
    <s v="Xerox 194"/>
    <s v="Small Box"/>
    <n v="0.37"/>
    <d v="2012-09-10T00:00:00"/>
  </r>
  <r>
    <n v="6122"/>
    <n v="43362"/>
    <x v="750"/>
    <x v="4"/>
    <n v="45"/>
    <n v="15963.09"/>
    <n v="0.03"/>
    <x v="1"/>
    <n v="4276.7299999999996"/>
    <n v="350.98"/>
    <n v="30"/>
    <x v="50"/>
    <x v="8"/>
    <x v="6"/>
    <x v="1"/>
    <x v="2"/>
    <x v="14"/>
    <s v="Office Star - Professional Matrix Back Chair with 2-to-1 Synchro Tilt and Mesh Fabric Seat"/>
    <s v="Jumbo Drum"/>
    <n v="0.61"/>
    <d v="2009-01-15T00:00:00"/>
  </r>
  <r>
    <n v="6123"/>
    <n v="43362"/>
    <x v="750"/>
    <x v="4"/>
    <n v="33"/>
    <n v="58.48"/>
    <n v="0.04"/>
    <x v="0"/>
    <n v="2.72"/>
    <n v="1.68"/>
    <n v="1"/>
    <x v="50"/>
    <x v="8"/>
    <x v="6"/>
    <x v="1"/>
    <x v="0"/>
    <x v="12"/>
    <s v="Prang Dustless Chalk Sticks"/>
    <s v="Wrap Bag"/>
    <n v="0.35"/>
    <d v="2009-01-14T00:00:00"/>
  </r>
  <r>
    <n v="6138"/>
    <n v="43488"/>
    <x v="1107"/>
    <x v="4"/>
    <n v="46"/>
    <n v="2116.1999999999998"/>
    <n v="0.08"/>
    <x v="0"/>
    <n v="483.67"/>
    <n v="48.92"/>
    <n v="4.5"/>
    <x v="296"/>
    <x v="8"/>
    <x v="6"/>
    <x v="3"/>
    <x v="0"/>
    <x v="1"/>
    <s v="Fellowes Premier Superior Surge Suppressor, 10-Outlet, With Phone and Remote"/>
    <s v="Small Box"/>
    <n v="0.59"/>
    <d v="2012-06-19T00:00:00"/>
  </r>
  <r>
    <n v="6139"/>
    <n v="43488"/>
    <x v="1107"/>
    <x v="4"/>
    <n v="46"/>
    <n v="766.36"/>
    <n v="0"/>
    <x v="0"/>
    <n v="399.12"/>
    <n v="15.57"/>
    <n v="1.39"/>
    <x v="296"/>
    <x v="8"/>
    <x v="6"/>
    <x v="3"/>
    <x v="0"/>
    <x v="8"/>
    <s v="Park Ridge™ Embossed Executive Business Envelopes"/>
    <s v="Small Box"/>
    <n v="0.38"/>
    <d v="2012-06-19T00:00:00"/>
  </r>
  <r>
    <n v="6140"/>
    <n v="43488"/>
    <x v="1107"/>
    <x v="4"/>
    <n v="28"/>
    <n v="547.32000000000005"/>
    <n v="0.1"/>
    <x v="0"/>
    <n v="42.39"/>
    <n v="20.239999999999998"/>
    <n v="6.67"/>
    <x v="296"/>
    <x v="8"/>
    <x v="6"/>
    <x v="3"/>
    <x v="2"/>
    <x v="4"/>
    <s v="DAX Contemporary Wood Frame with Silver Metal Mat, Desktop, 11 x 14 Size"/>
    <s v="Small Pack"/>
    <n v="0.49"/>
    <d v="2012-06-19T00:00:00"/>
  </r>
  <r>
    <n v="6141"/>
    <n v="43488"/>
    <x v="1107"/>
    <x v="4"/>
    <n v="13"/>
    <n v="192.44"/>
    <n v="0.05"/>
    <x v="0"/>
    <n v="6.7744999999999997"/>
    <n v="14.48"/>
    <n v="6.46"/>
    <x v="296"/>
    <x v="8"/>
    <x v="6"/>
    <x v="3"/>
    <x v="0"/>
    <x v="2"/>
    <s v="GBC White Gloss Covers, Plain Front"/>
    <s v="Small Box"/>
    <n v="0.38"/>
    <d v="2012-06-20T00:00:00"/>
  </r>
  <r>
    <n v="6142"/>
    <n v="43488"/>
    <x v="1107"/>
    <x v="4"/>
    <n v="3"/>
    <n v="1294.3499999999999"/>
    <n v="0.06"/>
    <x v="0"/>
    <n v="-1569.06"/>
    <n v="449.99"/>
    <n v="24.49"/>
    <x v="296"/>
    <x v="8"/>
    <x v="6"/>
    <x v="3"/>
    <x v="1"/>
    <x v="13"/>
    <s v="Hewlett Packard 610 Color Digital Copier / Printer"/>
    <s v="Large Box"/>
    <n v="0.4"/>
    <d v="2012-06-20T00:00:00"/>
  </r>
  <r>
    <n v="6148"/>
    <n v="43526"/>
    <x v="1108"/>
    <x v="1"/>
    <n v="49"/>
    <n v="561.05999999999995"/>
    <n v="7.0000000000000007E-2"/>
    <x v="0"/>
    <n v="-2.23"/>
    <n v="11.58"/>
    <n v="6.97"/>
    <x v="430"/>
    <x v="8"/>
    <x v="6"/>
    <x v="1"/>
    <x v="0"/>
    <x v="8"/>
    <s v="Peel &amp; Seel® Recycled Catalog Envelopes, Brown"/>
    <s v="Small Box"/>
    <n v="0.35"/>
    <d v="2010-05-26T00:00:00"/>
  </r>
  <r>
    <n v="6149"/>
    <n v="43526"/>
    <x v="1108"/>
    <x v="1"/>
    <n v="19"/>
    <n v="320.02999999999997"/>
    <n v="0"/>
    <x v="0"/>
    <n v="-43.22"/>
    <n v="15.31"/>
    <n v="8.7799999999999994"/>
    <x v="430"/>
    <x v="8"/>
    <x v="6"/>
    <x v="1"/>
    <x v="0"/>
    <x v="0"/>
    <s v="Eldon Jumbo ProFile™ Portable File Boxes Graphite/Black"/>
    <s v="Small Box"/>
    <n v="0.56999999999999995"/>
    <d v="2010-05-27T00:00:00"/>
  </r>
  <r>
    <n v="6232"/>
    <n v="44134"/>
    <x v="1109"/>
    <x v="1"/>
    <n v="35"/>
    <n v="620.02"/>
    <n v="0.05"/>
    <x v="0"/>
    <n v="50.04"/>
    <n v="17.670000000000002"/>
    <n v="8.99"/>
    <x v="449"/>
    <x v="8"/>
    <x v="6"/>
    <x v="3"/>
    <x v="2"/>
    <x v="4"/>
    <s v="Executive Impressions 12&quot; Wall Clock"/>
    <s v="Small Pack"/>
    <n v="0.47"/>
    <d v="2009-11-01T00:00:00"/>
  </r>
  <r>
    <n v="6235"/>
    <n v="44196"/>
    <x v="1073"/>
    <x v="2"/>
    <n v="12"/>
    <n v="653.78599999999994"/>
    <n v="0.09"/>
    <x v="0"/>
    <n v="-83.467999999999989"/>
    <n v="65.989999999999995"/>
    <n v="5.31"/>
    <x v="447"/>
    <x v="8"/>
    <x v="6"/>
    <x v="2"/>
    <x v="1"/>
    <x v="3"/>
    <s v="3390"/>
    <s v="Small Box"/>
    <n v="0.56999999999999995"/>
    <d v="2009-08-23T00:00:00"/>
  </r>
  <r>
    <n v="6266"/>
    <n v="44358"/>
    <x v="125"/>
    <x v="1"/>
    <n v="22"/>
    <n v="5288.89"/>
    <n v="0"/>
    <x v="1"/>
    <n v="547.03620000000001"/>
    <n v="227.55"/>
    <n v="32.479999999999997"/>
    <x v="447"/>
    <x v="8"/>
    <x v="6"/>
    <x v="3"/>
    <x v="2"/>
    <x v="10"/>
    <s v="Hon Rectangular Conference Tables"/>
    <s v="Jumbo Box"/>
    <n v="0.68"/>
    <d v="2010-04-03T00:00:00"/>
  </r>
  <r>
    <n v="6284"/>
    <n v="44480"/>
    <x v="357"/>
    <x v="3"/>
    <n v="25"/>
    <n v="1321.55"/>
    <n v="0.1"/>
    <x v="0"/>
    <n v="448.24"/>
    <n v="54.96"/>
    <n v="10.75"/>
    <x v="445"/>
    <x v="8"/>
    <x v="6"/>
    <x v="3"/>
    <x v="0"/>
    <x v="5"/>
    <s v="Xerox 1940"/>
    <s v="Small Box"/>
    <n v="0.36"/>
    <d v="2010-05-14T00:00:00"/>
  </r>
  <r>
    <n v="6293"/>
    <n v="44546"/>
    <x v="934"/>
    <x v="4"/>
    <n v="15"/>
    <n v="55.2"/>
    <n v="0.05"/>
    <x v="0"/>
    <n v="4.26"/>
    <n v="3.58"/>
    <n v="1.63"/>
    <x v="445"/>
    <x v="8"/>
    <x v="6"/>
    <x v="3"/>
    <x v="0"/>
    <x v="6"/>
    <s v="OIC Colored Binder Clips, Assorted Sizes"/>
    <s v="Wrap Bag"/>
    <n v="0.36"/>
    <d v="2010-03-25T00:00:00"/>
  </r>
  <r>
    <n v="6311"/>
    <n v="44647"/>
    <x v="757"/>
    <x v="0"/>
    <n v="47"/>
    <n v="23239.96"/>
    <n v="0.06"/>
    <x v="1"/>
    <n v="6888.36"/>
    <n v="500.98"/>
    <n v="26"/>
    <x v="440"/>
    <x v="8"/>
    <x v="6"/>
    <x v="2"/>
    <x v="2"/>
    <x v="14"/>
    <s v="Global Troy™ Executive Leather Low-Back Tilter"/>
    <s v="Jumbo Drum"/>
    <n v="0.6"/>
    <d v="2012-01-24T00:00:00"/>
  </r>
  <r>
    <n v="6312"/>
    <n v="44647"/>
    <x v="757"/>
    <x v="0"/>
    <n v="24"/>
    <n v="302.91000000000003"/>
    <n v="0.05"/>
    <x v="0"/>
    <n v="-36.76"/>
    <n v="12.28"/>
    <n v="6.13"/>
    <x v="440"/>
    <x v="8"/>
    <x v="6"/>
    <x v="2"/>
    <x v="0"/>
    <x v="0"/>
    <s v="Recycled Eldon Regeneration Jumbo File"/>
    <s v="Small Box"/>
    <n v="0.56999999999999995"/>
    <d v="2012-01-28T00:00:00"/>
  </r>
  <r>
    <n v="6385"/>
    <n v="45376"/>
    <x v="1110"/>
    <x v="4"/>
    <n v="19"/>
    <n v="6648.58"/>
    <n v="0.08"/>
    <x v="1"/>
    <n v="-555.98"/>
    <n v="370.98"/>
    <n v="99"/>
    <x v="433"/>
    <x v="8"/>
    <x v="6"/>
    <x v="1"/>
    <x v="0"/>
    <x v="0"/>
    <s v="Sauder Facets Collection Locker/File Cabinet, Sky Alder Finish"/>
    <s v="Jumbo Drum"/>
    <n v="0.65"/>
    <d v="2011-12-03T00:00:00"/>
  </r>
  <r>
    <n v="6477"/>
    <n v="46115"/>
    <x v="1105"/>
    <x v="4"/>
    <n v="35"/>
    <n v="677.43"/>
    <n v="0.1"/>
    <x v="0"/>
    <n v="-37.99"/>
    <n v="19.98"/>
    <n v="4"/>
    <x v="448"/>
    <x v="8"/>
    <x v="6"/>
    <x v="0"/>
    <x v="1"/>
    <x v="7"/>
    <s v="Belkin 105-Key Black Keyboard"/>
    <s v="Small Box"/>
    <n v="0.68"/>
    <d v="2011-03-04T00:00:00"/>
  </r>
  <r>
    <n v="6478"/>
    <n v="46115"/>
    <x v="1105"/>
    <x v="4"/>
    <n v="38"/>
    <n v="491.78"/>
    <n v="0"/>
    <x v="0"/>
    <n v="44.04"/>
    <n v="12.28"/>
    <n v="6.47"/>
    <x v="448"/>
    <x v="8"/>
    <x v="6"/>
    <x v="0"/>
    <x v="0"/>
    <x v="5"/>
    <s v="Xerox 1881"/>
    <s v="Small Box"/>
    <n v="0.38"/>
    <d v="2011-03-02T00:00:00"/>
  </r>
  <r>
    <n v="6625"/>
    <n v="47109"/>
    <x v="633"/>
    <x v="1"/>
    <n v="47"/>
    <n v="6131.54"/>
    <n v="0.06"/>
    <x v="0"/>
    <n v="1844.96"/>
    <n v="128.24"/>
    <n v="12.65"/>
    <x v="448"/>
    <x v="8"/>
    <x v="6"/>
    <x v="0"/>
    <x v="2"/>
    <x v="14"/>
    <s v="SAFCO Folding Chair Trolley"/>
    <s v="Medium Box"/>
    <m/>
    <d v="2011-09-13T00:00:00"/>
  </r>
  <r>
    <n v="6687"/>
    <n v="47556"/>
    <x v="456"/>
    <x v="0"/>
    <n v="29"/>
    <n v="475.58"/>
    <n v="0.04"/>
    <x v="0"/>
    <n v="108.21"/>
    <n v="15.98"/>
    <n v="4"/>
    <x v="445"/>
    <x v="8"/>
    <x v="6"/>
    <x v="3"/>
    <x v="1"/>
    <x v="7"/>
    <s v="Logitech Access Keyboard"/>
    <s v="Small Box"/>
    <n v="0.37"/>
    <d v="2010-07-27T00:00:00"/>
  </r>
  <r>
    <n v="6698"/>
    <n v="47712"/>
    <x v="1111"/>
    <x v="0"/>
    <n v="50"/>
    <n v="274.04000000000002"/>
    <n v="0.1"/>
    <x v="2"/>
    <n v="-243.869"/>
    <n v="5.38"/>
    <n v="7.57"/>
    <x v="449"/>
    <x v="8"/>
    <x v="6"/>
    <x v="3"/>
    <x v="0"/>
    <x v="2"/>
    <s v="Acco PRESSTEX® Data Binder with Storage Hooks, Dark Blue, 9 1/2&quot; X 11&quot;"/>
    <s v="Small Box"/>
    <n v="0.36"/>
    <d v="2010-07-18T00:00:00"/>
  </r>
  <r>
    <n v="6756"/>
    <n v="48135"/>
    <x v="851"/>
    <x v="1"/>
    <n v="20"/>
    <n v="3960.99"/>
    <n v="0.09"/>
    <x v="2"/>
    <n v="631.33000000000004"/>
    <n v="199.99"/>
    <n v="24.49"/>
    <x v="307"/>
    <x v="8"/>
    <x v="6"/>
    <x v="3"/>
    <x v="1"/>
    <x v="13"/>
    <s v="Canon PC-428 Personal Copier"/>
    <s v="Large Box"/>
    <n v="0.46"/>
    <d v="2009-04-21T00:00:00"/>
  </r>
  <r>
    <n v="6758"/>
    <n v="48161"/>
    <x v="1112"/>
    <x v="2"/>
    <n v="16"/>
    <n v="139.69"/>
    <n v="0.01"/>
    <x v="0"/>
    <n v="-95.64"/>
    <n v="7.77"/>
    <n v="9.23"/>
    <x v="431"/>
    <x v="8"/>
    <x v="6"/>
    <x v="3"/>
    <x v="0"/>
    <x v="1"/>
    <s v="Hoover Commercial Soft Guard Upright Vacuum And Disposable Filtration Bags"/>
    <s v="Small Box"/>
    <n v="0.57999999999999996"/>
    <d v="2011-05-25T00:00:00"/>
  </r>
  <r>
    <n v="6759"/>
    <n v="48161"/>
    <x v="1112"/>
    <x v="2"/>
    <n v="39"/>
    <n v="6030.58"/>
    <n v="0.09"/>
    <x v="0"/>
    <n v="1197.855"/>
    <n v="195.99"/>
    <n v="8.99"/>
    <x v="431"/>
    <x v="8"/>
    <x v="6"/>
    <x v="3"/>
    <x v="1"/>
    <x v="3"/>
    <s v="A1228"/>
    <s v="Small Box"/>
    <n v="0.57999999999999996"/>
    <d v="2011-05-24T00:00:00"/>
  </r>
  <r>
    <n v="6816"/>
    <n v="48515"/>
    <x v="710"/>
    <x v="4"/>
    <n v="47"/>
    <n v="725.8"/>
    <n v="0.01"/>
    <x v="2"/>
    <n v="327.45"/>
    <n v="15.04"/>
    <n v="1.97"/>
    <x v="430"/>
    <x v="8"/>
    <x v="6"/>
    <x v="1"/>
    <x v="0"/>
    <x v="5"/>
    <s v="White GlueTop Scratch Pads"/>
    <s v="Wrap Bag"/>
    <n v="0.39"/>
    <d v="2011-12-20T00:00:00"/>
  </r>
  <r>
    <n v="6829"/>
    <n v="48642"/>
    <x v="423"/>
    <x v="1"/>
    <n v="36"/>
    <n v="111.83"/>
    <n v="0"/>
    <x v="0"/>
    <n v="19.36"/>
    <n v="2.94"/>
    <n v="0.7"/>
    <x v="307"/>
    <x v="8"/>
    <x v="6"/>
    <x v="3"/>
    <x v="0"/>
    <x v="12"/>
    <s v="Newell 338"/>
    <s v="Wrap Bag"/>
    <n v="0.57999999999999996"/>
    <d v="2010-02-01T00:00:00"/>
  </r>
  <r>
    <n v="6830"/>
    <n v="48642"/>
    <x v="423"/>
    <x v="1"/>
    <n v="50"/>
    <n v="4159.6279999999997"/>
    <n v="0.05"/>
    <x v="2"/>
    <n v="1332.9090000000001"/>
    <n v="95.99"/>
    <n v="4.9000000000000004"/>
    <x v="307"/>
    <x v="8"/>
    <x v="6"/>
    <x v="3"/>
    <x v="1"/>
    <x v="3"/>
    <s v="T60"/>
    <s v="Small Box"/>
    <n v="0.56000000000000005"/>
    <d v="2010-02-01T00:00:00"/>
  </r>
  <r>
    <n v="7089"/>
    <n v="50567"/>
    <x v="888"/>
    <x v="3"/>
    <n v="22"/>
    <n v="1505.67"/>
    <n v="0.1"/>
    <x v="1"/>
    <n v="-436.23"/>
    <n v="70.98"/>
    <n v="30"/>
    <x v="445"/>
    <x v="8"/>
    <x v="6"/>
    <x v="3"/>
    <x v="2"/>
    <x v="14"/>
    <s v="Novimex Turbo Task Chair"/>
    <s v="Jumbo Drum"/>
    <n v="0.73"/>
    <d v="2012-02-06T00:00:00"/>
  </r>
  <r>
    <n v="7241"/>
    <n v="51623"/>
    <x v="1113"/>
    <x v="4"/>
    <n v="17"/>
    <n v="39.229999999999997"/>
    <n v="0.06"/>
    <x v="0"/>
    <n v="-66.58"/>
    <n v="2.08"/>
    <n v="5.33"/>
    <x v="296"/>
    <x v="8"/>
    <x v="6"/>
    <x v="3"/>
    <x v="2"/>
    <x v="4"/>
    <s v="Eldon® Wave Desk Accessories"/>
    <s v="Small Box"/>
    <n v="0.43"/>
    <d v="2009-01-13T00:00:00"/>
  </r>
  <r>
    <n v="7320"/>
    <n v="52194"/>
    <x v="371"/>
    <x v="4"/>
    <n v="25"/>
    <n v="612.92999999999995"/>
    <n v="0.1"/>
    <x v="0"/>
    <n v="-5.0369999999999999"/>
    <n v="24.92"/>
    <n v="12.98"/>
    <x v="437"/>
    <x v="8"/>
    <x v="6"/>
    <x v="3"/>
    <x v="0"/>
    <x v="2"/>
    <s v="GBC Standard Therm-A-Bind Covers"/>
    <s v="Small Box"/>
    <n v="0.39"/>
    <d v="2010-12-12T00:00:00"/>
  </r>
  <r>
    <n v="7321"/>
    <n v="52194"/>
    <x v="371"/>
    <x v="4"/>
    <n v="12"/>
    <n v="1551.34"/>
    <n v="0.03"/>
    <x v="1"/>
    <n v="-483.12"/>
    <n v="120.98"/>
    <n v="78.64"/>
    <x v="437"/>
    <x v="8"/>
    <x v="6"/>
    <x v="3"/>
    <x v="2"/>
    <x v="9"/>
    <s v="O'Sullivan Living Dimensions 2-Shelf Bookcases"/>
    <s v="Jumbo Box"/>
    <n v="0.75"/>
    <d v="2010-12-12T00:00:00"/>
  </r>
  <r>
    <n v="7338"/>
    <n v="52291"/>
    <x v="1114"/>
    <x v="4"/>
    <n v="48"/>
    <n v="287.54000000000002"/>
    <n v="0.04"/>
    <x v="0"/>
    <n v="57.28"/>
    <n v="5.98"/>
    <n v="0.96"/>
    <x v="428"/>
    <x v="8"/>
    <x v="6"/>
    <x v="2"/>
    <x v="0"/>
    <x v="12"/>
    <s v="Newell 315"/>
    <s v="Wrap Bag"/>
    <n v="0.6"/>
    <d v="2009-10-31T00:00:00"/>
  </r>
  <r>
    <n v="7339"/>
    <n v="52291"/>
    <x v="1114"/>
    <x v="4"/>
    <n v="5"/>
    <n v="88.314999999999998"/>
    <n v="0.01"/>
    <x v="0"/>
    <n v="-72.401999999999987"/>
    <n v="20.99"/>
    <n v="0.99"/>
    <x v="428"/>
    <x v="8"/>
    <x v="6"/>
    <x v="2"/>
    <x v="1"/>
    <x v="3"/>
    <s v="Accessory25"/>
    <s v="Wrap Bag"/>
    <n v="0.56999999999999995"/>
    <d v="2009-10-30T00:00:00"/>
  </r>
  <r>
    <n v="7600"/>
    <n v="54370"/>
    <x v="1115"/>
    <x v="2"/>
    <n v="49"/>
    <n v="4968.5"/>
    <n v="0"/>
    <x v="0"/>
    <n v="1041.28"/>
    <n v="99.99"/>
    <n v="19.989999999999998"/>
    <x v="432"/>
    <x v="8"/>
    <x v="6"/>
    <x v="2"/>
    <x v="1"/>
    <x v="7"/>
    <s v="US Robotics 56K V.92 External Faxmodem"/>
    <s v="Small Box"/>
    <n v="0.52"/>
    <d v="2012-04-08T00:00:00"/>
  </r>
  <r>
    <n v="7619"/>
    <n v="54528"/>
    <x v="280"/>
    <x v="3"/>
    <n v="15"/>
    <n v="92.03"/>
    <n v="0.03"/>
    <x v="0"/>
    <n v="19.71"/>
    <n v="6.08"/>
    <n v="0.91"/>
    <x v="63"/>
    <x v="8"/>
    <x v="6"/>
    <x v="1"/>
    <x v="0"/>
    <x v="12"/>
    <s v="Zebra Zazzle Fluorescent Highlighters"/>
    <s v="Wrap Bag"/>
    <n v="0.51"/>
    <d v="2011-01-05T00:00:00"/>
  </r>
  <r>
    <n v="7636"/>
    <n v="54659"/>
    <x v="1116"/>
    <x v="1"/>
    <n v="38"/>
    <n v="262.89999999999998"/>
    <n v="0.06"/>
    <x v="0"/>
    <n v="-41.98"/>
    <n v="6.68"/>
    <n v="5.2"/>
    <x v="432"/>
    <x v="8"/>
    <x v="6"/>
    <x v="2"/>
    <x v="0"/>
    <x v="5"/>
    <s v="Xerox 1977"/>
    <s v="Small Box"/>
    <n v="0.37"/>
    <d v="2011-08-15T00:00:00"/>
  </r>
  <r>
    <n v="7670"/>
    <n v="54981"/>
    <x v="668"/>
    <x v="1"/>
    <n v="31"/>
    <n v="1024.31"/>
    <n v="0.03"/>
    <x v="0"/>
    <n v="174.7175"/>
    <n v="31.74"/>
    <n v="12.62"/>
    <x v="442"/>
    <x v="8"/>
    <x v="6"/>
    <x v="3"/>
    <x v="0"/>
    <x v="2"/>
    <s v="GBC Wire Binding Strips"/>
    <s v="Small Box"/>
    <n v="0.37"/>
    <d v="2012-02-12T00:00:00"/>
  </r>
  <r>
    <n v="7726"/>
    <n v="55361"/>
    <x v="141"/>
    <x v="2"/>
    <n v="22"/>
    <n v="51.39"/>
    <n v="0.06"/>
    <x v="2"/>
    <n v="-64.37"/>
    <n v="1.76"/>
    <n v="4.8600000000000003"/>
    <x v="443"/>
    <x v="8"/>
    <x v="6"/>
    <x v="0"/>
    <x v="2"/>
    <x v="4"/>
    <s v="Regeneration Desk Collection"/>
    <s v="Small Box"/>
    <n v="0.41"/>
    <d v="2011-03-24T00:00:00"/>
  </r>
  <r>
    <n v="7727"/>
    <n v="55361"/>
    <x v="141"/>
    <x v="2"/>
    <n v="31"/>
    <n v="293.52"/>
    <n v="0.08"/>
    <x v="0"/>
    <n v="-116.66"/>
    <n v="9.3800000000000008"/>
    <n v="7.28"/>
    <x v="443"/>
    <x v="8"/>
    <x v="6"/>
    <x v="0"/>
    <x v="0"/>
    <x v="0"/>
    <s v="Staples File Caddy"/>
    <s v="Small Box"/>
    <n v="0.56999999999999995"/>
    <d v="2011-03-24T00:00:00"/>
  </r>
  <r>
    <n v="7820"/>
    <n v="55908"/>
    <x v="989"/>
    <x v="1"/>
    <n v="44"/>
    <n v="1844.97"/>
    <n v="0.03"/>
    <x v="0"/>
    <n v="807.38100000000009"/>
    <n v="42.8"/>
    <n v="2.99"/>
    <x v="448"/>
    <x v="8"/>
    <x v="6"/>
    <x v="2"/>
    <x v="0"/>
    <x v="2"/>
    <s v="Wilson Jones Elliptical Ring 3 1/2&quot; Capacity Binders, 800 sheets"/>
    <s v="Small Box"/>
    <n v="0.36"/>
    <d v="2009-05-24T00:00:00"/>
  </r>
  <r>
    <n v="7865"/>
    <n v="56257"/>
    <x v="1117"/>
    <x v="3"/>
    <n v="49"/>
    <n v="266.3"/>
    <n v="0.03"/>
    <x v="2"/>
    <n v="-135.06"/>
    <n v="4.97"/>
    <n v="5.71"/>
    <x v="449"/>
    <x v="8"/>
    <x v="6"/>
    <x v="3"/>
    <x v="2"/>
    <x v="4"/>
    <s v="DAX Value U-Channel Document Frames, Easel Back"/>
    <s v="Medium Box"/>
    <n v="0.54"/>
    <d v="2011-09-10T00:00:00"/>
  </r>
  <r>
    <n v="7972"/>
    <n v="57029"/>
    <x v="174"/>
    <x v="4"/>
    <n v="17"/>
    <n v="74.25"/>
    <n v="0.01"/>
    <x v="0"/>
    <n v="-56.166000000000004"/>
    <n v="3.98"/>
    <n v="5.26"/>
    <x v="433"/>
    <x v="8"/>
    <x v="6"/>
    <x v="1"/>
    <x v="0"/>
    <x v="2"/>
    <s v="Ibico Presentation Index for Binding Systems"/>
    <s v="Small Box"/>
    <n v="0.38"/>
    <d v="2011-03-09T00:00:00"/>
  </r>
  <r>
    <n v="7973"/>
    <n v="57029"/>
    <x v="174"/>
    <x v="4"/>
    <n v="4"/>
    <n v="23.23"/>
    <n v="0.09"/>
    <x v="0"/>
    <n v="-19.059999999999999"/>
    <n v="4.28"/>
    <n v="6.72"/>
    <x v="433"/>
    <x v="8"/>
    <x v="6"/>
    <x v="1"/>
    <x v="0"/>
    <x v="5"/>
    <s v="Xerox 1927"/>
    <s v="Small Box"/>
    <n v="0.4"/>
    <d v="2011-03-09T00:00:00"/>
  </r>
  <r>
    <n v="8134"/>
    <n v="58145"/>
    <x v="96"/>
    <x v="3"/>
    <n v="33"/>
    <n v="203.49"/>
    <n v="0"/>
    <x v="2"/>
    <n v="46.21"/>
    <n v="5.84"/>
    <n v="1.2"/>
    <x v="263"/>
    <x v="8"/>
    <x v="6"/>
    <x v="2"/>
    <x v="2"/>
    <x v="4"/>
    <s v="Eldon ClusterMat Chair Mat with Cordless Antistatic Protection"/>
    <s v="Medium Box"/>
    <n v="0.74"/>
    <d v="2012-05-16T00:00:00"/>
  </r>
  <r>
    <n v="8137"/>
    <n v="58151"/>
    <x v="860"/>
    <x v="1"/>
    <n v="33"/>
    <n v="211.48"/>
    <n v="0.1"/>
    <x v="0"/>
    <n v="18.147500000000001"/>
    <n v="6.75"/>
    <n v="2.99"/>
    <x v="296"/>
    <x v="8"/>
    <x v="6"/>
    <x v="3"/>
    <x v="0"/>
    <x v="2"/>
    <s v="Wilson Jones DublLock® D-Ring Binders"/>
    <s v="Small Box"/>
    <n v="0.35"/>
    <d v="2009-09-29T00:00:00"/>
  </r>
  <r>
    <n v="8138"/>
    <n v="58151"/>
    <x v="860"/>
    <x v="1"/>
    <n v="38"/>
    <n v="5601.1"/>
    <n v="0.02"/>
    <x v="2"/>
    <n v="1515.7"/>
    <n v="142.86000000000001"/>
    <n v="19.989999999999998"/>
    <x v="296"/>
    <x v="8"/>
    <x v="6"/>
    <x v="3"/>
    <x v="0"/>
    <x v="0"/>
    <s v="Letter Size Cart"/>
    <s v="Small Box"/>
    <n v="0.56000000000000005"/>
    <d v="2009-09-29T00:00:00"/>
  </r>
  <r>
    <n v="8207"/>
    <n v="58659"/>
    <x v="356"/>
    <x v="1"/>
    <n v="2"/>
    <n v="21.01"/>
    <n v="0.03"/>
    <x v="0"/>
    <n v="-13.13"/>
    <n v="6.48"/>
    <n v="8.19"/>
    <x v="448"/>
    <x v="8"/>
    <x v="6"/>
    <x v="0"/>
    <x v="0"/>
    <x v="5"/>
    <s v="Xerox 217"/>
    <s v="Small Box"/>
    <n v="0.37"/>
    <d v="2010-10-26T00:00:00"/>
  </r>
  <r>
    <n v="8216"/>
    <n v="58727"/>
    <x v="457"/>
    <x v="3"/>
    <n v="20"/>
    <n v="525.78"/>
    <n v="0.03"/>
    <x v="0"/>
    <n v="180.64"/>
    <n v="26.48"/>
    <n v="6.93"/>
    <x v="431"/>
    <x v="8"/>
    <x v="6"/>
    <x v="3"/>
    <x v="2"/>
    <x v="4"/>
    <s v="DAX Natural Wood-Tone Poster Frame"/>
    <s v="Small Box"/>
    <n v="0.49"/>
    <d v="2009-07-07T00:00:00"/>
  </r>
  <r>
    <n v="44"/>
    <n v="258"/>
    <x v="282"/>
    <x v="4"/>
    <n v="33"/>
    <n v="216.77"/>
    <n v="0.02"/>
    <x v="0"/>
    <n v="-55.108000000000004"/>
    <n v="6.54"/>
    <n v="5.27"/>
    <x v="415"/>
    <x v="8"/>
    <x v="6"/>
    <x v="3"/>
    <x v="0"/>
    <x v="2"/>
    <s v="Wilson Jones® Four-Pocket Poly Binders"/>
    <s v="Small Box"/>
    <n v="0.36"/>
    <d v="2010-12-30T00:00:00"/>
  </r>
  <r>
    <n v="153"/>
    <n v="964"/>
    <x v="1029"/>
    <x v="3"/>
    <n v="50"/>
    <n v="315.02"/>
    <n v="0.02"/>
    <x v="0"/>
    <n v="95.157499999999999"/>
    <n v="5.98"/>
    <n v="1.49"/>
    <x v="381"/>
    <x v="8"/>
    <x v="6"/>
    <x v="2"/>
    <x v="0"/>
    <x v="2"/>
    <s v="Avery Hanging File Binders"/>
    <s v="Small Box"/>
    <n v="0.39"/>
    <d v="2011-05-21T00:00:00"/>
  </r>
  <r>
    <n v="177"/>
    <n v="1154"/>
    <x v="12"/>
    <x v="4"/>
    <n v="23"/>
    <n v="115.1"/>
    <n v="0.02"/>
    <x v="0"/>
    <n v="53.13"/>
    <n v="4.91"/>
    <n v="0.5"/>
    <x v="330"/>
    <x v="8"/>
    <x v="6"/>
    <x v="3"/>
    <x v="0"/>
    <x v="11"/>
    <s v="Avery 493"/>
    <s v="Small Box"/>
    <n v="0.36"/>
    <d v="2012-02-16T00:00:00"/>
  </r>
  <r>
    <n v="227"/>
    <n v="1537"/>
    <x v="12"/>
    <x v="2"/>
    <n v="5"/>
    <n v="16.600000000000001"/>
    <n v="7.0000000000000007E-2"/>
    <x v="0"/>
    <n v="-20.297499999999999"/>
    <n v="2.16"/>
    <n v="6.05"/>
    <x v="450"/>
    <x v="8"/>
    <x v="6"/>
    <x v="2"/>
    <x v="0"/>
    <x v="2"/>
    <s v="Peel &amp; Stick Add-On Corner Pockets"/>
    <s v="Small Box"/>
    <n v="0.37"/>
    <d v="2012-02-14T00:00:00"/>
  </r>
  <r>
    <n v="650"/>
    <n v="4580"/>
    <x v="1118"/>
    <x v="2"/>
    <n v="28"/>
    <n v="7384.54"/>
    <n v="0.09"/>
    <x v="1"/>
    <n v="-2301.5278000000003"/>
    <n v="280.98"/>
    <n v="81.98"/>
    <x v="334"/>
    <x v="8"/>
    <x v="6"/>
    <x v="1"/>
    <x v="2"/>
    <x v="10"/>
    <s v="Global Adaptabilities™ Conference Tables"/>
    <s v="Jumbo Box"/>
    <n v="0.78"/>
    <d v="2010-11-15T00:00:00"/>
  </r>
  <r>
    <n v="663"/>
    <n v="4647"/>
    <x v="1006"/>
    <x v="3"/>
    <n v="34"/>
    <n v="482.93"/>
    <n v="0.06"/>
    <x v="0"/>
    <n v="-67.59"/>
    <n v="13.9"/>
    <n v="7.59"/>
    <x v="334"/>
    <x v="8"/>
    <x v="6"/>
    <x v="2"/>
    <x v="0"/>
    <x v="15"/>
    <s v="Acme Hot Forged Carbon Steel Scissors with Nickel-Plated Handles, 3 7/8&quot; Cut, 8&quot;L"/>
    <s v="Small Pack"/>
    <n v="0.56000000000000005"/>
    <d v="2009-05-14T00:00:00"/>
  </r>
  <r>
    <n v="1101"/>
    <n v="8097"/>
    <x v="25"/>
    <x v="3"/>
    <n v="48"/>
    <n v="7522.8"/>
    <n v="0.04"/>
    <x v="2"/>
    <n v="3187.37"/>
    <n v="162.93"/>
    <n v="19.989999999999998"/>
    <x v="425"/>
    <x v="8"/>
    <x v="6"/>
    <x v="3"/>
    <x v="0"/>
    <x v="8"/>
    <s v="Multimedia Mailers"/>
    <s v="Small Box"/>
    <n v="0.39"/>
    <d v="2010-12-11T00:00:00"/>
  </r>
  <r>
    <n v="1158"/>
    <n v="8422"/>
    <x v="1015"/>
    <x v="3"/>
    <n v="33"/>
    <n v="1003.71"/>
    <n v="0.01"/>
    <x v="2"/>
    <n v="-22.82"/>
    <n v="29.1"/>
    <n v="4"/>
    <x v="419"/>
    <x v="8"/>
    <x v="6"/>
    <x v="3"/>
    <x v="1"/>
    <x v="7"/>
    <s v="Acco Keyboard-In-A-Box®"/>
    <s v="Small Box"/>
    <n v="0.78"/>
    <d v="2009-04-16T00:00:00"/>
  </r>
  <r>
    <n v="1186"/>
    <n v="8677"/>
    <x v="56"/>
    <x v="1"/>
    <n v="38"/>
    <n v="1610.76"/>
    <n v="0.1"/>
    <x v="0"/>
    <n v="-8.67"/>
    <n v="43.57"/>
    <n v="16.36"/>
    <x v="451"/>
    <x v="8"/>
    <x v="6"/>
    <x v="2"/>
    <x v="0"/>
    <x v="0"/>
    <s v="Trav-L-File Heavy-Duty Shuttle II, Black"/>
    <s v="Small Box"/>
    <n v="0.55000000000000004"/>
    <d v="2012-10-09T00:00:00"/>
  </r>
  <r>
    <n v="1238"/>
    <n v="9024"/>
    <x v="734"/>
    <x v="3"/>
    <n v="2"/>
    <n v="12.12"/>
    <n v="0.03"/>
    <x v="0"/>
    <n v="-4.55"/>
    <n v="5.43"/>
    <n v="0.95"/>
    <x v="387"/>
    <x v="8"/>
    <x v="6"/>
    <x v="3"/>
    <x v="0"/>
    <x v="5"/>
    <s v="Wirebound Message Book, 4 per Page"/>
    <s v="Wrap Bag"/>
    <n v="0.36"/>
    <d v="2012-06-03T00:00:00"/>
  </r>
  <r>
    <n v="1392"/>
    <n v="10114"/>
    <x v="1119"/>
    <x v="4"/>
    <n v="39"/>
    <n v="147.88"/>
    <n v="0"/>
    <x v="0"/>
    <n v="-142.91049999999998"/>
    <n v="3.58"/>
    <n v="5.47"/>
    <x v="366"/>
    <x v="8"/>
    <x v="6"/>
    <x v="0"/>
    <x v="0"/>
    <x v="2"/>
    <s v="Avery Poly Binder Pockets"/>
    <s v="Small Box"/>
    <n v="0.37"/>
    <d v="2010-02-10T00:00:00"/>
  </r>
  <r>
    <n v="1557"/>
    <n v="11236"/>
    <x v="1120"/>
    <x v="1"/>
    <n v="4"/>
    <n v="1629.75"/>
    <n v="0.03"/>
    <x v="0"/>
    <n v="-195.7"/>
    <n v="415.88"/>
    <n v="11.37"/>
    <x v="405"/>
    <x v="8"/>
    <x v="6"/>
    <x v="0"/>
    <x v="0"/>
    <x v="0"/>
    <s v="Deluxe Rollaway Locking File with Drawer"/>
    <s v="Small Box"/>
    <n v="0.56999999999999995"/>
    <d v="2010-11-01T00:00:00"/>
  </r>
  <r>
    <n v="1616"/>
    <n v="11687"/>
    <x v="1121"/>
    <x v="1"/>
    <n v="26"/>
    <n v="188.93"/>
    <n v="0.04"/>
    <x v="0"/>
    <n v="58.32"/>
    <n v="7.28"/>
    <n v="1.77"/>
    <x v="363"/>
    <x v="8"/>
    <x v="6"/>
    <x v="3"/>
    <x v="0"/>
    <x v="5"/>
    <s v="Post-it® “Important Message” Note Pad, Neon Colors, 50 Sheets/Pad"/>
    <s v="Wrap Bag"/>
    <n v="0.37"/>
    <d v="2011-12-25T00:00:00"/>
  </r>
  <r>
    <n v="1768"/>
    <n v="12643"/>
    <x v="477"/>
    <x v="0"/>
    <n v="22"/>
    <n v="345.69"/>
    <n v="0.02"/>
    <x v="0"/>
    <n v="143.22999999999999"/>
    <n v="15.04"/>
    <n v="1.97"/>
    <x v="255"/>
    <x v="8"/>
    <x v="6"/>
    <x v="0"/>
    <x v="0"/>
    <x v="5"/>
    <s v="White GlueTop Scratch Pads"/>
    <s v="Wrap Bag"/>
    <n v="0.39"/>
    <d v="2010-03-21T00:00:00"/>
  </r>
  <r>
    <n v="1821"/>
    <n v="13089"/>
    <x v="445"/>
    <x v="2"/>
    <n v="34"/>
    <n v="3577.11"/>
    <n v="0.1"/>
    <x v="1"/>
    <n v="-1620.41"/>
    <n v="114.98"/>
    <n v="58.72"/>
    <x v="355"/>
    <x v="8"/>
    <x v="6"/>
    <x v="2"/>
    <x v="2"/>
    <x v="9"/>
    <s v="Sauder Camden County Collection Libraries, Planked Cherry Finish"/>
    <s v="Jumbo Box"/>
    <n v="0.76"/>
    <d v="2011-12-17T00:00:00"/>
  </r>
  <r>
    <n v="1859"/>
    <n v="13378"/>
    <x v="1122"/>
    <x v="0"/>
    <n v="16"/>
    <n v="96.04"/>
    <n v="0.05"/>
    <x v="0"/>
    <n v="-50.75"/>
    <n v="5.74"/>
    <n v="5.3"/>
    <x v="374"/>
    <x v="8"/>
    <x v="6"/>
    <x v="2"/>
    <x v="0"/>
    <x v="15"/>
    <s v="Acme Kleencut® Forged Steel Scissors"/>
    <s v="Small Pack"/>
    <n v="0.55000000000000004"/>
    <d v="2009-09-26T00:00:00"/>
  </r>
  <r>
    <n v="1932"/>
    <n v="13824"/>
    <x v="847"/>
    <x v="0"/>
    <n v="19"/>
    <n v="55.27"/>
    <n v="0.05"/>
    <x v="0"/>
    <n v="19.12"/>
    <n v="2.89"/>
    <n v="0.5"/>
    <x v="350"/>
    <x v="8"/>
    <x v="6"/>
    <x v="3"/>
    <x v="0"/>
    <x v="11"/>
    <s v="Avery 498"/>
    <s v="Small Box"/>
    <n v="0.38"/>
    <d v="2010-01-03T00:00:00"/>
  </r>
  <r>
    <n v="2572"/>
    <n v="18562"/>
    <x v="710"/>
    <x v="4"/>
    <n v="41"/>
    <n v="160.11000000000001"/>
    <n v="0.1"/>
    <x v="0"/>
    <n v="-26.73"/>
    <n v="3.98"/>
    <n v="2.97"/>
    <x v="304"/>
    <x v="8"/>
    <x v="6"/>
    <x v="3"/>
    <x v="0"/>
    <x v="5"/>
    <s v="Unpadded Memo Slips"/>
    <s v="Wrap Bag"/>
    <n v="0.35"/>
    <d v="2011-12-22T00:00:00"/>
  </r>
  <r>
    <n v="2876"/>
    <n v="20737"/>
    <x v="1121"/>
    <x v="3"/>
    <n v="10"/>
    <n v="1410.93"/>
    <n v="0.08"/>
    <x v="1"/>
    <n v="-317.48"/>
    <n v="140.97999999999999"/>
    <n v="36.090000000000003"/>
    <x v="397"/>
    <x v="8"/>
    <x v="6"/>
    <x v="3"/>
    <x v="2"/>
    <x v="9"/>
    <s v="Sauder Forest Hills Library, Woodland Oak Finish"/>
    <s v="Jumbo Box"/>
    <n v="0.77"/>
    <d v="2011-12-26T00:00:00"/>
  </r>
  <r>
    <n v="2896"/>
    <n v="20900"/>
    <x v="195"/>
    <x v="0"/>
    <n v="50"/>
    <n v="1978.3664999999999"/>
    <n v="0"/>
    <x v="0"/>
    <n v="483.59700000000004"/>
    <n v="45.99"/>
    <n v="4.99"/>
    <x v="452"/>
    <x v="8"/>
    <x v="6"/>
    <x v="2"/>
    <x v="1"/>
    <x v="3"/>
    <s v="600 Series Non-Flip"/>
    <s v="Small Box"/>
    <n v="0.56999999999999995"/>
    <d v="2010-11-26T00:00:00"/>
  </r>
  <r>
    <n v="3729"/>
    <n v="26658"/>
    <x v="1063"/>
    <x v="1"/>
    <n v="17"/>
    <n v="72.75"/>
    <n v="0.05"/>
    <x v="0"/>
    <n v="-57.891000000000005"/>
    <n v="3.98"/>
    <n v="5.26"/>
    <x v="359"/>
    <x v="8"/>
    <x v="6"/>
    <x v="0"/>
    <x v="0"/>
    <x v="2"/>
    <s v="Ibico Presentation Index for Binding Systems"/>
    <s v="Small Box"/>
    <n v="0.38"/>
    <d v="2011-12-22T00:00:00"/>
  </r>
  <r>
    <n v="3826"/>
    <n v="27271"/>
    <x v="105"/>
    <x v="2"/>
    <n v="8"/>
    <n v="301.57"/>
    <n v="0"/>
    <x v="1"/>
    <n v="-77.31"/>
    <n v="33.94"/>
    <n v="19.190000000000001"/>
    <x v="451"/>
    <x v="8"/>
    <x v="6"/>
    <x v="2"/>
    <x v="2"/>
    <x v="14"/>
    <s v="Metal Folding Chairs, Beige, 4/Carton"/>
    <s v="Jumbo Drum"/>
    <n v="0.57999999999999996"/>
    <d v="2011-09-15T00:00:00"/>
  </r>
  <r>
    <n v="3927"/>
    <n v="28001"/>
    <x v="798"/>
    <x v="4"/>
    <n v="21"/>
    <n v="4201.08"/>
    <n v="0.01"/>
    <x v="0"/>
    <n v="1162.76"/>
    <n v="194.3"/>
    <n v="11.54"/>
    <x v="356"/>
    <x v="8"/>
    <x v="6"/>
    <x v="3"/>
    <x v="2"/>
    <x v="4"/>
    <s v="Electrix Halogen Magnifier Lamp"/>
    <s v="Large Box"/>
    <n v="0.59"/>
    <d v="2009-06-16T00:00:00"/>
  </r>
  <r>
    <n v="3950"/>
    <n v="28161"/>
    <x v="1035"/>
    <x v="2"/>
    <n v="15"/>
    <n v="5028.3100000000004"/>
    <n v="0.06"/>
    <x v="1"/>
    <n v="664.88"/>
    <n v="350.98"/>
    <n v="30"/>
    <x v="341"/>
    <x v="8"/>
    <x v="6"/>
    <x v="1"/>
    <x v="2"/>
    <x v="14"/>
    <s v="Office Star - Professional Matrix Back Chair with 2-to-1 Synchro Tilt and Mesh Fabric Seat"/>
    <s v="Jumbo Drum"/>
    <n v="0.61"/>
    <d v="2009-06-17T00:00:00"/>
  </r>
  <r>
    <n v="4113"/>
    <n v="29280"/>
    <x v="677"/>
    <x v="3"/>
    <n v="19"/>
    <n v="238.35"/>
    <n v="0"/>
    <x v="0"/>
    <n v="-64.510000000000005"/>
    <n v="11.66"/>
    <n v="7.95"/>
    <x v="421"/>
    <x v="8"/>
    <x v="6"/>
    <x v="0"/>
    <x v="0"/>
    <x v="12"/>
    <s v="Hunt BOSTON® Vista® Battery-Operated Pencil Sharpener, Black"/>
    <s v="Small Pack"/>
    <n v="0.57999999999999996"/>
    <d v="2012-03-29T00:00:00"/>
  </r>
  <r>
    <n v="4132"/>
    <n v="29350"/>
    <x v="1123"/>
    <x v="1"/>
    <n v="10"/>
    <n v="150.33000000000001"/>
    <n v="0.1"/>
    <x v="0"/>
    <n v="-47.88"/>
    <n v="15.14"/>
    <n v="4.53"/>
    <x v="338"/>
    <x v="8"/>
    <x v="6"/>
    <x v="1"/>
    <x v="0"/>
    <x v="0"/>
    <s v="Eldon® Gobal File Keepers"/>
    <s v="Small Box"/>
    <n v="0.81"/>
    <d v="2009-08-28T00:00:00"/>
  </r>
  <r>
    <n v="4179"/>
    <n v="29666"/>
    <x v="294"/>
    <x v="2"/>
    <n v="29"/>
    <n v="155.86000000000001"/>
    <n v="0.09"/>
    <x v="0"/>
    <n v="-152.59"/>
    <n v="5.28"/>
    <n v="8.16"/>
    <x v="398"/>
    <x v="8"/>
    <x v="6"/>
    <x v="0"/>
    <x v="0"/>
    <x v="5"/>
    <s v="Xerox 1963"/>
    <s v="Small Box"/>
    <n v="0.4"/>
    <d v="2011-12-31T00:00:00"/>
  </r>
  <r>
    <n v="4182"/>
    <n v="29700"/>
    <x v="904"/>
    <x v="3"/>
    <n v="9"/>
    <n v="30.35"/>
    <n v="0.01"/>
    <x v="0"/>
    <n v="5.0199999999999996"/>
    <n v="3.08"/>
    <n v="0.99"/>
    <x v="338"/>
    <x v="8"/>
    <x v="6"/>
    <x v="1"/>
    <x v="0"/>
    <x v="11"/>
    <s v="Avery 481"/>
    <s v="Small Box"/>
    <n v="0.37"/>
    <d v="2010-04-07T00:00:00"/>
  </r>
  <r>
    <n v="4315"/>
    <n v="30754"/>
    <x v="273"/>
    <x v="0"/>
    <n v="20"/>
    <n v="4108.17"/>
    <n v="0.09"/>
    <x v="0"/>
    <n v="-505.98447900000014"/>
    <n v="209.37"/>
    <n v="69"/>
    <x v="344"/>
    <x v="8"/>
    <x v="6"/>
    <x v="3"/>
    <x v="2"/>
    <x v="10"/>
    <s v="Hon 2111 Invitation™ Series Corner Table"/>
    <s v="Large Box"/>
    <n v="0.79"/>
    <d v="2010-11-29T00:00:00"/>
  </r>
  <r>
    <n v="4443"/>
    <n v="31650"/>
    <x v="884"/>
    <x v="2"/>
    <n v="19"/>
    <n v="1504.97"/>
    <n v="0.02"/>
    <x v="0"/>
    <n v="-0.30999999999997385"/>
    <n v="77.510000000000005"/>
    <n v="4"/>
    <x v="391"/>
    <x v="8"/>
    <x v="6"/>
    <x v="1"/>
    <x v="1"/>
    <x v="7"/>
    <s v="Micro Innovations Media Access Pro Keyboard"/>
    <s v="Small Box"/>
    <n v="0.76"/>
    <d v="2010-08-12T00:00:00"/>
  </r>
  <r>
    <n v="4538"/>
    <n v="32292"/>
    <x v="939"/>
    <x v="0"/>
    <n v="49"/>
    <n v="5008.7609999999995"/>
    <n v="0.04"/>
    <x v="0"/>
    <n v="1601.64"/>
    <n v="115.99"/>
    <n v="5.99"/>
    <x v="364"/>
    <x v="8"/>
    <x v="6"/>
    <x v="2"/>
    <x v="1"/>
    <x v="3"/>
    <s v="2160"/>
    <s v="Small Box"/>
    <n v="0.56999999999999995"/>
    <d v="2012-02-22T00:00:00"/>
  </r>
  <r>
    <n v="4950"/>
    <n v="35201"/>
    <x v="45"/>
    <x v="0"/>
    <n v="18"/>
    <n v="211.44"/>
    <n v="0.03"/>
    <x v="0"/>
    <n v="-75.81"/>
    <n v="10.97"/>
    <n v="6.5"/>
    <x v="361"/>
    <x v="8"/>
    <x v="6"/>
    <x v="3"/>
    <x v="1"/>
    <x v="7"/>
    <s v="Micro Innovations 104 Keyboard"/>
    <s v="Small Box"/>
    <n v="0.64"/>
    <d v="2010-06-11T00:00:00"/>
  </r>
  <r>
    <n v="4967"/>
    <n v="35360"/>
    <x v="1092"/>
    <x v="4"/>
    <n v="4"/>
    <n v="41.06"/>
    <n v="0.04"/>
    <x v="0"/>
    <n v="-16.387499999999999"/>
    <n v="8.8800000000000008"/>
    <n v="6.28"/>
    <x v="360"/>
    <x v="8"/>
    <x v="6"/>
    <x v="2"/>
    <x v="0"/>
    <x v="2"/>
    <s v="GBC Instant Index™ System for Binding Systems"/>
    <s v="Small Box"/>
    <n v="0.35"/>
    <d v="2011-04-20T00:00:00"/>
  </r>
  <r>
    <n v="4989"/>
    <n v="35492"/>
    <x v="403"/>
    <x v="3"/>
    <n v="36"/>
    <n v="455.93"/>
    <n v="0.02"/>
    <x v="2"/>
    <n v="83.51"/>
    <n v="12.64"/>
    <n v="4.9800000000000004"/>
    <x v="309"/>
    <x v="8"/>
    <x v="6"/>
    <x v="2"/>
    <x v="2"/>
    <x v="4"/>
    <s v="Nu-Dell Executive Frame"/>
    <s v="Small Pack"/>
    <n v="0.48"/>
    <d v="2012-02-12T00:00:00"/>
  </r>
  <r>
    <n v="5267"/>
    <n v="37473"/>
    <x v="278"/>
    <x v="0"/>
    <n v="8"/>
    <n v="43.72"/>
    <n v="0.06"/>
    <x v="0"/>
    <n v="2.12"/>
    <n v="5.18"/>
    <n v="2.04"/>
    <x v="359"/>
    <x v="8"/>
    <x v="6"/>
    <x v="0"/>
    <x v="0"/>
    <x v="5"/>
    <s v="Array® Memo Cubes"/>
    <s v="Wrap Bag"/>
    <n v="0.36"/>
    <d v="2009-10-01T00:00:00"/>
  </r>
  <r>
    <n v="5515"/>
    <n v="39079"/>
    <x v="713"/>
    <x v="1"/>
    <n v="46"/>
    <n v="75.599999999999994"/>
    <n v="0.09"/>
    <x v="0"/>
    <n v="-225.25049999999999"/>
    <n v="1.68"/>
    <n v="5.28"/>
    <x v="418"/>
    <x v="8"/>
    <x v="6"/>
    <x v="0"/>
    <x v="0"/>
    <x v="2"/>
    <s v="Computer Printout Index Tabs"/>
    <s v="Small Box"/>
    <n v="0.37"/>
    <d v="2011-09-07T00:00:00"/>
  </r>
  <r>
    <n v="5541"/>
    <n v="39266"/>
    <x v="1072"/>
    <x v="1"/>
    <n v="14"/>
    <n v="36.409999999999997"/>
    <n v="0.09"/>
    <x v="0"/>
    <n v="9.94"/>
    <n v="2.61"/>
    <n v="0.5"/>
    <x v="349"/>
    <x v="8"/>
    <x v="6"/>
    <x v="0"/>
    <x v="0"/>
    <x v="11"/>
    <s v="Avery 494"/>
    <s v="Small Box"/>
    <n v="0.39"/>
    <d v="2012-08-29T00:00:00"/>
  </r>
  <r>
    <n v="5706"/>
    <n v="40356"/>
    <x v="354"/>
    <x v="2"/>
    <n v="48"/>
    <n v="201.98"/>
    <n v="0.05"/>
    <x v="2"/>
    <n v="-245.67"/>
    <n v="4.0599999999999996"/>
    <n v="6.89"/>
    <x v="11"/>
    <x v="8"/>
    <x v="6"/>
    <x v="2"/>
    <x v="0"/>
    <x v="1"/>
    <s v="Eureka Disposable Bags for Sanitaire® Vibra Groomer I® Upright Vac"/>
    <s v="Small Box"/>
    <n v="0.6"/>
    <d v="2009-12-21T00:00:00"/>
  </r>
  <r>
    <n v="6014"/>
    <n v="42599"/>
    <x v="319"/>
    <x v="3"/>
    <n v="31"/>
    <n v="9459.94"/>
    <n v="0.04"/>
    <x v="1"/>
    <n v="2023.75"/>
    <n v="300.98"/>
    <n v="54.92"/>
    <x v="370"/>
    <x v="8"/>
    <x v="6"/>
    <x v="1"/>
    <x v="2"/>
    <x v="9"/>
    <s v="Atlantic Metals Mobile 5-Shelf Bookcases, Custom Colors"/>
    <s v="Jumbo Box"/>
    <n v="0.55000000000000004"/>
    <d v="2009-04-07T00:00:00"/>
  </r>
  <r>
    <n v="6425"/>
    <n v="45670"/>
    <x v="367"/>
    <x v="0"/>
    <n v="2"/>
    <n v="20.16"/>
    <n v="0.06"/>
    <x v="0"/>
    <n v="-13.32"/>
    <n v="6.48"/>
    <n v="7.86"/>
    <x v="339"/>
    <x v="8"/>
    <x v="6"/>
    <x v="2"/>
    <x v="0"/>
    <x v="5"/>
    <s v="Xerox 213"/>
    <s v="Small Box"/>
    <n v="0.37"/>
    <d v="2012-08-11T00:00:00"/>
  </r>
  <r>
    <n v="6542"/>
    <n v="46531"/>
    <x v="1049"/>
    <x v="0"/>
    <n v="23"/>
    <n v="84.47"/>
    <n v="0.06"/>
    <x v="0"/>
    <n v="7.9815000000000005"/>
    <n v="3.8"/>
    <n v="1.49"/>
    <x v="341"/>
    <x v="8"/>
    <x v="6"/>
    <x v="1"/>
    <x v="0"/>
    <x v="2"/>
    <s v="Durable Pressboard Binders"/>
    <s v="Small Box"/>
    <n v="0.38"/>
    <d v="2011-08-21T00:00:00"/>
  </r>
  <r>
    <n v="6691"/>
    <n v="47617"/>
    <x v="1124"/>
    <x v="2"/>
    <n v="17"/>
    <n v="5001.29"/>
    <n v="0.09"/>
    <x v="0"/>
    <n v="1680.9175"/>
    <n v="304.99"/>
    <n v="19.989999999999998"/>
    <x v="11"/>
    <x v="8"/>
    <x v="6"/>
    <x v="2"/>
    <x v="0"/>
    <x v="2"/>
    <s v="Ibico Hi-Tech Manual Binding System"/>
    <s v="Small Box"/>
    <n v="0.4"/>
    <d v="2009-12-09T00:00:00"/>
  </r>
  <r>
    <n v="6713"/>
    <n v="47842"/>
    <x v="357"/>
    <x v="3"/>
    <n v="50"/>
    <n v="230.23"/>
    <n v="0.06"/>
    <x v="2"/>
    <n v="-150.93"/>
    <n v="4.28"/>
    <n v="5.74"/>
    <x v="396"/>
    <x v="8"/>
    <x v="6"/>
    <x v="0"/>
    <x v="0"/>
    <x v="5"/>
    <s v="Xerox 1953"/>
    <s v="Small Box"/>
    <n v="0.4"/>
    <d v="2010-05-12T00:00:00"/>
  </r>
  <r>
    <n v="6819"/>
    <n v="48548"/>
    <x v="179"/>
    <x v="4"/>
    <n v="3"/>
    <n v="13.71"/>
    <n v="0.03"/>
    <x v="0"/>
    <n v="-10.27"/>
    <n v="3.28"/>
    <n v="3.97"/>
    <x v="352"/>
    <x v="8"/>
    <x v="6"/>
    <x v="2"/>
    <x v="0"/>
    <x v="12"/>
    <s v="Newell 337"/>
    <s v="Wrap Bag"/>
    <n v="0.56000000000000005"/>
    <d v="2011-03-27T00:00:00"/>
  </r>
  <r>
    <n v="6880"/>
    <n v="49056"/>
    <x v="278"/>
    <x v="1"/>
    <n v="46"/>
    <n v="300.07"/>
    <n v="0.05"/>
    <x v="0"/>
    <n v="-209.58"/>
    <n v="6.48"/>
    <n v="8.4"/>
    <x v="354"/>
    <x v="8"/>
    <x v="6"/>
    <x v="3"/>
    <x v="0"/>
    <x v="5"/>
    <s v="Xerox 212"/>
    <s v="Small Box"/>
    <n v="0.37"/>
    <d v="2009-10-03T00:00:00"/>
  </r>
  <r>
    <n v="7115"/>
    <n v="50759"/>
    <x v="477"/>
    <x v="0"/>
    <n v="46"/>
    <n v="2422.721"/>
    <n v="0.1"/>
    <x v="0"/>
    <n v="366.18299999999999"/>
    <n v="65.989999999999995"/>
    <n v="8.99"/>
    <x v="404"/>
    <x v="8"/>
    <x v="6"/>
    <x v="2"/>
    <x v="1"/>
    <x v="3"/>
    <s v="Talkabout T8367"/>
    <s v="Small Box"/>
    <n v="0.56000000000000005"/>
    <d v="2010-03-24T00:00:00"/>
  </r>
  <r>
    <n v="7229"/>
    <n v="51556"/>
    <x v="809"/>
    <x v="1"/>
    <n v="10"/>
    <n v="45.69"/>
    <n v="0.01"/>
    <x v="2"/>
    <n v="-24.21"/>
    <n v="3.57"/>
    <n v="4.17"/>
    <x v="81"/>
    <x v="8"/>
    <x v="6"/>
    <x v="2"/>
    <x v="0"/>
    <x v="12"/>
    <s v="Barrel Sharpener"/>
    <s v="Small Pack"/>
    <n v="0.59"/>
    <d v="2012-10-29T00:00:00"/>
  </r>
  <r>
    <n v="7240"/>
    <n v="51620"/>
    <x v="919"/>
    <x v="3"/>
    <n v="12"/>
    <n v="173.97"/>
    <n v="0.03"/>
    <x v="0"/>
    <n v="-2.5499999999999998"/>
    <n v="13.48"/>
    <n v="4.51"/>
    <x v="364"/>
    <x v="8"/>
    <x v="6"/>
    <x v="2"/>
    <x v="0"/>
    <x v="0"/>
    <s v="Tenex Personal Project File with Scoop Front Design, Black"/>
    <s v="Small Box"/>
    <n v="0.59"/>
    <d v="2012-03-09T00:00:00"/>
  </r>
  <r>
    <n v="7406"/>
    <n v="52837"/>
    <x v="1125"/>
    <x v="4"/>
    <n v="32"/>
    <n v="5934.39"/>
    <n v="0.08"/>
    <x v="0"/>
    <n v="519.54999999999995"/>
    <n v="193.17"/>
    <n v="19.989999999999998"/>
    <x v="423"/>
    <x v="8"/>
    <x v="6"/>
    <x v="2"/>
    <x v="0"/>
    <x v="0"/>
    <s v="Fellowes Staxonsteel® Drawer Files"/>
    <s v="Small Box"/>
    <n v="0.71"/>
    <d v="2012-01-20T00:00:00"/>
  </r>
  <r>
    <n v="7629"/>
    <n v="54592"/>
    <x v="1126"/>
    <x v="0"/>
    <n v="28"/>
    <n v="1971.56"/>
    <n v="0.05"/>
    <x v="1"/>
    <n v="-15.29"/>
    <n v="70.98"/>
    <n v="26.85"/>
    <x v="389"/>
    <x v="8"/>
    <x v="6"/>
    <x v="0"/>
    <x v="2"/>
    <x v="9"/>
    <s v="Safco Value Mate Steel Bookcase, Baked Enamel Finish on Steel, Black"/>
    <s v="Jumbo Box"/>
    <m/>
    <d v="2011-06-16T00:00:00"/>
  </r>
  <r>
    <n v="7700"/>
    <n v="55202"/>
    <x v="1127"/>
    <x v="0"/>
    <n v="33"/>
    <n v="3093.76"/>
    <n v="7.0000000000000007E-2"/>
    <x v="2"/>
    <n v="-850.71"/>
    <n v="95.99"/>
    <n v="35"/>
    <x v="409"/>
    <x v="8"/>
    <x v="6"/>
    <x v="0"/>
    <x v="0"/>
    <x v="0"/>
    <s v="Safco Industrial Wire Shelving"/>
    <s v="Large Box"/>
    <m/>
    <d v="2011-08-26T00:00:00"/>
  </r>
  <r>
    <n v="7707"/>
    <n v="55239"/>
    <x v="350"/>
    <x v="4"/>
    <n v="6"/>
    <n v="1008.872"/>
    <n v="0.02"/>
    <x v="2"/>
    <n v="-505.98447900000014"/>
    <n v="209.37"/>
    <n v="69"/>
    <x v="410"/>
    <x v="8"/>
    <x v="6"/>
    <x v="1"/>
    <x v="2"/>
    <x v="10"/>
    <s v="Hon 2111 Invitation™ Series Corner Table"/>
    <s v="Large Box"/>
    <n v="0.79"/>
    <d v="2012-12-03T00:00:00"/>
  </r>
  <r>
    <n v="8111"/>
    <n v="57894"/>
    <x v="882"/>
    <x v="0"/>
    <n v="47"/>
    <n v="13382.01"/>
    <n v="0.09"/>
    <x v="1"/>
    <n v="2852.94"/>
    <n v="306.14"/>
    <n v="26.53"/>
    <x v="376"/>
    <x v="8"/>
    <x v="6"/>
    <x v="3"/>
    <x v="1"/>
    <x v="16"/>
    <s v="Okidata ML184 Turbo Dot Matrix Printers"/>
    <s v="Jumbo Drum"/>
    <n v="0.56000000000000005"/>
    <d v="2012-04-05T00:00:00"/>
  </r>
  <r>
    <n v="8196"/>
    <n v="58599"/>
    <x v="169"/>
    <x v="4"/>
    <n v="19"/>
    <n v="2328.62"/>
    <n v="0"/>
    <x v="1"/>
    <n v="45.54"/>
    <n v="120.98"/>
    <n v="30"/>
    <x v="427"/>
    <x v="8"/>
    <x v="6"/>
    <x v="0"/>
    <x v="2"/>
    <x v="14"/>
    <s v="Hon Every-Day® Chair Series Swivel Task Chairs"/>
    <s v="Jumbo Drum"/>
    <n v="0.64"/>
    <d v="2010-01-15T00:00:00"/>
  </r>
  <r>
    <n v="22"/>
    <n v="132"/>
    <x v="1060"/>
    <x v="3"/>
    <n v="27"/>
    <n v="192.81399999999999"/>
    <n v="0.03"/>
    <x v="0"/>
    <n v="-86.195999999999998"/>
    <n v="7.99"/>
    <n v="5.03"/>
    <x v="414"/>
    <x v="8"/>
    <x v="6"/>
    <x v="1"/>
    <x v="1"/>
    <x v="3"/>
    <s v="Bell Sonecor JB700 Caller ID"/>
    <s v="Medium Box"/>
    <n v="0.6"/>
    <d v="2010-06-11T00:00:00"/>
  </r>
  <r>
    <n v="182"/>
    <n v="1191"/>
    <x v="758"/>
    <x v="3"/>
    <n v="35"/>
    <n v="3532.96"/>
    <n v="0.08"/>
    <x v="1"/>
    <n v="-243.60336000000004"/>
    <n v="100.8"/>
    <n v="60"/>
    <x v="336"/>
    <x v="8"/>
    <x v="6"/>
    <x v="3"/>
    <x v="2"/>
    <x v="10"/>
    <s v="Barricks 18&quot; x 48&quot; Non-Folding Utility Table with Bottom Storage Shelf"/>
    <s v="Jumbo Drum"/>
    <n v="0.59"/>
    <d v="2011-11-07T00:00:00"/>
  </r>
  <r>
    <n v="220"/>
    <n v="1444"/>
    <x v="738"/>
    <x v="3"/>
    <n v="24"/>
    <n v="416.4"/>
    <n v="0.02"/>
    <x v="0"/>
    <n v="24.33"/>
    <n v="17.149999999999999"/>
    <n v="4.96"/>
    <x v="304"/>
    <x v="8"/>
    <x v="6"/>
    <x v="3"/>
    <x v="0"/>
    <x v="0"/>
    <s v="Advantus Rolling Storage Box"/>
    <s v="Small Box"/>
    <n v="0.57999999999999996"/>
    <d v="2009-12-07T00:00:00"/>
  </r>
  <r>
    <n v="284"/>
    <n v="1985"/>
    <x v="161"/>
    <x v="2"/>
    <n v="1"/>
    <n v="11.35"/>
    <n v="0.09"/>
    <x v="0"/>
    <n v="-7.96"/>
    <n v="5.78"/>
    <n v="5.67"/>
    <x v="387"/>
    <x v="8"/>
    <x v="6"/>
    <x v="3"/>
    <x v="0"/>
    <x v="5"/>
    <s v="Xerox 1978"/>
    <s v="Small Box"/>
    <n v="0.36"/>
    <d v="2009-09-03T00:00:00"/>
  </r>
  <r>
    <n v="285"/>
    <n v="1988"/>
    <x v="827"/>
    <x v="2"/>
    <n v="9"/>
    <n v="122.14"/>
    <n v="0.04"/>
    <x v="0"/>
    <n v="-16.989999999999998"/>
    <n v="13.48"/>
    <n v="4.51"/>
    <x v="374"/>
    <x v="8"/>
    <x v="6"/>
    <x v="2"/>
    <x v="0"/>
    <x v="0"/>
    <s v="Tenex Personal Project File with Scoop Front Design, Black"/>
    <s v="Small Box"/>
    <n v="0.59"/>
    <d v="2011-10-07T00:00:00"/>
  </r>
  <r>
    <n v="337"/>
    <n v="2305"/>
    <x v="89"/>
    <x v="1"/>
    <n v="11"/>
    <n v="1382.8"/>
    <n v="0.01"/>
    <x v="0"/>
    <n v="141.31"/>
    <n v="120.33"/>
    <n v="19.989999999999998"/>
    <x v="453"/>
    <x v="8"/>
    <x v="6"/>
    <x v="3"/>
    <x v="0"/>
    <x v="0"/>
    <s v="Iceberg Mobile Mega Data/Printer Cart ®"/>
    <s v="Small Box"/>
    <n v="0.59"/>
    <d v="2010-01-25T00:00:00"/>
  </r>
  <r>
    <n v="495"/>
    <n v="3397"/>
    <x v="109"/>
    <x v="3"/>
    <n v="11"/>
    <n v="30.61"/>
    <n v="0.09"/>
    <x v="0"/>
    <n v="-3.3809999999999998"/>
    <n v="2.88"/>
    <n v="1.49"/>
    <x v="370"/>
    <x v="8"/>
    <x v="6"/>
    <x v="1"/>
    <x v="0"/>
    <x v="2"/>
    <s v="Avery Durable Binders"/>
    <s v="Small Box"/>
    <n v="0.36"/>
    <d v="2009-06-23T00:00:00"/>
  </r>
  <r>
    <n v="547"/>
    <n v="3680"/>
    <x v="530"/>
    <x v="2"/>
    <n v="24"/>
    <n v="99.53"/>
    <n v="0.1"/>
    <x v="2"/>
    <n v="18.2835"/>
    <n v="3.8"/>
    <n v="1.49"/>
    <x v="383"/>
    <x v="8"/>
    <x v="6"/>
    <x v="2"/>
    <x v="0"/>
    <x v="2"/>
    <s v="Durable Pressboard Binders"/>
    <s v="Small Box"/>
    <n v="0.38"/>
    <d v="2012-12-11T00:00:00"/>
  </r>
  <r>
    <n v="572"/>
    <n v="3877"/>
    <x v="304"/>
    <x v="0"/>
    <n v="14"/>
    <n v="700.46"/>
    <n v="0.02"/>
    <x v="2"/>
    <n v="254.31"/>
    <n v="48.04"/>
    <n v="7.23"/>
    <x v="374"/>
    <x v="8"/>
    <x v="6"/>
    <x v="2"/>
    <x v="0"/>
    <x v="5"/>
    <s v="Xerox 1885"/>
    <s v="Small Box"/>
    <n v="0.37"/>
    <d v="2010-05-20T00:00:00"/>
  </r>
  <r>
    <n v="589"/>
    <n v="4033"/>
    <x v="306"/>
    <x v="0"/>
    <n v="21"/>
    <n v="763.12"/>
    <n v="0.03"/>
    <x v="0"/>
    <n v="140.33000000000001"/>
    <n v="34.76"/>
    <n v="5.49"/>
    <x v="417"/>
    <x v="8"/>
    <x v="6"/>
    <x v="1"/>
    <x v="0"/>
    <x v="0"/>
    <s v="Home/Office Personal File Carts"/>
    <s v="Small Box"/>
    <n v="0.6"/>
    <d v="2010-06-03T00:00:00"/>
  </r>
  <r>
    <n v="604"/>
    <n v="4103"/>
    <x v="770"/>
    <x v="0"/>
    <n v="3"/>
    <n v="42.5"/>
    <n v="7.0000000000000007E-2"/>
    <x v="0"/>
    <n v="-28.43"/>
    <n v="11.66"/>
    <n v="8.99"/>
    <x v="416"/>
    <x v="8"/>
    <x v="6"/>
    <x v="3"/>
    <x v="0"/>
    <x v="12"/>
    <s v="Boston 16765 Mini Stand Up Battery Pencil Sharpener"/>
    <s v="Small Pack"/>
    <n v="0.59"/>
    <d v="2012-07-06T00:00:00"/>
  </r>
  <r>
    <n v="637"/>
    <n v="4455"/>
    <x v="252"/>
    <x v="3"/>
    <n v="39"/>
    <n v="279.29000000000002"/>
    <n v="7.0000000000000007E-2"/>
    <x v="0"/>
    <n v="14.15"/>
    <n v="7.59"/>
    <n v="4"/>
    <x v="366"/>
    <x v="8"/>
    <x v="6"/>
    <x v="0"/>
    <x v="2"/>
    <x v="4"/>
    <s v="Master Giant Foot® Doorstop, Safety Yellow"/>
    <s v="Wrap Bag"/>
    <n v="0.42"/>
    <d v="2010-10-12T00:00:00"/>
  </r>
  <r>
    <n v="701"/>
    <n v="4896"/>
    <x v="1032"/>
    <x v="4"/>
    <n v="21"/>
    <n v="121.3"/>
    <n v="0.05"/>
    <x v="0"/>
    <n v="-64.871499999999997"/>
    <n v="5.8"/>
    <n v="5.59"/>
    <x v="385"/>
    <x v="8"/>
    <x v="6"/>
    <x v="0"/>
    <x v="0"/>
    <x v="2"/>
    <s v="Wilson Jones “Snap” Scratch Pad Binder Tool for Ring Binders"/>
    <s v="Small Box"/>
    <n v="0.4"/>
    <d v="2012-08-23T00:00:00"/>
  </r>
  <r>
    <n v="706"/>
    <n v="4960"/>
    <x v="1007"/>
    <x v="0"/>
    <n v="4"/>
    <n v="40.869999999999997"/>
    <n v="0.04"/>
    <x v="2"/>
    <n v="-16.38"/>
    <n v="6.48"/>
    <n v="8.74"/>
    <x v="233"/>
    <x v="8"/>
    <x v="6"/>
    <x v="2"/>
    <x v="0"/>
    <x v="5"/>
    <s v="Xerox 1984"/>
    <s v="Small Box"/>
    <n v="0.36"/>
    <d v="2011-02-27T00:00:00"/>
  </r>
  <r>
    <n v="723"/>
    <n v="5189"/>
    <x v="273"/>
    <x v="0"/>
    <n v="14"/>
    <n v="2066.63"/>
    <n v="0.03"/>
    <x v="0"/>
    <n v="65.58"/>
    <n v="140.85"/>
    <n v="19.989999999999998"/>
    <x v="383"/>
    <x v="8"/>
    <x v="6"/>
    <x v="2"/>
    <x v="0"/>
    <x v="0"/>
    <s v="Fellowes Strictly Business® Drawer File, Letter/Legal Size"/>
    <s v="Small Box"/>
    <n v="0.73"/>
    <d v="2010-11-27T00:00:00"/>
  </r>
  <r>
    <n v="848"/>
    <n v="6086"/>
    <x v="230"/>
    <x v="4"/>
    <n v="48"/>
    <n v="1734.72"/>
    <n v="0.04"/>
    <x v="0"/>
    <n v="57.89"/>
    <n v="35.44"/>
    <n v="19.989999999999998"/>
    <x v="407"/>
    <x v="8"/>
    <x v="6"/>
    <x v="2"/>
    <x v="0"/>
    <x v="5"/>
    <s v="Xerox 1880"/>
    <s v="Small Box"/>
    <n v="0.38"/>
    <d v="2011-09-24T00:00:00"/>
  </r>
  <r>
    <n v="955"/>
    <n v="6912"/>
    <x v="924"/>
    <x v="2"/>
    <n v="14"/>
    <n v="294.52"/>
    <n v="0.09"/>
    <x v="0"/>
    <n v="15.34"/>
    <n v="21.78"/>
    <n v="5.94"/>
    <x v="394"/>
    <x v="8"/>
    <x v="6"/>
    <x v="0"/>
    <x v="0"/>
    <x v="1"/>
    <s v="Holmes HEPA Air Purifier"/>
    <s v="Medium Box"/>
    <n v="0.5"/>
    <d v="2011-12-12T00:00:00"/>
  </r>
  <r>
    <n v="960"/>
    <n v="6950"/>
    <x v="909"/>
    <x v="0"/>
    <n v="4"/>
    <n v="187.39949999999999"/>
    <n v="0.08"/>
    <x v="0"/>
    <n v="-225.30199999999999"/>
    <n v="55.99"/>
    <n v="3.3"/>
    <x v="356"/>
    <x v="8"/>
    <x v="6"/>
    <x v="3"/>
    <x v="1"/>
    <x v="3"/>
    <s v="Accessory24"/>
    <s v="Small Pack"/>
    <n v="0.59"/>
    <d v="2012-03-28T00:00:00"/>
  </r>
  <r>
    <n v="972"/>
    <n v="7075"/>
    <x v="21"/>
    <x v="0"/>
    <n v="15"/>
    <n v="241.89"/>
    <n v="0.02"/>
    <x v="0"/>
    <n v="-83.3"/>
    <n v="15.42"/>
    <n v="10.68"/>
    <x v="386"/>
    <x v="8"/>
    <x v="6"/>
    <x v="2"/>
    <x v="0"/>
    <x v="0"/>
    <s v="Decoflex Hanging Personal Folder File, Blue"/>
    <s v="Small Box"/>
    <n v="0.57999999999999996"/>
    <d v="2011-10-12T00:00:00"/>
  </r>
  <r>
    <n v="973"/>
    <n v="7075"/>
    <x v="21"/>
    <x v="0"/>
    <n v="43"/>
    <n v="83.34"/>
    <n v="0.01"/>
    <x v="0"/>
    <n v="-93.18"/>
    <n v="1.86"/>
    <n v="2.58"/>
    <x v="386"/>
    <x v="8"/>
    <x v="6"/>
    <x v="2"/>
    <x v="0"/>
    <x v="6"/>
    <s v="Super Bands, 12/Pack"/>
    <s v="Wrap Bag"/>
    <n v="0.82"/>
    <d v="2011-10-14T00:00:00"/>
  </r>
  <r>
    <n v="1003"/>
    <n v="7297"/>
    <x v="940"/>
    <x v="1"/>
    <n v="7"/>
    <n v="296.83999999999997"/>
    <n v="0.08"/>
    <x v="0"/>
    <n v="-71.83"/>
    <n v="45.19"/>
    <n v="1.99"/>
    <x v="418"/>
    <x v="8"/>
    <x v="6"/>
    <x v="0"/>
    <x v="1"/>
    <x v="7"/>
    <s v="Verbatim DVD-RAM, 9.4GB, Rewritable, Type 1, DS, DataLife Plus"/>
    <s v="Small Pack"/>
    <n v="0.55000000000000004"/>
    <d v="2009-09-15T00:00:00"/>
  </r>
  <r>
    <n v="1080"/>
    <n v="7938"/>
    <x v="525"/>
    <x v="3"/>
    <n v="23"/>
    <n v="139.19"/>
    <n v="0.04"/>
    <x v="0"/>
    <n v="-86.73"/>
    <n v="5.98"/>
    <n v="7.15"/>
    <x v="334"/>
    <x v="8"/>
    <x v="6"/>
    <x v="2"/>
    <x v="0"/>
    <x v="5"/>
    <s v="Universal Premium White Copier/Laser Paper (20Lb. and 87 Bright)"/>
    <s v="Small Box"/>
    <n v="0.36"/>
    <d v="2010-03-15T00:00:00"/>
  </r>
  <r>
    <n v="1099"/>
    <n v="8065"/>
    <x v="19"/>
    <x v="3"/>
    <n v="17"/>
    <n v="1125.76"/>
    <n v="0"/>
    <x v="0"/>
    <n v="379.28"/>
    <n v="60.65"/>
    <n v="12.23"/>
    <x v="418"/>
    <x v="8"/>
    <x v="6"/>
    <x v="0"/>
    <x v="2"/>
    <x v="4"/>
    <s v="Tenex Traditional Chairmats for Medium Pile Carpet, Standard Lip, 36&quot; x 48&quot;"/>
    <s v="Medium Box"/>
    <n v="0.64"/>
    <d v="2012-10-23T00:00:00"/>
  </r>
  <r>
    <n v="1135"/>
    <n v="8292"/>
    <x v="423"/>
    <x v="2"/>
    <n v="18"/>
    <n v="299.87"/>
    <n v="0.02"/>
    <x v="0"/>
    <n v="130.04"/>
    <n v="15.74"/>
    <n v="1.39"/>
    <x v="452"/>
    <x v="8"/>
    <x v="6"/>
    <x v="2"/>
    <x v="0"/>
    <x v="8"/>
    <s v="#10-4 1/8&quot; x 9 1/2&quot; Premium Diagonal Seam Envelopes"/>
    <s v="Small Box"/>
    <n v="0.4"/>
    <d v="2010-02-02T00:00:00"/>
  </r>
  <r>
    <n v="1166"/>
    <n v="8513"/>
    <x v="979"/>
    <x v="0"/>
    <n v="8"/>
    <n v="84.64"/>
    <n v="0"/>
    <x v="2"/>
    <n v="-9.2899999999999991"/>
    <n v="8.6199999999999992"/>
    <n v="4.5"/>
    <x v="357"/>
    <x v="8"/>
    <x v="6"/>
    <x v="0"/>
    <x v="0"/>
    <x v="1"/>
    <s v="Acco Six-Outlet Power Strip, 4' Cord Length"/>
    <s v="Small Box"/>
    <n v="0.59"/>
    <d v="2011-07-22T00:00:00"/>
  </r>
  <r>
    <n v="1240"/>
    <n v="9024"/>
    <x v="734"/>
    <x v="3"/>
    <n v="30"/>
    <n v="1136.44"/>
    <n v="0.09"/>
    <x v="0"/>
    <n v="-9.2999999999999687"/>
    <n v="40.98"/>
    <n v="6.5"/>
    <x v="387"/>
    <x v="8"/>
    <x v="6"/>
    <x v="3"/>
    <x v="1"/>
    <x v="7"/>
    <s v="Microsoft Office Keyboard"/>
    <s v="Small Box"/>
    <n v="0.64"/>
    <d v="2012-06-04T00:00:00"/>
  </r>
  <r>
    <n v="1314"/>
    <n v="9635"/>
    <x v="1128"/>
    <x v="4"/>
    <n v="1"/>
    <n v="3.42"/>
    <n v="0.05"/>
    <x v="0"/>
    <n v="-2.9094999999999995"/>
    <n v="1.88"/>
    <n v="1.49"/>
    <x v="290"/>
    <x v="8"/>
    <x v="6"/>
    <x v="2"/>
    <x v="0"/>
    <x v="2"/>
    <s v="Staples® General Use 3-Ring Binders"/>
    <s v="Small Box"/>
    <n v="0.37"/>
    <d v="2009-04-15T00:00:00"/>
  </r>
  <r>
    <n v="1444"/>
    <n v="10436"/>
    <x v="504"/>
    <x v="0"/>
    <n v="24"/>
    <n v="138.75"/>
    <n v="0.09"/>
    <x v="0"/>
    <n v="49.81"/>
    <n v="5.84"/>
    <n v="1"/>
    <x v="336"/>
    <x v="8"/>
    <x v="6"/>
    <x v="2"/>
    <x v="0"/>
    <x v="12"/>
    <s v="Quartet Omega® Colored Chalk, 12/Pack"/>
    <s v="Wrap Bag"/>
    <n v="0.38"/>
    <d v="2011-01-09T00:00:00"/>
  </r>
  <r>
    <n v="1491"/>
    <n v="10752"/>
    <x v="85"/>
    <x v="4"/>
    <n v="5"/>
    <n v="95.38"/>
    <n v="0.03"/>
    <x v="0"/>
    <n v="-36.891999999999996"/>
    <n v="15.99"/>
    <n v="13.18"/>
    <x v="427"/>
    <x v="8"/>
    <x v="6"/>
    <x v="0"/>
    <x v="0"/>
    <x v="2"/>
    <s v="GBC Pre-Punched Binding Paper, Plastic, White, 8-1/2&quot; x 11&quot;"/>
    <s v="Small Box"/>
    <n v="0.37"/>
    <d v="2011-09-11T00:00:00"/>
  </r>
  <r>
    <n v="1527"/>
    <n v="11011"/>
    <x v="212"/>
    <x v="1"/>
    <n v="36"/>
    <n v="251.05"/>
    <n v="0.1"/>
    <x v="0"/>
    <n v="118.79"/>
    <n v="7.31"/>
    <n v="0.49"/>
    <x v="357"/>
    <x v="8"/>
    <x v="6"/>
    <x v="0"/>
    <x v="0"/>
    <x v="11"/>
    <s v="Self-Adhesive Address Labels for Typewriters by Universal"/>
    <s v="Small Box"/>
    <n v="0.38"/>
    <d v="2012-05-14T00:00:00"/>
  </r>
  <r>
    <n v="1558"/>
    <n v="11236"/>
    <x v="1120"/>
    <x v="1"/>
    <n v="49"/>
    <n v="261.02"/>
    <n v="0.01"/>
    <x v="0"/>
    <n v="-94.046999999999997"/>
    <n v="4.9800000000000004"/>
    <n v="4.95"/>
    <x v="405"/>
    <x v="8"/>
    <x v="6"/>
    <x v="0"/>
    <x v="0"/>
    <x v="2"/>
    <s v="Cardinal Holdit Business Card Pockets"/>
    <s v="Small Box"/>
    <n v="0.37"/>
    <d v="2010-10-31T00:00:00"/>
  </r>
  <r>
    <n v="1604"/>
    <n v="11650"/>
    <x v="579"/>
    <x v="2"/>
    <n v="30"/>
    <n v="243.49"/>
    <n v="0.08"/>
    <x v="0"/>
    <n v="-45.89"/>
    <n v="8.32"/>
    <n v="2.38"/>
    <x v="441"/>
    <x v="8"/>
    <x v="6"/>
    <x v="3"/>
    <x v="1"/>
    <x v="7"/>
    <s v="Imation 3.5 IBM Formatted Diskettes, 10/Box"/>
    <s v="Small Pack"/>
    <n v="0.74"/>
    <d v="2012-09-25T00:00:00"/>
  </r>
  <r>
    <n v="1628"/>
    <n v="11779"/>
    <x v="1129"/>
    <x v="2"/>
    <n v="45"/>
    <n v="311.10000000000002"/>
    <n v="0.04"/>
    <x v="0"/>
    <n v="86.6"/>
    <n v="6.88"/>
    <n v="2"/>
    <x v="370"/>
    <x v="8"/>
    <x v="6"/>
    <x v="1"/>
    <x v="0"/>
    <x v="5"/>
    <s v="Adams Phone Message Book, 200 Message Capacity, 8 1/16” x 11”"/>
    <s v="Wrap Bag"/>
    <n v="0.39"/>
    <d v="2010-07-01T00:00:00"/>
  </r>
  <r>
    <n v="1629"/>
    <n v="11779"/>
    <x v="1129"/>
    <x v="2"/>
    <n v="43"/>
    <n v="452.93"/>
    <n v="0.09"/>
    <x v="0"/>
    <n v="-172.34"/>
    <n v="10.97"/>
    <n v="6.5"/>
    <x v="370"/>
    <x v="8"/>
    <x v="6"/>
    <x v="1"/>
    <x v="1"/>
    <x v="7"/>
    <s v="Micro Innovations 104 Keyboard"/>
    <s v="Small Box"/>
    <n v="0.64"/>
    <d v="2010-06-30T00:00:00"/>
  </r>
  <r>
    <n v="1748"/>
    <n v="12515"/>
    <x v="1130"/>
    <x v="3"/>
    <n v="16"/>
    <n v="1702.499"/>
    <n v="0.08"/>
    <x v="0"/>
    <n v="133.452"/>
    <n v="125.99"/>
    <n v="5.99"/>
    <x v="385"/>
    <x v="8"/>
    <x v="6"/>
    <x v="0"/>
    <x v="1"/>
    <x v="3"/>
    <s v="i600"/>
    <s v="Small Box"/>
    <n v="0.56000000000000005"/>
    <d v="2010-05-16T00:00:00"/>
  </r>
  <r>
    <n v="1754"/>
    <n v="12580"/>
    <x v="892"/>
    <x v="0"/>
    <n v="43"/>
    <n v="140.72"/>
    <n v="0.04"/>
    <x v="0"/>
    <n v="-115.53"/>
    <n v="3.28"/>
    <n v="3.97"/>
    <x v="398"/>
    <x v="8"/>
    <x v="6"/>
    <x v="0"/>
    <x v="0"/>
    <x v="12"/>
    <s v="Newell 342"/>
    <s v="Wrap Bag"/>
    <n v="0.56000000000000005"/>
    <d v="2010-01-15T00:00:00"/>
  </r>
  <r>
    <n v="1795"/>
    <n v="12868"/>
    <x v="495"/>
    <x v="4"/>
    <n v="31"/>
    <n v="53.33"/>
    <n v="0.09"/>
    <x v="0"/>
    <n v="-2.44"/>
    <n v="1.76"/>
    <n v="0.7"/>
    <x v="342"/>
    <x v="8"/>
    <x v="6"/>
    <x v="1"/>
    <x v="0"/>
    <x v="12"/>
    <s v="Newell 310"/>
    <s v="Wrap Bag"/>
    <n v="0.56000000000000005"/>
    <d v="2011-03-02T00:00:00"/>
  </r>
  <r>
    <n v="1809"/>
    <n v="12931"/>
    <x v="981"/>
    <x v="3"/>
    <n v="11"/>
    <n v="653.91999999999996"/>
    <n v="0.02"/>
    <x v="0"/>
    <n v="52.89"/>
    <n v="59.76"/>
    <n v="9.7100000000000009"/>
    <x v="425"/>
    <x v="8"/>
    <x v="6"/>
    <x v="3"/>
    <x v="0"/>
    <x v="0"/>
    <s v="Advantus 10-Drawer Portable Organizer, Chrome Metal Frame, Smoke Drawers"/>
    <s v="Small Box"/>
    <n v="0.56999999999999995"/>
    <d v="2012-04-25T00:00:00"/>
  </r>
  <r>
    <n v="1815"/>
    <n v="13027"/>
    <x v="1131"/>
    <x v="4"/>
    <n v="42"/>
    <n v="290.68"/>
    <n v="0.03"/>
    <x v="0"/>
    <n v="-93.5"/>
    <n v="6.78"/>
    <n v="6.18"/>
    <x v="357"/>
    <x v="8"/>
    <x v="6"/>
    <x v="0"/>
    <x v="0"/>
    <x v="5"/>
    <s v="Strathmore Photo Mount Cards"/>
    <s v="Small Box"/>
    <n v="0.39"/>
    <d v="2012-01-17T00:00:00"/>
  </r>
  <r>
    <n v="1873"/>
    <n v="13476"/>
    <x v="1034"/>
    <x v="2"/>
    <n v="47"/>
    <n v="231.29"/>
    <n v="0.09"/>
    <x v="2"/>
    <n v="-147.85550000000001"/>
    <n v="4.91"/>
    <n v="5.68"/>
    <x v="304"/>
    <x v="8"/>
    <x v="6"/>
    <x v="3"/>
    <x v="0"/>
    <x v="2"/>
    <s v="Acco Pressboard Covers with Storage Hooks, 14 7/8&quot; x 11&quot;, Light Blue"/>
    <s v="Small Box"/>
    <n v="0.36"/>
    <d v="2010-10-18T00:00:00"/>
  </r>
  <r>
    <n v="1891"/>
    <n v="13572"/>
    <x v="425"/>
    <x v="4"/>
    <n v="7"/>
    <n v="40.11"/>
    <n v="7.0000000000000007E-2"/>
    <x v="0"/>
    <n v="-43.71"/>
    <n v="5.0199999999999996"/>
    <n v="5.14"/>
    <x v="422"/>
    <x v="8"/>
    <x v="6"/>
    <x v="3"/>
    <x v="1"/>
    <x v="7"/>
    <s v="Imation 3.5, DISKETTE 44766 HGHLD3.52HD/FM, 10/Pack"/>
    <s v="Small Pack"/>
    <n v="0.79"/>
    <d v="2012-05-18T00:00:00"/>
  </r>
  <r>
    <n v="1916"/>
    <n v="13731"/>
    <x v="100"/>
    <x v="2"/>
    <n v="10"/>
    <n v="44.08"/>
    <n v="0.08"/>
    <x v="0"/>
    <n v="6.79"/>
    <n v="4.4800000000000004"/>
    <n v="1.22"/>
    <x v="359"/>
    <x v="8"/>
    <x v="6"/>
    <x v="0"/>
    <x v="0"/>
    <x v="5"/>
    <s v="Spiral Phone Message Books with Labels by Adams"/>
    <s v="Wrap Bag"/>
    <n v="0.36"/>
    <d v="2010-05-12T00:00:00"/>
  </r>
  <r>
    <n v="1971"/>
    <n v="14112"/>
    <x v="513"/>
    <x v="0"/>
    <n v="1"/>
    <n v="68.45"/>
    <n v="0.02"/>
    <x v="2"/>
    <n v="-25.76"/>
    <n v="50.98"/>
    <n v="13.66"/>
    <x v="382"/>
    <x v="8"/>
    <x v="6"/>
    <x v="2"/>
    <x v="0"/>
    <x v="1"/>
    <s v="Eureka The Boss® Cordless Rechargeable Stick Vac"/>
    <s v="Small Box"/>
    <n v="0.57999999999999996"/>
    <d v="2009-07-24T00:00:00"/>
  </r>
  <r>
    <n v="1974"/>
    <n v="14114"/>
    <x v="319"/>
    <x v="4"/>
    <n v="38"/>
    <n v="6532.48"/>
    <n v="0.01"/>
    <x v="1"/>
    <n v="538.52"/>
    <n v="170.98"/>
    <n v="35.89"/>
    <x v="398"/>
    <x v="8"/>
    <x v="6"/>
    <x v="0"/>
    <x v="2"/>
    <x v="9"/>
    <s v="Rush Hierlooms Collection 1&quot; Thick Stackable Bookcases"/>
    <s v="Jumbo Box"/>
    <n v="0.66"/>
    <d v="2009-04-08T00:00:00"/>
  </r>
  <r>
    <n v="1975"/>
    <n v="14114"/>
    <x v="319"/>
    <x v="4"/>
    <n v="41"/>
    <n v="241.9"/>
    <n v="0.05"/>
    <x v="0"/>
    <n v="-136.69999999999999"/>
    <n v="5.77"/>
    <n v="5.92"/>
    <x v="398"/>
    <x v="8"/>
    <x v="6"/>
    <x v="0"/>
    <x v="2"/>
    <x v="4"/>
    <s v="DAX Cubicle Frames - 8x10"/>
    <s v="Medium Box"/>
    <n v="0.55000000000000004"/>
    <d v="2009-04-06T00:00:00"/>
  </r>
  <r>
    <n v="2099"/>
    <n v="15009"/>
    <x v="905"/>
    <x v="2"/>
    <n v="46"/>
    <n v="1200.1300000000001"/>
    <n v="0.09"/>
    <x v="2"/>
    <n v="-7.8"/>
    <n v="28.15"/>
    <n v="8.99"/>
    <x v="389"/>
    <x v="8"/>
    <x v="6"/>
    <x v="0"/>
    <x v="0"/>
    <x v="12"/>
    <s v="Boston Electric Pencil Sharpener, Model 1818, Charcoal Black"/>
    <s v="Small Pack"/>
    <n v="0.56999999999999995"/>
    <d v="2011-12-23T00:00:00"/>
  </r>
  <r>
    <n v="2152"/>
    <n v="15399"/>
    <x v="212"/>
    <x v="4"/>
    <n v="7"/>
    <n v="2202.4499999999998"/>
    <n v="0.01"/>
    <x v="1"/>
    <n v="-51.280000000000086"/>
    <n v="284.98"/>
    <n v="69.55"/>
    <x v="420"/>
    <x v="8"/>
    <x v="6"/>
    <x v="0"/>
    <x v="2"/>
    <x v="14"/>
    <s v="Global Commerce™ Series High-Back Swivel/Tilt Chairs"/>
    <s v="Jumbo Drum"/>
    <n v="0.6"/>
    <d v="2012-05-15T00:00:00"/>
  </r>
  <r>
    <n v="2218"/>
    <n v="16036"/>
    <x v="505"/>
    <x v="3"/>
    <n v="28"/>
    <n v="169.22"/>
    <n v="0.05"/>
    <x v="0"/>
    <n v="-165.10550000000001"/>
    <n v="5.81"/>
    <n v="8.49"/>
    <x v="347"/>
    <x v="8"/>
    <x v="6"/>
    <x v="2"/>
    <x v="0"/>
    <x v="2"/>
    <s v="Fellowes Black Plastic Comb Bindings"/>
    <s v="Small Box"/>
    <n v="0.39"/>
    <d v="2012-01-07T00:00:00"/>
  </r>
  <r>
    <n v="2219"/>
    <n v="16036"/>
    <x v="505"/>
    <x v="3"/>
    <n v="10"/>
    <n v="1319.421"/>
    <n v="7.0000000000000007E-2"/>
    <x v="0"/>
    <n v="-268.87299999999999"/>
    <n v="155.99"/>
    <n v="8.08"/>
    <x v="347"/>
    <x v="8"/>
    <x v="6"/>
    <x v="2"/>
    <x v="1"/>
    <x v="3"/>
    <s v="I888 World Phone"/>
    <s v="Small Box"/>
    <n v="0.6"/>
    <d v="2012-01-06T00:00:00"/>
  </r>
  <r>
    <n v="2220"/>
    <n v="16036"/>
    <x v="505"/>
    <x v="3"/>
    <n v="33"/>
    <n v="550.92999999999995"/>
    <n v="0.1"/>
    <x v="0"/>
    <n v="-141.6"/>
    <n v="17.7"/>
    <n v="9.4700000000000006"/>
    <x v="347"/>
    <x v="8"/>
    <x v="6"/>
    <x v="2"/>
    <x v="0"/>
    <x v="0"/>
    <s v="Portfile® Personal File Boxes"/>
    <s v="Small Box"/>
    <n v="0.59"/>
    <d v="2012-01-06T00:00:00"/>
  </r>
  <r>
    <n v="2374"/>
    <n v="17216"/>
    <x v="1132"/>
    <x v="3"/>
    <n v="7"/>
    <n v="2236.16"/>
    <n v="0.05"/>
    <x v="1"/>
    <n v="-99.160000000000082"/>
    <n v="320.98"/>
    <n v="58.95"/>
    <x v="338"/>
    <x v="8"/>
    <x v="6"/>
    <x v="0"/>
    <x v="2"/>
    <x v="14"/>
    <s v="Hon 4070 Series Pagoda™ Round Back Stacking Chairs"/>
    <s v="Jumbo Drum"/>
    <n v="0.56999999999999995"/>
    <d v="2012-05-28T00:00:00"/>
  </r>
  <r>
    <n v="2436"/>
    <n v="17698"/>
    <x v="212"/>
    <x v="1"/>
    <n v="43"/>
    <n v="1883.82"/>
    <n v="0.08"/>
    <x v="0"/>
    <n v="528.77"/>
    <n v="44.01"/>
    <n v="3.5"/>
    <x v="407"/>
    <x v="8"/>
    <x v="6"/>
    <x v="2"/>
    <x v="0"/>
    <x v="1"/>
    <s v="Acco Smartsocket® Color-Coded Six-Outlet AC Adapter Model Surge Protectors"/>
    <s v="Small Box"/>
    <n v="0.59"/>
    <d v="2012-05-15T00:00:00"/>
  </r>
  <r>
    <n v="2467"/>
    <n v="17953"/>
    <x v="573"/>
    <x v="1"/>
    <n v="21"/>
    <n v="1490.56"/>
    <n v="0.01"/>
    <x v="1"/>
    <n v="-499.51"/>
    <n v="68.81"/>
    <n v="60"/>
    <x v="345"/>
    <x v="8"/>
    <x v="6"/>
    <x v="0"/>
    <x v="0"/>
    <x v="1"/>
    <s v="Holmes Replacement Filter for HEPA Air Cleaner, Very Large Room, HEPA Filter"/>
    <s v="Jumbo Drum"/>
    <n v="0.41"/>
    <d v="2012-08-22T00:00:00"/>
  </r>
  <r>
    <n v="2468"/>
    <n v="17953"/>
    <x v="573"/>
    <x v="1"/>
    <n v="17"/>
    <n v="105.44"/>
    <n v="0"/>
    <x v="0"/>
    <n v="18.760000000000002"/>
    <n v="5.84"/>
    <n v="1.2"/>
    <x v="345"/>
    <x v="8"/>
    <x v="6"/>
    <x v="0"/>
    <x v="0"/>
    <x v="12"/>
    <s v="Newell 312"/>
    <s v="Wrap Bag"/>
    <n v="0.55000000000000004"/>
    <d v="2012-08-22T00:00:00"/>
  </r>
  <r>
    <n v="2472"/>
    <n v="17959"/>
    <x v="1133"/>
    <x v="3"/>
    <n v="28"/>
    <n v="1201.68"/>
    <n v="0.01"/>
    <x v="0"/>
    <n v="146.80000000000001"/>
    <n v="40.99"/>
    <n v="19.989999999999998"/>
    <x v="425"/>
    <x v="8"/>
    <x v="6"/>
    <x v="3"/>
    <x v="0"/>
    <x v="5"/>
    <s v="White Dual Perf Computer Printout Paper, 2700 Sheets, 1 Part, Heavyweight, 20 lbs., 14 7/8 x 11"/>
    <s v="Small Box"/>
    <n v="0.36"/>
    <d v="2012-09-12T00:00:00"/>
  </r>
  <r>
    <n v="2473"/>
    <n v="17959"/>
    <x v="1133"/>
    <x v="3"/>
    <n v="21"/>
    <n v="2784.57"/>
    <n v="0.05"/>
    <x v="0"/>
    <n v="847.06"/>
    <n v="136.97999999999999"/>
    <n v="24.49"/>
    <x v="425"/>
    <x v="8"/>
    <x v="6"/>
    <x v="3"/>
    <x v="2"/>
    <x v="4"/>
    <s v="3M Polarizing Task Lamp with Clamp Arm, Light Gray"/>
    <s v="Large Box"/>
    <n v="0.59"/>
    <d v="2012-09-12T00:00:00"/>
  </r>
  <r>
    <n v="2478"/>
    <n v="18017"/>
    <x v="845"/>
    <x v="4"/>
    <n v="22"/>
    <n v="5202.8960000000006"/>
    <n v="0.02"/>
    <x v="1"/>
    <n v="-715.7782060000003"/>
    <n v="296.18"/>
    <n v="54.12"/>
    <x v="420"/>
    <x v="8"/>
    <x v="6"/>
    <x v="0"/>
    <x v="2"/>
    <x v="10"/>
    <s v="Hon 94000 Series Round Tables"/>
    <s v="Jumbo Box"/>
    <n v="0.76"/>
    <d v="2010-03-27T00:00:00"/>
  </r>
  <r>
    <n v="2532"/>
    <n v="18373"/>
    <x v="722"/>
    <x v="4"/>
    <n v="35"/>
    <n v="6608.24"/>
    <n v="0.09"/>
    <x v="0"/>
    <n v="2164.64"/>
    <n v="207.48"/>
    <n v="0.99"/>
    <x v="365"/>
    <x v="8"/>
    <x v="6"/>
    <x v="2"/>
    <x v="0"/>
    <x v="1"/>
    <s v="Kensington 7 Outlet MasterPiece Power Center with Fax/Phone Line Protection"/>
    <s v="Small Box"/>
    <n v="0.55000000000000004"/>
    <d v="2012-04-12T00:00:00"/>
  </r>
  <r>
    <n v="2708"/>
    <n v="19558"/>
    <x v="1007"/>
    <x v="0"/>
    <n v="2"/>
    <n v="7.98"/>
    <n v="0.04"/>
    <x v="0"/>
    <n v="-3.93"/>
    <n v="3.29"/>
    <n v="1.35"/>
    <x v="452"/>
    <x v="8"/>
    <x v="6"/>
    <x v="2"/>
    <x v="0"/>
    <x v="6"/>
    <s v="Acco® Hot Clips™ Clips to Go"/>
    <s v="Wrap Bag"/>
    <n v="0.4"/>
    <d v="2011-02-28T00:00:00"/>
  </r>
  <r>
    <n v="2849"/>
    <n v="20518"/>
    <x v="672"/>
    <x v="4"/>
    <n v="49"/>
    <n v="8252.360999999999"/>
    <n v="7.0000000000000007E-2"/>
    <x v="0"/>
    <n v="2418.5610000000001"/>
    <n v="200.99"/>
    <n v="4.2"/>
    <x v="374"/>
    <x v="8"/>
    <x v="6"/>
    <x v="2"/>
    <x v="1"/>
    <x v="3"/>
    <s v="2160i"/>
    <s v="Small Box"/>
    <n v="0.59"/>
    <d v="2009-10-06T00:00:00"/>
  </r>
  <r>
    <n v="2850"/>
    <n v="20518"/>
    <x v="672"/>
    <x v="4"/>
    <n v="7"/>
    <n v="2205.84"/>
    <n v="0.01"/>
    <x v="1"/>
    <n v="-313.13040000000001"/>
    <n v="297.48"/>
    <n v="18.059999999999999"/>
    <x v="374"/>
    <x v="8"/>
    <x v="6"/>
    <x v="2"/>
    <x v="1"/>
    <x v="16"/>
    <s v="Panasonic KX-P3200 Dot Matrix Printer"/>
    <s v="Jumbo Drum"/>
    <n v="0.6"/>
    <d v="2009-10-06T00:00:00"/>
  </r>
  <r>
    <n v="2877"/>
    <n v="20737"/>
    <x v="1121"/>
    <x v="3"/>
    <n v="15"/>
    <n v="3364.2480000000005"/>
    <n v="0.1"/>
    <x v="1"/>
    <n v="-693.23039500000016"/>
    <n v="286.85000000000002"/>
    <n v="61.76"/>
    <x v="397"/>
    <x v="8"/>
    <x v="6"/>
    <x v="3"/>
    <x v="2"/>
    <x v="10"/>
    <s v="Riverside Furniture Stanwyck Manor Table Series"/>
    <s v="Jumbo Box"/>
    <n v="0.78"/>
    <d v="2011-12-27T00:00:00"/>
  </r>
  <r>
    <n v="2897"/>
    <n v="20903"/>
    <x v="562"/>
    <x v="1"/>
    <n v="4"/>
    <n v="442.99"/>
    <n v="0.04"/>
    <x v="1"/>
    <n v="-152.76"/>
    <n v="100.98"/>
    <n v="35.840000000000003"/>
    <x v="391"/>
    <x v="8"/>
    <x v="6"/>
    <x v="1"/>
    <x v="2"/>
    <x v="9"/>
    <s v="Bush Westfield Collection Bookcases, Fully Assembled"/>
    <s v="Jumbo Box"/>
    <n v="0.62"/>
    <d v="2009-05-21T00:00:00"/>
  </r>
  <r>
    <n v="2945"/>
    <n v="21344"/>
    <x v="530"/>
    <x v="0"/>
    <n v="29"/>
    <n v="587.20000000000005"/>
    <n v="0.08"/>
    <x v="0"/>
    <n v="134.25"/>
    <n v="20.89"/>
    <n v="1.99"/>
    <x v="343"/>
    <x v="8"/>
    <x v="6"/>
    <x v="2"/>
    <x v="1"/>
    <x v="7"/>
    <s v="IBM 80 Minute CD-R Spindle, 50/Pack"/>
    <s v="Small Pack"/>
    <n v="0.48"/>
    <d v="2012-12-13T00:00:00"/>
  </r>
  <r>
    <n v="2946"/>
    <n v="21344"/>
    <x v="530"/>
    <x v="0"/>
    <n v="39"/>
    <n v="110.79"/>
    <n v="0.05"/>
    <x v="0"/>
    <n v="42.68"/>
    <n v="2.89"/>
    <n v="0.5"/>
    <x v="343"/>
    <x v="8"/>
    <x v="6"/>
    <x v="2"/>
    <x v="0"/>
    <x v="11"/>
    <s v="Avery 498"/>
    <s v="Small Box"/>
    <n v="0.38"/>
    <d v="2012-12-18T00:00:00"/>
  </r>
  <r>
    <n v="2998"/>
    <n v="21606"/>
    <x v="432"/>
    <x v="2"/>
    <n v="29"/>
    <n v="516.62"/>
    <n v="0.06"/>
    <x v="0"/>
    <n v="138.33000000000001"/>
    <n v="17.48"/>
    <n v="1.99"/>
    <x v="345"/>
    <x v="8"/>
    <x v="6"/>
    <x v="0"/>
    <x v="1"/>
    <x v="7"/>
    <s v="Memorex 'Cool' 80 Minute CD-R Spindle, 25/Pack"/>
    <s v="Small Pack"/>
    <n v="0.46"/>
    <d v="2011-01-23T00:00:00"/>
  </r>
  <r>
    <n v="3095"/>
    <n v="22183"/>
    <x v="1134"/>
    <x v="3"/>
    <n v="30"/>
    <n v="177.22"/>
    <n v="0.06"/>
    <x v="0"/>
    <n v="68.959999999999994"/>
    <n v="5.84"/>
    <n v="1"/>
    <x v="451"/>
    <x v="8"/>
    <x v="6"/>
    <x v="2"/>
    <x v="0"/>
    <x v="12"/>
    <s v="Quartet Omega® Colored Chalk, 12/Pack"/>
    <s v="Wrap Bag"/>
    <n v="0.38"/>
    <d v="2012-04-24T00:00:00"/>
  </r>
  <r>
    <n v="3109"/>
    <n v="22338"/>
    <x v="486"/>
    <x v="3"/>
    <n v="24"/>
    <n v="790.24"/>
    <n v="0.09"/>
    <x v="0"/>
    <n v="-213.18"/>
    <n v="35.770000000000003"/>
    <n v="9.02"/>
    <x v="417"/>
    <x v="8"/>
    <x v="6"/>
    <x v="1"/>
    <x v="1"/>
    <x v="7"/>
    <s v="IBM Numeric Access II Keypad, 17-Key, Black"/>
    <s v="Small Box"/>
    <n v="0.75"/>
    <d v="2010-05-15T00:00:00"/>
  </r>
  <r>
    <n v="3247"/>
    <n v="23268"/>
    <x v="553"/>
    <x v="1"/>
    <n v="14"/>
    <n v="50.85"/>
    <n v="0.09"/>
    <x v="2"/>
    <n v="-6.81"/>
    <n v="3.6"/>
    <n v="2.2000000000000002"/>
    <x v="422"/>
    <x v="8"/>
    <x v="6"/>
    <x v="3"/>
    <x v="0"/>
    <x v="5"/>
    <s v="Telephone Message Books with Fax/Mobile Section, 4 1/4&quot; x 6&quot;"/>
    <s v="Wrap Bag"/>
    <n v="0.39"/>
    <d v="2012-01-18T00:00:00"/>
  </r>
  <r>
    <n v="3287"/>
    <n v="23522"/>
    <x v="94"/>
    <x v="4"/>
    <n v="20"/>
    <n v="1077.8084999999999"/>
    <n v="0.06"/>
    <x v="2"/>
    <n v="17.253"/>
    <n v="65.989999999999995"/>
    <n v="8.99"/>
    <x v="394"/>
    <x v="8"/>
    <x v="6"/>
    <x v="0"/>
    <x v="1"/>
    <x v="3"/>
    <s v="5180"/>
    <s v="Small Box"/>
    <n v="0.56000000000000005"/>
    <d v="2011-04-13T00:00:00"/>
  </r>
  <r>
    <n v="3288"/>
    <n v="23522"/>
    <x v="94"/>
    <x v="4"/>
    <n v="19"/>
    <n v="2899.98"/>
    <n v="0.1"/>
    <x v="0"/>
    <n v="666.01"/>
    <n v="159.99"/>
    <n v="5.5"/>
    <x v="394"/>
    <x v="8"/>
    <x v="6"/>
    <x v="0"/>
    <x v="1"/>
    <x v="7"/>
    <s v="Gyration RF Keyboard"/>
    <s v="Small Box"/>
    <n v="0.49"/>
    <d v="2011-04-12T00:00:00"/>
  </r>
  <r>
    <n v="3289"/>
    <n v="23522"/>
    <x v="94"/>
    <x v="4"/>
    <n v="36"/>
    <n v="233.38"/>
    <n v="0.1"/>
    <x v="0"/>
    <n v="-180.17"/>
    <n v="6.48"/>
    <n v="8.73"/>
    <x v="394"/>
    <x v="8"/>
    <x v="6"/>
    <x v="0"/>
    <x v="0"/>
    <x v="5"/>
    <s v="Xerox 227"/>
    <s v="Small Box"/>
    <n v="0.37"/>
    <d v="2011-04-13T00:00:00"/>
  </r>
  <r>
    <n v="3349"/>
    <n v="23968"/>
    <x v="428"/>
    <x v="4"/>
    <n v="19"/>
    <n v="127.48"/>
    <n v="0.05"/>
    <x v="0"/>
    <n v="-41.99"/>
    <n v="6.48"/>
    <n v="5.84"/>
    <x v="365"/>
    <x v="8"/>
    <x v="6"/>
    <x v="2"/>
    <x v="0"/>
    <x v="5"/>
    <s v="Xerox 226"/>
    <s v="Small Box"/>
    <n v="0.37"/>
    <d v="2011-03-07T00:00:00"/>
  </r>
  <r>
    <n v="3458"/>
    <n v="24644"/>
    <x v="1067"/>
    <x v="4"/>
    <n v="40"/>
    <n v="2550.12"/>
    <n v="0.01"/>
    <x v="2"/>
    <n v="882.45"/>
    <n v="60.97"/>
    <n v="4.5"/>
    <x v="390"/>
    <x v="8"/>
    <x v="6"/>
    <x v="2"/>
    <x v="0"/>
    <x v="1"/>
    <s v="Tripp Lite Isotel 6 Outlet Surge Protector with Fax/Modem Protection"/>
    <s v="Small Box"/>
    <n v="0.56000000000000005"/>
    <d v="2009-07-30T00:00:00"/>
  </r>
  <r>
    <n v="3570"/>
    <n v="25472"/>
    <x v="883"/>
    <x v="1"/>
    <n v="40"/>
    <n v="194.02"/>
    <n v="0.03"/>
    <x v="0"/>
    <n v="80.349999999999994"/>
    <n v="4.9800000000000004"/>
    <n v="0.8"/>
    <x v="421"/>
    <x v="8"/>
    <x v="6"/>
    <x v="0"/>
    <x v="0"/>
    <x v="5"/>
    <s v="Rediform S.O.S. Phone Message Books"/>
    <s v="Wrap Bag"/>
    <n v="0.36"/>
    <d v="2009-05-22T00:00:00"/>
  </r>
  <r>
    <n v="3629"/>
    <n v="25927"/>
    <x v="336"/>
    <x v="3"/>
    <n v="14"/>
    <n v="422.83"/>
    <n v="0.02"/>
    <x v="0"/>
    <n v="-21.06"/>
    <n v="29.74"/>
    <n v="6.64"/>
    <x v="110"/>
    <x v="8"/>
    <x v="6"/>
    <x v="2"/>
    <x v="0"/>
    <x v="0"/>
    <s v="Acco Perma® 2700 Stacking Storage Drawers"/>
    <s v="Small Box"/>
    <n v="0.7"/>
    <d v="2009-04-22T00:00:00"/>
  </r>
  <r>
    <n v="3634"/>
    <n v="25955"/>
    <x v="622"/>
    <x v="2"/>
    <n v="10"/>
    <n v="170.35"/>
    <n v="0.03"/>
    <x v="0"/>
    <n v="-39.92"/>
    <n v="16.059999999999999"/>
    <n v="8.34"/>
    <x v="309"/>
    <x v="8"/>
    <x v="6"/>
    <x v="2"/>
    <x v="0"/>
    <x v="0"/>
    <s v="Letter/Legal File Tote with Clear Snap-On Lid, Black Granite"/>
    <s v="Small Box"/>
    <n v="0.59"/>
    <d v="2011-05-06T00:00:00"/>
  </r>
  <r>
    <n v="3668"/>
    <n v="26276"/>
    <x v="965"/>
    <x v="0"/>
    <n v="19"/>
    <n v="20329.8"/>
    <n v="0"/>
    <x v="0"/>
    <n v="9224.1"/>
    <n v="999.99"/>
    <n v="13.99"/>
    <x v="309"/>
    <x v="8"/>
    <x v="6"/>
    <x v="2"/>
    <x v="1"/>
    <x v="16"/>
    <s v="Polycom Soundstation EX Audio-Conferencing Telephone, Black"/>
    <s v="Medium Box"/>
    <n v="0.36"/>
    <d v="2010-09-16T00:00:00"/>
  </r>
  <r>
    <n v="3676"/>
    <n v="26306"/>
    <x v="365"/>
    <x v="0"/>
    <n v="15"/>
    <n v="2567.64"/>
    <n v="0"/>
    <x v="0"/>
    <n v="-505.98447900000014"/>
    <n v="209.37"/>
    <n v="69"/>
    <x v="401"/>
    <x v="8"/>
    <x v="6"/>
    <x v="2"/>
    <x v="2"/>
    <x v="10"/>
    <s v="Hon 2111 Invitation™ Series Corner Table"/>
    <s v="Large Box"/>
    <n v="0.79"/>
    <d v="2012-11-04T00:00:00"/>
  </r>
  <r>
    <n v="3739"/>
    <n v="26724"/>
    <x v="793"/>
    <x v="4"/>
    <n v="2"/>
    <n v="1838.18"/>
    <n v="0.09"/>
    <x v="0"/>
    <n v="-2531.4825000000001"/>
    <n v="999.99"/>
    <n v="13.99"/>
    <x v="409"/>
    <x v="8"/>
    <x v="6"/>
    <x v="0"/>
    <x v="1"/>
    <x v="16"/>
    <s v="Polycom Soundstation EX Audio-Conferencing Telephone, Black"/>
    <s v="Medium Box"/>
    <n v="0.36"/>
    <d v="2009-02-08T00:00:00"/>
  </r>
  <r>
    <n v="3749"/>
    <n v="26784"/>
    <x v="778"/>
    <x v="4"/>
    <n v="12"/>
    <n v="1466.95"/>
    <n v="0.02"/>
    <x v="1"/>
    <n v="-64.14"/>
    <n v="120.98"/>
    <n v="30"/>
    <x v="358"/>
    <x v="8"/>
    <x v="6"/>
    <x v="1"/>
    <x v="2"/>
    <x v="14"/>
    <s v="Hon Every-Day® Chair Series Swivel Task Chairs"/>
    <s v="Jumbo Drum"/>
    <n v="0.64"/>
    <d v="2010-07-24T00:00:00"/>
  </r>
  <r>
    <n v="3750"/>
    <n v="26784"/>
    <x v="778"/>
    <x v="4"/>
    <n v="33"/>
    <n v="440.23"/>
    <n v="0.09"/>
    <x v="0"/>
    <n v="-37.9407"/>
    <n v="13.99"/>
    <n v="7.51"/>
    <x v="358"/>
    <x v="8"/>
    <x v="6"/>
    <x v="1"/>
    <x v="1"/>
    <x v="16"/>
    <s v="Sharp EL500L Fraction Calculator"/>
    <s v="Medium Box"/>
    <n v="0.39"/>
    <d v="2010-07-24T00:00:00"/>
  </r>
  <r>
    <n v="3765"/>
    <n v="26912"/>
    <x v="196"/>
    <x v="0"/>
    <n v="18"/>
    <n v="3136.2024999999999"/>
    <n v="7.0000000000000007E-2"/>
    <x v="0"/>
    <n v="439.77599999999995"/>
    <n v="205.99"/>
    <n v="5.26"/>
    <x v="304"/>
    <x v="8"/>
    <x v="6"/>
    <x v="3"/>
    <x v="1"/>
    <x v="3"/>
    <s v="i470"/>
    <s v="Small Box"/>
    <n v="0.56000000000000005"/>
    <d v="2012-05-01T00:00:00"/>
  </r>
  <r>
    <n v="3776"/>
    <n v="26949"/>
    <x v="204"/>
    <x v="4"/>
    <n v="48"/>
    <n v="460.69"/>
    <n v="0.06"/>
    <x v="0"/>
    <n v="-103.48"/>
    <n v="9.48"/>
    <n v="7.29"/>
    <x v="397"/>
    <x v="8"/>
    <x v="6"/>
    <x v="3"/>
    <x v="2"/>
    <x v="4"/>
    <s v="DAX Two-Tone Rosewood/Black Document Frame, Desktop, 5 x 7"/>
    <s v="Small Pack"/>
    <n v="0.45"/>
    <d v="2009-08-17T00:00:00"/>
  </r>
  <r>
    <n v="3845"/>
    <n v="27430"/>
    <x v="407"/>
    <x v="1"/>
    <n v="12"/>
    <n v="82.64"/>
    <n v="0.1"/>
    <x v="0"/>
    <n v="0.35"/>
    <n v="7.08"/>
    <n v="2.35"/>
    <x v="396"/>
    <x v="8"/>
    <x v="6"/>
    <x v="0"/>
    <x v="0"/>
    <x v="12"/>
    <s v="SANFORD Major Accent™ Highlighters"/>
    <s v="Wrap Bag"/>
    <n v="0.47"/>
    <d v="2011-02-01T00:00:00"/>
  </r>
  <r>
    <n v="3949"/>
    <n v="28161"/>
    <x v="1035"/>
    <x v="2"/>
    <n v="10"/>
    <n v="784.08"/>
    <n v="0.02"/>
    <x v="1"/>
    <n v="-222.77"/>
    <n v="70.98"/>
    <n v="46.74"/>
    <x v="341"/>
    <x v="8"/>
    <x v="6"/>
    <x v="1"/>
    <x v="2"/>
    <x v="9"/>
    <s v="Hon Metal Bookcases, Putty"/>
    <s v="Jumbo Box"/>
    <n v="0.56000000000000005"/>
    <d v="2009-06-16T00:00:00"/>
  </r>
  <r>
    <n v="3951"/>
    <n v="28161"/>
    <x v="1035"/>
    <x v="2"/>
    <n v="41"/>
    <n v="1085.6099999999999"/>
    <n v="0.04"/>
    <x v="0"/>
    <n v="-33.32"/>
    <n v="27.48"/>
    <n v="4"/>
    <x v="341"/>
    <x v="8"/>
    <x v="6"/>
    <x v="1"/>
    <x v="1"/>
    <x v="7"/>
    <s v="Belkin MediaBoard 104- Keyboard"/>
    <s v="Small Box"/>
    <n v="0.75"/>
    <d v="2009-06-17T00:00:00"/>
  </r>
  <r>
    <n v="4070"/>
    <n v="28992"/>
    <x v="1135"/>
    <x v="4"/>
    <n v="41"/>
    <n v="6863.95"/>
    <n v="0.1"/>
    <x v="2"/>
    <n v="1662.92"/>
    <n v="178.47"/>
    <n v="19.989999999999998"/>
    <x v="340"/>
    <x v="8"/>
    <x v="6"/>
    <x v="1"/>
    <x v="0"/>
    <x v="0"/>
    <s v="Hot File® 7-Pocket, Floor Stand"/>
    <s v="Small Box"/>
    <n v="0.55000000000000004"/>
    <d v="2011-09-20T00:00:00"/>
  </r>
  <r>
    <n v="4130"/>
    <n v="29349"/>
    <x v="1060"/>
    <x v="1"/>
    <n v="33"/>
    <n v="162.38999999999999"/>
    <n v="0.1"/>
    <x v="0"/>
    <n v="-101.68"/>
    <n v="5.28"/>
    <n v="5.57"/>
    <x v="343"/>
    <x v="8"/>
    <x v="6"/>
    <x v="0"/>
    <x v="0"/>
    <x v="5"/>
    <s v="Xerox 1981"/>
    <s v="Small Box"/>
    <n v="0.4"/>
    <d v="2010-06-12T00:00:00"/>
  </r>
  <r>
    <n v="4131"/>
    <n v="29350"/>
    <x v="1123"/>
    <x v="1"/>
    <n v="47"/>
    <n v="2519.5500000000002"/>
    <n v="0.05"/>
    <x v="0"/>
    <n v="592.52650000000006"/>
    <n v="52.4"/>
    <n v="16.11"/>
    <x v="338"/>
    <x v="8"/>
    <x v="6"/>
    <x v="1"/>
    <x v="0"/>
    <x v="2"/>
    <s v="Ibico Laser Imprintable Binding System Covers"/>
    <s v="Small Box"/>
    <n v="0.39"/>
    <d v="2009-08-27T00:00:00"/>
  </r>
  <r>
    <n v="4133"/>
    <n v="29350"/>
    <x v="1123"/>
    <x v="1"/>
    <n v="46"/>
    <n v="1634.17"/>
    <n v="0.05"/>
    <x v="2"/>
    <n v="232.8"/>
    <n v="36.549999999999997"/>
    <n v="13.89"/>
    <x v="338"/>
    <x v="8"/>
    <x v="6"/>
    <x v="1"/>
    <x v="0"/>
    <x v="12"/>
    <s v="Dixon Ticonderoga Core-Lock Colored Pencils, 48-Color Set"/>
    <s v="Wrap Bag"/>
    <n v="0.41"/>
    <d v="2009-08-26T00:00:00"/>
  </r>
  <r>
    <n v="4152"/>
    <n v="29473"/>
    <x v="939"/>
    <x v="3"/>
    <n v="40"/>
    <n v="13367.82"/>
    <n v="0"/>
    <x v="1"/>
    <n v="-774.89068800000007"/>
    <n v="320.64"/>
    <n v="29.2"/>
    <x v="395"/>
    <x v="8"/>
    <x v="6"/>
    <x v="1"/>
    <x v="2"/>
    <x v="10"/>
    <s v="Chromcraft 48&quot; x 96&quot; Racetrack Double Pedestal Table"/>
    <s v="Jumbo Box"/>
    <n v="0.66"/>
    <d v="2012-02-16T00:00:00"/>
  </r>
  <r>
    <n v="4225"/>
    <n v="30023"/>
    <x v="187"/>
    <x v="0"/>
    <n v="34"/>
    <n v="16193.16"/>
    <n v="0.02"/>
    <x v="1"/>
    <n v="6463.34"/>
    <n v="449.99"/>
    <n v="49"/>
    <x v="353"/>
    <x v="8"/>
    <x v="6"/>
    <x v="1"/>
    <x v="1"/>
    <x v="13"/>
    <s v="Canon PC940 Copier"/>
    <s v="Jumbo Drum"/>
    <n v="0.38"/>
    <d v="2010-10-19T00:00:00"/>
  </r>
  <r>
    <n v="4241"/>
    <n v="30150"/>
    <x v="771"/>
    <x v="4"/>
    <n v="30"/>
    <n v="443.46"/>
    <n v="0.06"/>
    <x v="0"/>
    <n v="193.12"/>
    <n v="15.57"/>
    <n v="1.39"/>
    <x v="397"/>
    <x v="8"/>
    <x v="6"/>
    <x v="3"/>
    <x v="0"/>
    <x v="8"/>
    <s v="Park Ridge™ Embossed Executive Business Envelopes"/>
    <s v="Small Box"/>
    <n v="0.38"/>
    <d v="2010-10-05T00:00:00"/>
  </r>
  <r>
    <n v="4242"/>
    <n v="30151"/>
    <x v="994"/>
    <x v="2"/>
    <n v="31"/>
    <n v="792.76"/>
    <n v="0.02"/>
    <x v="0"/>
    <n v="33.370999999999995"/>
    <n v="24.92"/>
    <n v="12.98"/>
    <x v="336"/>
    <x v="8"/>
    <x v="6"/>
    <x v="3"/>
    <x v="0"/>
    <x v="2"/>
    <s v="GBC Standard Therm-A-Bind Covers"/>
    <s v="Small Box"/>
    <n v="0.39"/>
    <d v="2011-01-31T00:00:00"/>
  </r>
  <r>
    <n v="4251"/>
    <n v="30276"/>
    <x v="1136"/>
    <x v="0"/>
    <n v="44"/>
    <n v="1453.704"/>
    <n v="0"/>
    <x v="0"/>
    <n v="549.83699999999999"/>
    <n v="35.99"/>
    <n v="1.1000000000000001"/>
    <x v="334"/>
    <x v="8"/>
    <x v="6"/>
    <x v="2"/>
    <x v="1"/>
    <x v="3"/>
    <s v="Accessory35"/>
    <s v="Small Box"/>
    <n v="0.55000000000000004"/>
    <d v="2011-08-30T00:00:00"/>
  </r>
  <r>
    <n v="4252"/>
    <n v="30276"/>
    <x v="1136"/>
    <x v="0"/>
    <n v="34"/>
    <n v="7656.3040000000001"/>
    <n v="0.1"/>
    <x v="1"/>
    <n v="-715.7782060000003"/>
    <n v="296.18"/>
    <n v="54.12"/>
    <x v="334"/>
    <x v="8"/>
    <x v="6"/>
    <x v="2"/>
    <x v="2"/>
    <x v="10"/>
    <s v="Hon 94000 Series Round Tables"/>
    <s v="Jumbo Box"/>
    <n v="0.76"/>
    <d v="2011-08-30T00:00:00"/>
  </r>
  <r>
    <n v="4254"/>
    <n v="30279"/>
    <x v="383"/>
    <x v="4"/>
    <n v="25"/>
    <n v="1412.98"/>
    <n v="0.1"/>
    <x v="0"/>
    <n v="324.95999999999998"/>
    <n v="60.97"/>
    <n v="4.5"/>
    <x v="452"/>
    <x v="8"/>
    <x v="6"/>
    <x v="2"/>
    <x v="0"/>
    <x v="1"/>
    <s v="Tripp Lite Isotel 6 Outlet Surge Protector with Fax/Modem Protection"/>
    <s v="Small Box"/>
    <n v="0.56000000000000005"/>
    <d v="2011-12-07T00:00:00"/>
  </r>
  <r>
    <n v="4255"/>
    <n v="30279"/>
    <x v="383"/>
    <x v="4"/>
    <n v="39"/>
    <n v="19539.939999999999"/>
    <n v="0.06"/>
    <x v="1"/>
    <n v="4914.24"/>
    <n v="517.48"/>
    <n v="16.63"/>
    <x v="452"/>
    <x v="8"/>
    <x v="6"/>
    <x v="2"/>
    <x v="1"/>
    <x v="16"/>
    <s v="Panasonic KX-P3626 Dot Matrix Printer"/>
    <s v="Jumbo Box"/>
    <n v="0.59"/>
    <d v="2011-12-08T00:00:00"/>
  </r>
  <r>
    <n v="4587"/>
    <n v="32640"/>
    <x v="613"/>
    <x v="1"/>
    <n v="18"/>
    <n v="126.69"/>
    <n v="0.04"/>
    <x v="0"/>
    <n v="-35.558"/>
    <n v="6.81"/>
    <n v="5.48"/>
    <x v="379"/>
    <x v="8"/>
    <x v="6"/>
    <x v="0"/>
    <x v="0"/>
    <x v="2"/>
    <s v="Avery Self-Adhesive Photo Pockets for Polaroid Photos"/>
    <s v="Small Box"/>
    <n v="0.37"/>
    <d v="2012-09-17T00:00:00"/>
  </r>
  <r>
    <n v="4588"/>
    <n v="32640"/>
    <x v="613"/>
    <x v="1"/>
    <n v="12"/>
    <n v="162.11000000000001"/>
    <n v="0.04"/>
    <x v="2"/>
    <n v="3.91"/>
    <n v="12.28"/>
    <n v="6.47"/>
    <x v="379"/>
    <x v="8"/>
    <x v="6"/>
    <x v="0"/>
    <x v="0"/>
    <x v="5"/>
    <s v="Xerox 1881"/>
    <s v="Small Box"/>
    <n v="0.38"/>
    <d v="2012-09-17T00:00:00"/>
  </r>
  <r>
    <n v="4621"/>
    <n v="32902"/>
    <x v="146"/>
    <x v="1"/>
    <n v="34"/>
    <n v="145.47999999999999"/>
    <n v="0.03"/>
    <x v="2"/>
    <n v="32.43"/>
    <n v="4.26"/>
    <n v="1.2"/>
    <x v="454"/>
    <x v="8"/>
    <x v="6"/>
    <x v="3"/>
    <x v="0"/>
    <x v="12"/>
    <s v="Dixon Prang® Watercolor Pencils, 10-Color Set with Brush"/>
    <s v="Wrap Bag"/>
    <n v="0.44"/>
    <d v="2012-03-04T00:00:00"/>
  </r>
  <r>
    <n v="4631"/>
    <n v="32965"/>
    <x v="593"/>
    <x v="1"/>
    <n v="25"/>
    <n v="2427.25"/>
    <n v="0.1"/>
    <x v="0"/>
    <n v="227.67"/>
    <n v="99.99"/>
    <n v="19.989999999999998"/>
    <x v="366"/>
    <x v="8"/>
    <x v="6"/>
    <x v="0"/>
    <x v="1"/>
    <x v="7"/>
    <s v="US Robotics 56K V.92 External Faxmodem"/>
    <s v="Small Box"/>
    <n v="0.52"/>
    <d v="2011-02-25T00:00:00"/>
  </r>
  <r>
    <n v="4639"/>
    <n v="33025"/>
    <x v="359"/>
    <x v="0"/>
    <n v="5"/>
    <n v="318.31"/>
    <n v="0.08"/>
    <x v="0"/>
    <n v="-19.059999999999999"/>
    <n v="67.84"/>
    <n v="0.99"/>
    <x v="418"/>
    <x v="8"/>
    <x v="6"/>
    <x v="0"/>
    <x v="0"/>
    <x v="1"/>
    <s v="Fellowes Command Center 5-outlet power strip"/>
    <s v="Small Box"/>
    <n v="0.57999999999999996"/>
    <d v="2009-01-29T00:00:00"/>
  </r>
  <r>
    <n v="4655"/>
    <n v="33154"/>
    <x v="362"/>
    <x v="4"/>
    <n v="7"/>
    <n v="368.02449999999999"/>
    <n v="0.09"/>
    <x v="0"/>
    <n v="-218.81199999999998"/>
    <n v="65.989999999999995"/>
    <n v="4.2"/>
    <x v="347"/>
    <x v="8"/>
    <x v="6"/>
    <x v="2"/>
    <x v="1"/>
    <x v="3"/>
    <s v="5170"/>
    <s v="Small Box"/>
    <n v="0.59"/>
    <d v="2010-08-06T00:00:00"/>
  </r>
  <r>
    <n v="4673"/>
    <n v="33253"/>
    <x v="664"/>
    <x v="2"/>
    <n v="6"/>
    <n v="24.2"/>
    <n v="0.08"/>
    <x v="0"/>
    <n v="-5.2"/>
    <n v="4.13"/>
    <n v="1.17"/>
    <x v="387"/>
    <x v="8"/>
    <x v="6"/>
    <x v="3"/>
    <x v="0"/>
    <x v="12"/>
    <s v="Newell 31"/>
    <s v="Wrap Bag"/>
    <n v="0.56999999999999995"/>
    <d v="2011-12-02T00:00:00"/>
  </r>
  <r>
    <n v="4733"/>
    <n v="33699"/>
    <x v="442"/>
    <x v="0"/>
    <n v="13"/>
    <n v="1619.51"/>
    <n v="0.05"/>
    <x v="1"/>
    <n v="-722.23"/>
    <n v="122.99"/>
    <n v="70.2"/>
    <x v="345"/>
    <x v="8"/>
    <x v="6"/>
    <x v="0"/>
    <x v="2"/>
    <x v="14"/>
    <s v="Global High-Back Leather Tilter, Burgundy"/>
    <s v="Jumbo Drum"/>
    <n v="0.74"/>
    <d v="2009-07-30T00:00:00"/>
  </r>
  <r>
    <n v="4747"/>
    <n v="33761"/>
    <x v="9"/>
    <x v="1"/>
    <n v="45"/>
    <n v="463.93"/>
    <n v="0.06"/>
    <x v="0"/>
    <n v="29.96"/>
    <n v="10.48"/>
    <n v="2.89"/>
    <x v="422"/>
    <x v="8"/>
    <x v="6"/>
    <x v="3"/>
    <x v="0"/>
    <x v="12"/>
    <s v="Staples Battery-Operated Desktop Pencil Sharpener"/>
    <s v="Small Pack"/>
    <n v="0.6"/>
    <d v="2012-08-05T00:00:00"/>
  </r>
  <r>
    <n v="4757"/>
    <n v="33797"/>
    <x v="116"/>
    <x v="2"/>
    <n v="29"/>
    <n v="138.16999999999999"/>
    <n v="0.05"/>
    <x v="2"/>
    <n v="-103.78"/>
    <n v="4.1399999999999997"/>
    <n v="6.6"/>
    <x v="399"/>
    <x v="8"/>
    <x v="6"/>
    <x v="0"/>
    <x v="2"/>
    <x v="4"/>
    <s v="Eldon Image Series Black Desk Accessories"/>
    <s v="Small Box"/>
    <n v="0.49"/>
    <d v="2009-01-13T00:00:00"/>
  </r>
  <r>
    <n v="4758"/>
    <n v="33797"/>
    <x v="116"/>
    <x v="2"/>
    <n v="18"/>
    <n v="216.87"/>
    <n v="0.03"/>
    <x v="0"/>
    <n v="30.53"/>
    <n v="11.34"/>
    <n v="5.01"/>
    <x v="399"/>
    <x v="8"/>
    <x v="6"/>
    <x v="0"/>
    <x v="0"/>
    <x v="5"/>
    <s v="Xerox 188"/>
    <s v="Small Box"/>
    <n v="0.36"/>
    <d v="2009-01-11T00:00:00"/>
  </r>
  <r>
    <n v="4826"/>
    <n v="34309"/>
    <x v="1137"/>
    <x v="1"/>
    <n v="16"/>
    <n v="75.77"/>
    <n v="0"/>
    <x v="0"/>
    <n v="-56.62"/>
    <n v="4.37"/>
    <n v="5.15"/>
    <x v="357"/>
    <x v="8"/>
    <x v="6"/>
    <x v="0"/>
    <x v="0"/>
    <x v="1"/>
    <s v="Eureka Sanitaire ® Multi-Pro Heavy-Duty Upright, Disposable Bags"/>
    <s v="Small Box"/>
    <n v="0.59"/>
    <d v="2012-09-08T00:00:00"/>
  </r>
  <r>
    <n v="4859"/>
    <n v="34595"/>
    <x v="572"/>
    <x v="3"/>
    <n v="12"/>
    <n v="488.65"/>
    <n v="7.0000000000000007E-2"/>
    <x v="0"/>
    <n v="19.829999999999998"/>
    <n v="40.99"/>
    <n v="17.48"/>
    <x v="398"/>
    <x v="8"/>
    <x v="6"/>
    <x v="0"/>
    <x v="0"/>
    <x v="5"/>
    <s v="Xerox 1893"/>
    <s v="Small Box"/>
    <n v="0.36"/>
    <d v="2012-07-20T00:00:00"/>
  </r>
  <r>
    <n v="4872"/>
    <n v="34662"/>
    <x v="1138"/>
    <x v="4"/>
    <n v="35"/>
    <n v="12741.81"/>
    <n v="0.09"/>
    <x v="1"/>
    <n v="95.059999999999945"/>
    <n v="370.98"/>
    <n v="99"/>
    <x v="406"/>
    <x v="8"/>
    <x v="6"/>
    <x v="1"/>
    <x v="0"/>
    <x v="0"/>
    <s v="Sauder Facets Collection Locker/File Cabinet, Sky Alder Finish"/>
    <s v="Jumbo Drum"/>
    <n v="0.65"/>
    <d v="2012-01-12T00:00:00"/>
  </r>
  <r>
    <n v="4874"/>
    <n v="34689"/>
    <x v="257"/>
    <x v="0"/>
    <n v="36"/>
    <n v="572.4"/>
    <n v="7.0000000000000007E-2"/>
    <x v="0"/>
    <n v="-39.5"/>
    <n v="16.91"/>
    <n v="6.25"/>
    <x v="361"/>
    <x v="8"/>
    <x v="6"/>
    <x v="3"/>
    <x v="0"/>
    <x v="0"/>
    <s v="Tenex Personal Self-Stacking Standard File Box, Black/Gray"/>
    <s v="Small Box"/>
    <n v="0.57999999999999996"/>
    <d v="2009-11-30T00:00:00"/>
  </r>
  <r>
    <n v="4878"/>
    <n v="34694"/>
    <x v="1087"/>
    <x v="0"/>
    <n v="11"/>
    <n v="55.49"/>
    <n v="0.04"/>
    <x v="0"/>
    <n v="-37.32"/>
    <n v="4.4800000000000004"/>
    <n v="7.24"/>
    <x v="391"/>
    <x v="8"/>
    <x v="6"/>
    <x v="1"/>
    <x v="2"/>
    <x v="4"/>
    <s v="Stacking Tray, Side-Loading, Legal, Smoke"/>
    <s v="Small Box"/>
    <n v="0.54"/>
    <d v="2011-04-28T00:00:00"/>
  </r>
  <r>
    <n v="4883"/>
    <n v="34725"/>
    <x v="614"/>
    <x v="0"/>
    <n v="14"/>
    <n v="1885.41"/>
    <n v="0.08"/>
    <x v="0"/>
    <n v="-524.74"/>
    <n v="138.13999999999999"/>
    <n v="35"/>
    <x v="357"/>
    <x v="8"/>
    <x v="6"/>
    <x v="0"/>
    <x v="0"/>
    <x v="0"/>
    <s v="SAFCO Commercial Wire Shelving, Black"/>
    <s v="Large Box"/>
    <m/>
    <d v="2011-07-29T00:00:00"/>
  </r>
  <r>
    <n v="4960"/>
    <n v="35296"/>
    <x v="657"/>
    <x v="0"/>
    <n v="7"/>
    <n v="407.8725"/>
    <n v="0.02"/>
    <x v="0"/>
    <n v="-165.62699999999998"/>
    <n v="65.989999999999995"/>
    <n v="3.99"/>
    <x v="383"/>
    <x v="8"/>
    <x v="6"/>
    <x v="2"/>
    <x v="1"/>
    <x v="3"/>
    <s v="StarTAC 7760"/>
    <s v="Small Box"/>
    <n v="0.59"/>
    <d v="2011-03-23T00:00:00"/>
  </r>
  <r>
    <n v="4990"/>
    <n v="35494"/>
    <x v="492"/>
    <x v="3"/>
    <n v="18"/>
    <n v="1731.1040000000003"/>
    <n v="0.01"/>
    <x v="0"/>
    <n v="-270.57373200000001"/>
    <n v="111.96"/>
    <n v="69"/>
    <x v="410"/>
    <x v="8"/>
    <x v="6"/>
    <x v="1"/>
    <x v="2"/>
    <x v="10"/>
    <s v="Hon 4060 Series Tables"/>
    <s v="Large Box"/>
    <n v="0.63"/>
    <d v="2011-02-15T00:00:00"/>
  </r>
  <r>
    <n v="5030"/>
    <n v="35845"/>
    <x v="754"/>
    <x v="1"/>
    <n v="15"/>
    <n v="5713.48"/>
    <n v="0.05"/>
    <x v="1"/>
    <n v="-712.52610000000004"/>
    <n v="376.13"/>
    <n v="85.63"/>
    <x v="392"/>
    <x v="8"/>
    <x v="6"/>
    <x v="2"/>
    <x v="2"/>
    <x v="10"/>
    <s v="Bretford Rectangular Conference Table Tops"/>
    <s v="Jumbo Box"/>
    <n v="0.74"/>
    <d v="2011-01-08T00:00:00"/>
  </r>
  <r>
    <n v="5036"/>
    <n v="35905"/>
    <x v="852"/>
    <x v="0"/>
    <n v="20"/>
    <n v="37.4"/>
    <n v="0.09"/>
    <x v="2"/>
    <n v="-17.18"/>
    <n v="1.68"/>
    <n v="1.57"/>
    <x v="392"/>
    <x v="8"/>
    <x v="6"/>
    <x v="2"/>
    <x v="0"/>
    <x v="12"/>
    <s v="Newell 323"/>
    <s v="Wrap Bag"/>
    <n v="0.59"/>
    <d v="2012-02-24T00:00:00"/>
  </r>
  <r>
    <n v="5240"/>
    <n v="37287"/>
    <x v="279"/>
    <x v="0"/>
    <n v="22"/>
    <n v="2052.2655"/>
    <n v="0.04"/>
    <x v="0"/>
    <n v="371.40300000000002"/>
    <n v="110.99"/>
    <n v="2.5"/>
    <x v="361"/>
    <x v="8"/>
    <x v="6"/>
    <x v="2"/>
    <x v="1"/>
    <x v="3"/>
    <s v="T18"/>
    <s v="Small Box"/>
    <n v="0.56999999999999995"/>
    <d v="2012-11-05T00:00:00"/>
  </r>
  <r>
    <n v="5263"/>
    <n v="37443"/>
    <x v="104"/>
    <x v="2"/>
    <n v="21"/>
    <n v="2172.7019999999998"/>
    <n v="0.01"/>
    <x v="0"/>
    <n v="481.74299999999999"/>
    <n v="115.99"/>
    <n v="2.5"/>
    <x v="393"/>
    <x v="8"/>
    <x v="6"/>
    <x v="0"/>
    <x v="1"/>
    <x v="3"/>
    <s v="6160"/>
    <s v="Small Box"/>
    <n v="0.56999999999999995"/>
    <d v="2010-04-17T00:00:00"/>
  </r>
  <r>
    <n v="5299"/>
    <n v="37731"/>
    <x v="669"/>
    <x v="4"/>
    <n v="25"/>
    <n v="88.37"/>
    <n v="0.09"/>
    <x v="0"/>
    <n v="33.68"/>
    <n v="3.75"/>
    <n v="0.5"/>
    <x v="422"/>
    <x v="8"/>
    <x v="6"/>
    <x v="3"/>
    <x v="0"/>
    <x v="11"/>
    <s v="Avery 496"/>
    <s v="Small Box"/>
    <n v="0.37"/>
    <d v="2009-11-06T00:00:00"/>
  </r>
  <r>
    <n v="5310"/>
    <n v="37792"/>
    <x v="1047"/>
    <x v="1"/>
    <n v="14"/>
    <n v="36.74"/>
    <n v="0.09"/>
    <x v="0"/>
    <n v="-5.36"/>
    <n v="2.78"/>
    <n v="0.97"/>
    <x v="351"/>
    <x v="8"/>
    <x v="6"/>
    <x v="2"/>
    <x v="0"/>
    <x v="12"/>
    <s v="Newell 339"/>
    <s v="Wrap Bag"/>
    <n v="0.59"/>
    <d v="2011-12-30T00:00:00"/>
  </r>
  <r>
    <n v="5334"/>
    <n v="37893"/>
    <x v="1139"/>
    <x v="2"/>
    <n v="14"/>
    <n v="436.78"/>
    <n v="0.04"/>
    <x v="0"/>
    <n v="25.69"/>
    <n v="29.99"/>
    <n v="5.5"/>
    <x v="455"/>
    <x v="8"/>
    <x v="6"/>
    <x v="2"/>
    <x v="1"/>
    <x v="7"/>
    <s v="Logitech Cordless Access Keyboard"/>
    <s v="Small Box"/>
    <n v="0.51"/>
    <d v="2011-11-25T00:00:00"/>
  </r>
  <r>
    <n v="5399"/>
    <n v="38372"/>
    <x v="812"/>
    <x v="1"/>
    <n v="46"/>
    <n v="1053.8399999999999"/>
    <n v="0"/>
    <x v="0"/>
    <n v="-632.16"/>
    <n v="20.98"/>
    <n v="21.2"/>
    <x v="363"/>
    <x v="8"/>
    <x v="6"/>
    <x v="1"/>
    <x v="2"/>
    <x v="4"/>
    <s v="36X48 HARDFLOOR CHAIRMAT"/>
    <s v="Medium Box"/>
    <n v="0.78"/>
    <d v="2010-05-15T00:00:00"/>
  </r>
  <r>
    <n v="5427"/>
    <n v="38564"/>
    <x v="868"/>
    <x v="4"/>
    <n v="37"/>
    <n v="9517.6"/>
    <n v="0.09"/>
    <x v="1"/>
    <n v="-1262.44"/>
    <n v="280.98"/>
    <n v="57"/>
    <x v="11"/>
    <x v="8"/>
    <x v="6"/>
    <x v="3"/>
    <x v="2"/>
    <x v="14"/>
    <s v="Hon 2090 “Pillow Soft” Series Mid Back Swivel/Tilt Chairs"/>
    <s v="Jumbo Drum"/>
    <n v="0.78"/>
    <d v="2009-11-05T00:00:00"/>
  </r>
  <r>
    <n v="5477"/>
    <n v="38912"/>
    <x v="671"/>
    <x v="0"/>
    <n v="46"/>
    <n v="6943.94"/>
    <n v="0.01"/>
    <x v="0"/>
    <n v="608.9"/>
    <n v="152.47999999999999"/>
    <n v="4"/>
    <x v="364"/>
    <x v="8"/>
    <x v="6"/>
    <x v="2"/>
    <x v="1"/>
    <x v="7"/>
    <s v="Adesso Programmable 142-Key Keyboard"/>
    <s v="Small Box"/>
    <n v="0.79"/>
    <d v="2012-10-30T00:00:00"/>
  </r>
  <r>
    <n v="5493"/>
    <n v="38976"/>
    <x v="560"/>
    <x v="4"/>
    <n v="46"/>
    <n v="944.76"/>
    <n v="0.03"/>
    <x v="0"/>
    <n v="165.46"/>
    <n v="19.98"/>
    <n v="8.68"/>
    <x v="374"/>
    <x v="8"/>
    <x v="6"/>
    <x v="2"/>
    <x v="0"/>
    <x v="5"/>
    <s v="Southworth 25% Cotton Premium Laser Paper and Envelopes"/>
    <s v="Small Box"/>
    <n v="0.37"/>
    <d v="2010-12-27T00:00:00"/>
  </r>
  <r>
    <n v="5503"/>
    <n v="39040"/>
    <x v="883"/>
    <x v="4"/>
    <n v="26"/>
    <n v="1204.5094999999999"/>
    <n v="0.03"/>
    <x v="0"/>
    <n v="-221.25399999999999"/>
    <n v="55.99"/>
    <n v="5"/>
    <x v="352"/>
    <x v="8"/>
    <x v="6"/>
    <x v="2"/>
    <x v="1"/>
    <x v="3"/>
    <s v="Accessory36"/>
    <s v="Small Pack"/>
    <n v="0.83"/>
    <d v="2009-05-22T00:00:00"/>
  </r>
  <r>
    <n v="5530"/>
    <n v="39169"/>
    <x v="1136"/>
    <x v="3"/>
    <n v="5"/>
    <n v="24.91"/>
    <n v="0"/>
    <x v="0"/>
    <n v="-0.9"/>
    <n v="4.84"/>
    <n v="0.71"/>
    <x v="304"/>
    <x v="8"/>
    <x v="6"/>
    <x v="3"/>
    <x v="0"/>
    <x v="12"/>
    <s v="*Staples* Highlighting Markers"/>
    <s v="Wrap Bag"/>
    <n v="0.52"/>
    <d v="2011-08-27T00:00:00"/>
  </r>
  <r>
    <n v="5538"/>
    <n v="39238"/>
    <x v="471"/>
    <x v="4"/>
    <n v="9"/>
    <n v="373.48"/>
    <n v="0.1"/>
    <x v="2"/>
    <n v="112.05550000000001"/>
    <n v="40.98"/>
    <n v="2.99"/>
    <x v="365"/>
    <x v="8"/>
    <x v="6"/>
    <x v="2"/>
    <x v="0"/>
    <x v="2"/>
    <s v="Avery Trapezoid Ring Binder, 3&quot; Capacity, Black, 1040 sheets"/>
    <s v="Small Box"/>
    <n v="0.36"/>
    <d v="2010-09-27T00:00:00"/>
  </r>
  <r>
    <n v="5567"/>
    <n v="39426"/>
    <x v="772"/>
    <x v="4"/>
    <n v="21"/>
    <n v="56.21"/>
    <n v="0.05"/>
    <x v="0"/>
    <n v="12.71"/>
    <n v="2.62"/>
    <n v="0.8"/>
    <x v="372"/>
    <x v="8"/>
    <x v="6"/>
    <x v="0"/>
    <x v="0"/>
    <x v="6"/>
    <s v="Staples Metal Binder Clips"/>
    <s v="Wrap Bag"/>
    <n v="0.39"/>
    <d v="2009-05-27T00:00:00"/>
  </r>
  <r>
    <n v="5613"/>
    <n v="39780"/>
    <x v="113"/>
    <x v="0"/>
    <n v="33"/>
    <n v="1683.69"/>
    <n v="0.02"/>
    <x v="0"/>
    <n v="809.97"/>
    <n v="48.04"/>
    <n v="5.79"/>
    <x v="341"/>
    <x v="8"/>
    <x v="6"/>
    <x v="1"/>
    <x v="0"/>
    <x v="5"/>
    <s v="Xerox 1937"/>
    <s v="Small Box"/>
    <n v="0.37"/>
    <d v="2009-06-14T00:00:00"/>
  </r>
  <r>
    <n v="5653"/>
    <n v="40005"/>
    <x v="456"/>
    <x v="1"/>
    <n v="9"/>
    <n v="130.43"/>
    <n v="0.03"/>
    <x v="0"/>
    <n v="-8.6999999999999993"/>
    <n v="13.48"/>
    <n v="4.51"/>
    <x v="393"/>
    <x v="8"/>
    <x v="6"/>
    <x v="0"/>
    <x v="0"/>
    <x v="0"/>
    <s v="Tenex Personal Project File with Scoop Front Design, Black"/>
    <s v="Small Box"/>
    <n v="0.59"/>
    <d v="2010-07-25T00:00:00"/>
  </r>
  <r>
    <n v="5829"/>
    <n v="41350"/>
    <x v="768"/>
    <x v="3"/>
    <n v="1"/>
    <n v="423.3"/>
    <n v="0.01"/>
    <x v="0"/>
    <n v="-259.01"/>
    <n v="419.19"/>
    <n v="19.989999999999998"/>
    <x v="389"/>
    <x v="8"/>
    <x v="6"/>
    <x v="0"/>
    <x v="0"/>
    <x v="0"/>
    <s v="Smead Adjustable Mobile File Trolley with Lockable Top"/>
    <s v="Small Box"/>
    <n v="0.57999999999999996"/>
    <d v="2010-05-09T00:00:00"/>
  </r>
  <r>
    <n v="5834"/>
    <n v="41383"/>
    <x v="357"/>
    <x v="0"/>
    <n v="38"/>
    <n v="2702.3"/>
    <n v="0.03"/>
    <x v="1"/>
    <n v="-1330.78"/>
    <n v="70.98"/>
    <n v="59.81"/>
    <x v="357"/>
    <x v="8"/>
    <x v="6"/>
    <x v="0"/>
    <x v="2"/>
    <x v="14"/>
    <s v="Situations Contoured Folding Chairs, 4/Set"/>
    <s v="Jumbo Drum"/>
    <n v="0.6"/>
    <d v="2010-05-16T00:00:00"/>
  </r>
  <r>
    <n v="5900"/>
    <n v="41826"/>
    <x v="1034"/>
    <x v="3"/>
    <n v="2"/>
    <n v="570.98"/>
    <n v="0.05"/>
    <x v="1"/>
    <n v="-340.48"/>
    <n v="258.98"/>
    <n v="54.31"/>
    <x v="341"/>
    <x v="8"/>
    <x v="6"/>
    <x v="1"/>
    <x v="2"/>
    <x v="14"/>
    <s v="Global Enterprise™ Series Seating Low-Back Swivel/Tilt Chairs"/>
    <s v="Jumbo Drum"/>
    <n v="0.55000000000000004"/>
    <d v="2010-10-18T00:00:00"/>
  </r>
  <r>
    <n v="5996"/>
    <n v="42471"/>
    <x v="499"/>
    <x v="0"/>
    <n v="23"/>
    <n v="44.89"/>
    <n v="0.09"/>
    <x v="0"/>
    <n v="-17.13"/>
    <n v="1.95"/>
    <n v="1.63"/>
    <x v="406"/>
    <x v="8"/>
    <x v="6"/>
    <x v="1"/>
    <x v="0"/>
    <x v="12"/>
    <s v="Avery Hi-Liter Comfort Grip Fluorescent Highlighter, Yellow Ink"/>
    <s v="Wrap Bag"/>
    <n v="0.46"/>
    <d v="2012-03-11T00:00:00"/>
  </r>
  <r>
    <n v="6003"/>
    <n v="42528"/>
    <x v="1020"/>
    <x v="3"/>
    <n v="29"/>
    <n v="200.7"/>
    <n v="0.02"/>
    <x v="0"/>
    <n v="-147.72"/>
    <n v="6.48"/>
    <n v="9.17"/>
    <x v="370"/>
    <x v="8"/>
    <x v="6"/>
    <x v="1"/>
    <x v="0"/>
    <x v="5"/>
    <s v="Xerox 1996"/>
    <s v="Small Box"/>
    <n v="0.37"/>
    <d v="2010-02-24T00:00:00"/>
  </r>
  <r>
    <n v="6004"/>
    <n v="42529"/>
    <x v="252"/>
    <x v="0"/>
    <n v="2"/>
    <n v="6.34"/>
    <n v="0.08"/>
    <x v="0"/>
    <n v="-4.4400000000000004"/>
    <n v="2.78"/>
    <n v="0.97"/>
    <x v="409"/>
    <x v="8"/>
    <x v="6"/>
    <x v="0"/>
    <x v="0"/>
    <x v="12"/>
    <s v="Newell 339"/>
    <s v="Wrap Bag"/>
    <n v="0.59"/>
    <d v="2010-10-14T00:00:00"/>
  </r>
  <r>
    <n v="6006"/>
    <n v="42529"/>
    <x v="252"/>
    <x v="0"/>
    <n v="48"/>
    <n v="2996.93"/>
    <n v="0.04"/>
    <x v="0"/>
    <n v="1060.8699999999999"/>
    <n v="60.22"/>
    <n v="3.5"/>
    <x v="409"/>
    <x v="8"/>
    <x v="6"/>
    <x v="0"/>
    <x v="0"/>
    <x v="1"/>
    <s v="Fellowes Smart Surge Ten-Outlet Protector, Platinum"/>
    <s v="Small Box"/>
    <n v="0.56999999999999995"/>
    <d v="2010-10-14T00:00:00"/>
  </r>
  <r>
    <n v="6095"/>
    <n v="43200"/>
    <x v="126"/>
    <x v="2"/>
    <n v="3"/>
    <n v="554.32000000000005"/>
    <n v="0.01"/>
    <x v="0"/>
    <n v="-62.134500000000003"/>
    <n v="172.99"/>
    <n v="19.989999999999998"/>
    <x v="372"/>
    <x v="8"/>
    <x v="6"/>
    <x v="0"/>
    <x v="0"/>
    <x v="2"/>
    <s v="Ibico EB-19 Dual Function Manual Binding System"/>
    <s v="Small Box"/>
    <n v="0.39"/>
    <d v="2010-08-01T00:00:00"/>
  </r>
  <r>
    <n v="6096"/>
    <n v="43200"/>
    <x v="126"/>
    <x v="2"/>
    <n v="15"/>
    <n v="1073.567"/>
    <n v="0.04"/>
    <x v="0"/>
    <n v="-305.96499999999997"/>
    <n v="85.99"/>
    <n v="0.99"/>
    <x v="372"/>
    <x v="8"/>
    <x v="6"/>
    <x v="0"/>
    <x v="1"/>
    <x v="3"/>
    <s v="Accessory4"/>
    <s v="Wrap Bag"/>
    <n v="0.85"/>
    <d v="2010-08-01T00:00:00"/>
  </r>
  <r>
    <n v="6150"/>
    <n v="43553"/>
    <x v="1046"/>
    <x v="2"/>
    <n v="29"/>
    <n v="143.29"/>
    <n v="0.05"/>
    <x v="0"/>
    <n v="-55.54"/>
    <n v="4.9800000000000004"/>
    <n v="4.72"/>
    <x v="455"/>
    <x v="8"/>
    <x v="6"/>
    <x v="2"/>
    <x v="0"/>
    <x v="5"/>
    <s v="Xerox 1949"/>
    <s v="Small Box"/>
    <n v="0.36"/>
    <d v="2009-05-15T00:00:00"/>
  </r>
  <r>
    <n v="6217"/>
    <n v="44033"/>
    <x v="1138"/>
    <x v="4"/>
    <n v="45"/>
    <n v="5811.97"/>
    <n v="0.03"/>
    <x v="1"/>
    <n v="-434.14800000000008"/>
    <n v="124.49"/>
    <n v="51.94"/>
    <x v="333"/>
    <x v="8"/>
    <x v="6"/>
    <x v="2"/>
    <x v="2"/>
    <x v="10"/>
    <s v="Bevis 36 x 72 Conference Tables"/>
    <s v="Jumbo Box"/>
    <n v="0.63"/>
    <d v="2012-01-12T00:00:00"/>
  </r>
  <r>
    <n v="6223"/>
    <n v="44065"/>
    <x v="122"/>
    <x v="0"/>
    <n v="23"/>
    <n v="1914.16"/>
    <n v="0.01"/>
    <x v="1"/>
    <n v="128.43"/>
    <n v="80.97"/>
    <n v="33.6"/>
    <x v="333"/>
    <x v="8"/>
    <x v="6"/>
    <x v="0"/>
    <x v="1"/>
    <x v="16"/>
    <s v="Lexmark Z25 Color Inkjet Printer"/>
    <s v="Jumbo Drum"/>
    <n v="0.37"/>
    <d v="2010-07-10T00:00:00"/>
  </r>
  <r>
    <n v="6299"/>
    <n v="44583"/>
    <x v="832"/>
    <x v="0"/>
    <n v="21"/>
    <n v="315.07"/>
    <n v="0.02"/>
    <x v="0"/>
    <n v="95"/>
    <n v="14.2"/>
    <n v="5.3"/>
    <x v="392"/>
    <x v="8"/>
    <x v="6"/>
    <x v="2"/>
    <x v="2"/>
    <x v="4"/>
    <s v="Coloredge Poster Frame"/>
    <s v="Wrap Bag"/>
    <n v="0.46"/>
    <d v="2009-10-06T00:00:00"/>
  </r>
  <r>
    <n v="6353"/>
    <n v="45030"/>
    <x v="331"/>
    <x v="1"/>
    <n v="1"/>
    <n v="18.16"/>
    <n v="0.03"/>
    <x v="0"/>
    <n v="-7.25"/>
    <n v="12.28"/>
    <n v="6.13"/>
    <x v="353"/>
    <x v="8"/>
    <x v="6"/>
    <x v="1"/>
    <x v="0"/>
    <x v="0"/>
    <s v="Recycled Eldon Regeneration Jumbo File"/>
    <s v="Small Box"/>
    <n v="0.56999999999999995"/>
    <d v="2010-07-26T00:00:00"/>
  </r>
  <r>
    <n v="6487"/>
    <n v="46177"/>
    <x v="112"/>
    <x v="0"/>
    <n v="13"/>
    <n v="11169.95"/>
    <n v="7.0000000000000007E-2"/>
    <x v="0"/>
    <n v="3982.2245000000003"/>
    <n v="896.99"/>
    <n v="19.989999999999998"/>
    <x v="110"/>
    <x v="8"/>
    <x v="6"/>
    <x v="2"/>
    <x v="0"/>
    <x v="2"/>
    <s v="GBC DocuBind TL300 Electric Binding System"/>
    <s v="Small Box"/>
    <n v="0.38"/>
    <d v="2010-12-05T00:00:00"/>
  </r>
  <r>
    <n v="6512"/>
    <n v="46341"/>
    <x v="1140"/>
    <x v="1"/>
    <n v="23"/>
    <n v="39.130000000000003"/>
    <n v="0.1"/>
    <x v="0"/>
    <n v="-23.14"/>
    <n v="1.68"/>
    <n v="1.57"/>
    <x v="352"/>
    <x v="8"/>
    <x v="6"/>
    <x v="2"/>
    <x v="0"/>
    <x v="12"/>
    <s v="Newell 323"/>
    <s v="Wrap Bag"/>
    <n v="0.59"/>
    <d v="2009-12-18T00:00:00"/>
  </r>
  <r>
    <n v="6513"/>
    <n v="46368"/>
    <x v="981"/>
    <x v="1"/>
    <n v="48"/>
    <n v="166.13"/>
    <n v="0"/>
    <x v="0"/>
    <n v="-119.16"/>
    <n v="3.28"/>
    <n v="3.97"/>
    <x v="362"/>
    <x v="8"/>
    <x v="6"/>
    <x v="2"/>
    <x v="0"/>
    <x v="12"/>
    <s v="Newell 337"/>
    <s v="Wrap Bag"/>
    <n v="0.56000000000000005"/>
    <d v="2012-04-26T00:00:00"/>
  </r>
  <r>
    <n v="6541"/>
    <n v="46531"/>
    <x v="1049"/>
    <x v="0"/>
    <n v="17"/>
    <n v="3064.6579999999999"/>
    <n v="0.01"/>
    <x v="0"/>
    <n v="447.33600000000001"/>
    <n v="205.99"/>
    <n v="2.79"/>
    <x v="341"/>
    <x v="8"/>
    <x v="6"/>
    <x v="1"/>
    <x v="1"/>
    <x v="3"/>
    <s v="ELITE Series"/>
    <s v="Small Box"/>
    <n v="0.57999999999999996"/>
    <d v="2011-08-26T00:00:00"/>
  </r>
  <r>
    <n v="6608"/>
    <n v="47012"/>
    <x v="1130"/>
    <x v="0"/>
    <n v="35"/>
    <n v="584.41999999999996"/>
    <n v="0.08"/>
    <x v="2"/>
    <n v="-97.21"/>
    <n v="16.989999999999998"/>
    <n v="8.99"/>
    <x v="403"/>
    <x v="8"/>
    <x v="6"/>
    <x v="0"/>
    <x v="0"/>
    <x v="12"/>
    <s v="Berol Giant Pencil Sharpener"/>
    <s v="Small Pack"/>
    <n v="0.56000000000000005"/>
    <d v="2010-05-17T00:00:00"/>
  </r>
  <r>
    <n v="6619"/>
    <n v="47106"/>
    <x v="1076"/>
    <x v="3"/>
    <n v="37"/>
    <n v="2192.63"/>
    <n v="0.05"/>
    <x v="0"/>
    <n v="660.06"/>
    <n v="59.98"/>
    <n v="3.99"/>
    <x v="419"/>
    <x v="8"/>
    <x v="6"/>
    <x v="3"/>
    <x v="0"/>
    <x v="1"/>
    <s v="Belkin 8 Outlet SurgeMaster II Gold Surge Protector"/>
    <s v="Small Box"/>
    <n v="0.56999999999999995"/>
    <d v="2011-10-27T00:00:00"/>
  </r>
  <r>
    <n v="6693"/>
    <n v="47621"/>
    <x v="1141"/>
    <x v="4"/>
    <n v="16"/>
    <n v="230.74"/>
    <n v="0.08"/>
    <x v="2"/>
    <n v="27.23"/>
    <n v="14.2"/>
    <n v="5.3"/>
    <x v="424"/>
    <x v="8"/>
    <x v="6"/>
    <x v="3"/>
    <x v="2"/>
    <x v="4"/>
    <s v="Coloredge Poster Frame"/>
    <s v="Wrap Bag"/>
    <n v="0.46"/>
    <d v="2009-07-13T00:00:00"/>
  </r>
  <r>
    <n v="6839"/>
    <n v="48706"/>
    <x v="365"/>
    <x v="0"/>
    <n v="28"/>
    <n v="31.2"/>
    <n v="0.09"/>
    <x v="0"/>
    <n v="-2.81"/>
    <n v="1.1399999999999999"/>
    <n v="0.7"/>
    <x v="389"/>
    <x v="8"/>
    <x v="6"/>
    <x v="0"/>
    <x v="0"/>
    <x v="6"/>
    <s v="OIC Thumb-Tacks"/>
    <s v="Wrap Bag"/>
    <n v="0.38"/>
    <d v="2012-11-03T00:00:00"/>
  </r>
  <r>
    <n v="6929"/>
    <n v="49443"/>
    <x v="1142"/>
    <x v="1"/>
    <n v="41"/>
    <n v="396.15"/>
    <n v="0.05"/>
    <x v="0"/>
    <n v="-10.98"/>
    <n v="9.85"/>
    <n v="4.82"/>
    <x v="375"/>
    <x v="8"/>
    <x v="6"/>
    <x v="3"/>
    <x v="0"/>
    <x v="12"/>
    <s v="Lumber Crayons"/>
    <s v="Wrap Bag"/>
    <n v="0.47"/>
    <d v="2011-01-24T00:00:00"/>
  </r>
  <r>
    <n v="6972"/>
    <n v="49824"/>
    <x v="1143"/>
    <x v="1"/>
    <n v="33"/>
    <n v="1900.2259999999999"/>
    <n v="0.01"/>
    <x v="2"/>
    <n v="440.19900000000001"/>
    <n v="65.989999999999995"/>
    <n v="5.31"/>
    <x v="389"/>
    <x v="8"/>
    <x v="6"/>
    <x v="0"/>
    <x v="1"/>
    <x v="3"/>
    <s v="3390"/>
    <s v="Small Box"/>
    <n v="0.56999999999999995"/>
    <d v="2011-03-23T00:00:00"/>
  </r>
  <r>
    <n v="7156"/>
    <n v="51047"/>
    <x v="591"/>
    <x v="3"/>
    <n v="28"/>
    <n v="65.7"/>
    <n v="0.02"/>
    <x v="2"/>
    <n v="-83.54"/>
    <n v="1.76"/>
    <n v="4.8600000000000003"/>
    <x v="452"/>
    <x v="8"/>
    <x v="6"/>
    <x v="2"/>
    <x v="2"/>
    <x v="4"/>
    <s v="Regeneration Desk Collection"/>
    <s v="Small Box"/>
    <n v="0.41"/>
    <d v="2009-04-11T00:00:00"/>
  </r>
  <r>
    <n v="7157"/>
    <n v="51047"/>
    <x v="591"/>
    <x v="3"/>
    <n v="38"/>
    <n v="1685.07"/>
    <n v="0.03"/>
    <x v="0"/>
    <n v="-681.97"/>
    <n v="41.47"/>
    <n v="34.200000000000003"/>
    <x v="452"/>
    <x v="8"/>
    <x v="6"/>
    <x v="2"/>
    <x v="2"/>
    <x v="4"/>
    <s v="Eldon Econocleat® Chair Mats for Low Pile Carpets"/>
    <s v="Wrap Bag"/>
    <n v="0.73"/>
    <d v="2009-04-11T00:00:00"/>
  </r>
  <r>
    <n v="7261"/>
    <n v="51783"/>
    <x v="1079"/>
    <x v="3"/>
    <n v="47"/>
    <n v="3587.72"/>
    <n v="0"/>
    <x v="1"/>
    <n v="54.230849999999997"/>
    <n v="70.89"/>
    <n v="89.3"/>
    <x v="293"/>
    <x v="8"/>
    <x v="6"/>
    <x v="1"/>
    <x v="2"/>
    <x v="10"/>
    <s v="KI Conference Tables"/>
    <s v="Jumbo Box"/>
    <n v="0.69"/>
    <d v="2011-11-13T00:00:00"/>
  </r>
  <r>
    <n v="7556"/>
    <n v="54053"/>
    <x v="12"/>
    <x v="1"/>
    <n v="34"/>
    <n v="5634.3525"/>
    <n v="0.03"/>
    <x v="0"/>
    <n v="1185.4079999999999"/>
    <n v="200.99"/>
    <n v="8.08"/>
    <x v="370"/>
    <x v="8"/>
    <x v="6"/>
    <x v="1"/>
    <x v="1"/>
    <x v="3"/>
    <s v="5125"/>
    <s v="Small Box"/>
    <n v="0.59"/>
    <d v="2012-02-15T00:00:00"/>
  </r>
  <r>
    <n v="7630"/>
    <n v="54592"/>
    <x v="1126"/>
    <x v="0"/>
    <n v="34"/>
    <n v="154.43"/>
    <n v="0.03"/>
    <x v="0"/>
    <n v="-133.77000000000001"/>
    <n v="4.18"/>
    <n v="6.92"/>
    <x v="389"/>
    <x v="8"/>
    <x v="6"/>
    <x v="0"/>
    <x v="2"/>
    <x v="4"/>
    <s v="Eldon® Image Series Desk Accessories, Burgundy"/>
    <s v="Small Box"/>
    <n v="0.49"/>
    <d v="2011-06-14T00:00:00"/>
  </r>
  <r>
    <n v="7741"/>
    <n v="55425"/>
    <x v="966"/>
    <x v="4"/>
    <n v="8"/>
    <n v="2302.36"/>
    <n v="0.05"/>
    <x v="2"/>
    <n v="-114.68"/>
    <n v="300.97000000000003"/>
    <n v="7.18"/>
    <x v="374"/>
    <x v="8"/>
    <x v="6"/>
    <x v="2"/>
    <x v="1"/>
    <x v="7"/>
    <s v="Gyration Ultra Professional Cordless Optical Suite"/>
    <s v="Small Box"/>
    <n v="0.48"/>
    <d v="2011-11-03T00:00:00"/>
  </r>
  <r>
    <n v="7767"/>
    <n v="55616"/>
    <x v="166"/>
    <x v="1"/>
    <n v="24"/>
    <n v="437.47799999999995"/>
    <n v="0.02"/>
    <x v="0"/>
    <n v="-42.228999999999999"/>
    <n v="20.99"/>
    <n v="1.25"/>
    <x v="410"/>
    <x v="8"/>
    <x v="6"/>
    <x v="1"/>
    <x v="1"/>
    <x v="3"/>
    <s v="Accessory29"/>
    <s v="Small Pack"/>
    <n v="0.83"/>
    <d v="2011-05-09T00:00:00"/>
  </r>
  <r>
    <n v="7821"/>
    <n v="55909"/>
    <x v="1056"/>
    <x v="0"/>
    <n v="2"/>
    <n v="32.6"/>
    <n v="0.03"/>
    <x v="0"/>
    <n v="-20.57"/>
    <n v="13.43"/>
    <n v="5.5"/>
    <x v="411"/>
    <x v="8"/>
    <x v="6"/>
    <x v="3"/>
    <x v="0"/>
    <x v="0"/>
    <s v="Fellowes Personal Hanging Folder Files, Navy"/>
    <s v="Small Box"/>
    <n v="0.56999999999999995"/>
    <d v="2009-05-26T00:00:00"/>
  </r>
  <r>
    <n v="7825"/>
    <n v="55938"/>
    <x v="770"/>
    <x v="2"/>
    <n v="42"/>
    <n v="802.46"/>
    <n v="0.08"/>
    <x v="2"/>
    <n v="192.88"/>
    <n v="19.98"/>
    <n v="5.97"/>
    <x v="400"/>
    <x v="8"/>
    <x v="6"/>
    <x v="0"/>
    <x v="0"/>
    <x v="5"/>
    <s v="Xerox 1936"/>
    <s v="Small Box"/>
    <n v="0.38"/>
    <d v="2012-07-03T00:00:00"/>
  </r>
  <r>
    <n v="7866"/>
    <n v="56260"/>
    <x v="204"/>
    <x v="2"/>
    <n v="34"/>
    <n v="223.76"/>
    <n v="0.03"/>
    <x v="0"/>
    <n v="-139.66"/>
    <n v="6.48"/>
    <n v="7.91"/>
    <x v="423"/>
    <x v="8"/>
    <x v="6"/>
    <x v="2"/>
    <x v="0"/>
    <x v="5"/>
    <s v="Xerox 216"/>
    <s v="Small Box"/>
    <n v="0.37"/>
    <d v="2009-08-16T00:00:00"/>
  </r>
  <r>
    <n v="7946"/>
    <n v="56768"/>
    <x v="614"/>
    <x v="4"/>
    <n v="13"/>
    <n v="1207.02"/>
    <n v="0.03"/>
    <x v="1"/>
    <n v="235.4"/>
    <n v="90.97"/>
    <n v="14"/>
    <x v="353"/>
    <x v="8"/>
    <x v="6"/>
    <x v="2"/>
    <x v="1"/>
    <x v="16"/>
    <s v="Lexmark Z54se Color Inkjet Printer"/>
    <s v="Jumbo Drum"/>
    <n v="0.36"/>
    <d v="2011-07-28T00:00:00"/>
  </r>
  <r>
    <n v="8156"/>
    <n v="58337"/>
    <x v="1084"/>
    <x v="0"/>
    <n v="18"/>
    <n v="106.45"/>
    <n v="0.03"/>
    <x v="0"/>
    <n v="-5.08"/>
    <n v="5.85"/>
    <n v="2.27"/>
    <x v="110"/>
    <x v="8"/>
    <x v="6"/>
    <x v="2"/>
    <x v="0"/>
    <x v="12"/>
    <s v="Dixon My First Ticonderoga Pencil, #2"/>
    <s v="Wrap Bag"/>
    <n v="0.56000000000000005"/>
    <d v="2009-05-30T00:00:00"/>
  </r>
  <r>
    <n v="8161"/>
    <n v="58343"/>
    <x v="820"/>
    <x v="2"/>
    <n v="39"/>
    <n v="121.87"/>
    <n v="7.0000000000000007E-2"/>
    <x v="0"/>
    <n v="11.32"/>
    <n v="3.29"/>
    <n v="1.35"/>
    <x v="360"/>
    <x v="8"/>
    <x v="6"/>
    <x v="2"/>
    <x v="0"/>
    <x v="6"/>
    <s v="Acco® Hot Clips™ Clips to Go"/>
    <s v="Wrap Bag"/>
    <n v="0.4"/>
    <d v="2009-01-11T00:00:00"/>
  </r>
  <r>
    <n v="8299"/>
    <n v="59270"/>
    <x v="1057"/>
    <x v="1"/>
    <n v="5"/>
    <n v="647.27"/>
    <n v="0.08"/>
    <x v="1"/>
    <n v="-404.77"/>
    <n v="122.99"/>
    <n v="70.2"/>
    <x v="404"/>
    <x v="8"/>
    <x v="6"/>
    <x v="0"/>
    <x v="2"/>
    <x v="14"/>
    <s v="Global High-Back Leather Tilter, Burgundy"/>
    <s v="Jumbo Drum"/>
    <n v="0.74"/>
    <d v="2010-01-11T00:00:00"/>
  </r>
  <r>
    <n v="8342"/>
    <n v="59619"/>
    <x v="1058"/>
    <x v="2"/>
    <n v="35"/>
    <n v="225.4"/>
    <n v="0.08"/>
    <x v="0"/>
    <n v="-165.48"/>
    <n v="6.48"/>
    <n v="8.4"/>
    <x v="368"/>
    <x v="8"/>
    <x v="6"/>
    <x v="1"/>
    <x v="0"/>
    <x v="5"/>
    <s v="Xerox 212"/>
    <s v="Small Box"/>
    <n v="0.37"/>
    <d v="2010-02-15T00:00:00"/>
  </r>
  <r>
    <n v="8358"/>
    <n v="59714"/>
    <x v="416"/>
    <x v="4"/>
    <n v="26"/>
    <n v="9225.65"/>
    <n v="0.03"/>
    <x v="1"/>
    <n v="1656.4621499999998"/>
    <n v="349.45"/>
    <n v="60"/>
    <x v="413"/>
    <x v="8"/>
    <x v="6"/>
    <x v="2"/>
    <x v="2"/>
    <x v="10"/>
    <s v="SAFCO PlanMaster Heigh-Adjustable Drafting Table Base, 43w x 30d x 30-37h, Black"/>
    <s v="Jumbo Drum"/>
    <m/>
    <d v="2010-12-15T00:00:00"/>
  </r>
  <r>
    <n v="8366"/>
    <n v="59781"/>
    <x v="1059"/>
    <x v="2"/>
    <n v="18"/>
    <n v="1837.94"/>
    <n v="0.02"/>
    <x v="0"/>
    <n v="1249.43"/>
    <n v="99.23"/>
    <n v="8.99"/>
    <x v="413"/>
    <x v="8"/>
    <x v="6"/>
    <x v="2"/>
    <x v="2"/>
    <x v="4"/>
    <s v="GE 48&quot; Fluorescent Tube, Cool White Energy Saver, 34 Watts, 30/Box"/>
    <s v="Small Pack"/>
    <n v="0.35"/>
    <d v="2012-12-14T00:00:00"/>
  </r>
  <r>
    <n v="8368"/>
    <n v="59781"/>
    <x v="1059"/>
    <x v="2"/>
    <n v="28"/>
    <n v="24391.16"/>
    <n v="0.04"/>
    <x v="1"/>
    <n v="-9611.91"/>
    <n v="880.98"/>
    <n v="44.55"/>
    <x v="413"/>
    <x v="8"/>
    <x v="6"/>
    <x v="2"/>
    <x v="2"/>
    <x v="9"/>
    <s v="Riverside Palais Royal Lawyers Bookcase, Royale Cherry Finish"/>
    <s v="Jumbo Box"/>
    <n v="0.62"/>
    <d v="2012-12-13T00:00:00"/>
  </r>
  <r>
    <n v="14"/>
    <n v="70"/>
    <x v="1144"/>
    <x v="0"/>
    <n v="48"/>
    <n v="90.05"/>
    <n v="0.03"/>
    <x v="0"/>
    <n v="-107"/>
    <n v="1.86"/>
    <n v="2.58"/>
    <x v="439"/>
    <x v="8"/>
    <x v="6"/>
    <x v="3"/>
    <x v="0"/>
    <x v="6"/>
    <s v="Super Bands, 12/Pack"/>
    <s v="Wrap Bag"/>
    <n v="0.82"/>
    <d v="2010-12-22T00:00:00"/>
  </r>
  <r>
    <n v="15"/>
    <n v="70"/>
    <x v="1144"/>
    <x v="0"/>
    <n v="46"/>
    <n v="7804.53"/>
    <n v="0.05"/>
    <x v="0"/>
    <n v="2057.1659999999997"/>
    <n v="205.99"/>
    <n v="5.99"/>
    <x v="439"/>
    <x v="8"/>
    <x v="6"/>
    <x v="3"/>
    <x v="1"/>
    <x v="3"/>
    <s v="3285"/>
    <s v="Small Box"/>
    <n v="0.59"/>
    <d v="2010-12-22T00:00:00"/>
  </r>
  <r>
    <n v="25"/>
    <n v="135"/>
    <x v="333"/>
    <x v="2"/>
    <n v="25"/>
    <n v="125.85"/>
    <n v="0.09"/>
    <x v="0"/>
    <n v="-89.25"/>
    <n v="4.9800000000000004"/>
    <n v="4.62"/>
    <x v="456"/>
    <x v="8"/>
    <x v="6"/>
    <x v="1"/>
    <x v="1"/>
    <x v="7"/>
    <s v="Imation 3.5&quot;, DISKETTE 44766 HGHLD3.52HD/FM, 10/Pack"/>
    <s v="Small Pack"/>
    <n v="0.64"/>
    <d v="2011-10-22T00:00:00"/>
  </r>
  <r>
    <n v="27"/>
    <n v="193"/>
    <x v="77"/>
    <x v="4"/>
    <n v="14"/>
    <n v="174.89"/>
    <n v="0.06"/>
    <x v="0"/>
    <n v="-37.04"/>
    <n v="12.44"/>
    <n v="6.27"/>
    <x v="143"/>
    <x v="8"/>
    <x v="6"/>
    <x v="1"/>
    <x v="0"/>
    <x v="0"/>
    <s v="Eldon Simplefile® Box Office®"/>
    <s v="Medium Box"/>
    <n v="0.56999999999999995"/>
    <d v="2010-08-09T00:00:00"/>
  </r>
  <r>
    <n v="35"/>
    <n v="225"/>
    <x v="898"/>
    <x v="4"/>
    <n v="24"/>
    <n v="126.58"/>
    <n v="0.06"/>
    <x v="0"/>
    <n v="18.27"/>
    <n v="5.58"/>
    <n v="0.7"/>
    <x v="411"/>
    <x v="8"/>
    <x v="6"/>
    <x v="3"/>
    <x v="0"/>
    <x v="12"/>
    <s v="Newell 314"/>
    <s v="Wrap Bag"/>
    <n v="0.6"/>
    <d v="2011-05-25T00:00:00"/>
  </r>
  <r>
    <n v="36"/>
    <n v="225"/>
    <x v="898"/>
    <x v="4"/>
    <n v="1"/>
    <n v="23.7"/>
    <n v="0.05"/>
    <x v="0"/>
    <n v="-8.9700000000000006"/>
    <n v="19.84"/>
    <n v="4.0999999999999996"/>
    <x v="411"/>
    <x v="8"/>
    <x v="6"/>
    <x v="3"/>
    <x v="0"/>
    <x v="12"/>
    <s v="Prismacolor Color Pencil Set"/>
    <s v="Wrap Bag"/>
    <n v="0.44"/>
    <d v="2011-05-26T00:00:00"/>
  </r>
  <r>
    <n v="47"/>
    <n v="290"/>
    <x v="272"/>
    <x v="2"/>
    <n v="24"/>
    <n v="188.73"/>
    <n v="0.05"/>
    <x v="0"/>
    <n v="-32.479999999999997"/>
    <n v="7.64"/>
    <n v="5.83"/>
    <x v="457"/>
    <x v="8"/>
    <x v="6"/>
    <x v="3"/>
    <x v="0"/>
    <x v="5"/>
    <s v="Rediform Wirebound &quot;Phone Memo&quot; Message Book, 11 x 5-3/4"/>
    <s v="Wrap Bag"/>
    <n v="0.36"/>
    <d v="2009-01-06T00:00:00"/>
  </r>
  <r>
    <n v="104"/>
    <n v="644"/>
    <x v="978"/>
    <x v="4"/>
    <n v="5"/>
    <n v="1679.58"/>
    <n v="0.01"/>
    <x v="1"/>
    <n v="-171.92"/>
    <n v="320.98"/>
    <n v="58.95"/>
    <x v="149"/>
    <x v="8"/>
    <x v="6"/>
    <x v="2"/>
    <x v="2"/>
    <x v="14"/>
    <s v="Hon 4070 Series Pagoda™ Round Back Stacking Chairs"/>
    <s v="Jumbo Drum"/>
    <n v="0.56999999999999995"/>
    <d v="2012-05-01T00:00:00"/>
  </r>
  <r>
    <n v="112"/>
    <n v="738"/>
    <x v="1145"/>
    <x v="2"/>
    <n v="7"/>
    <n v="560.51"/>
    <n v="0.04"/>
    <x v="0"/>
    <n v="32.6"/>
    <n v="80.98"/>
    <n v="4.5"/>
    <x v="458"/>
    <x v="8"/>
    <x v="6"/>
    <x v="2"/>
    <x v="0"/>
    <x v="1"/>
    <s v="Belkin 8 Outlet SurgeMaster II Gold Surge Protector with Phone Protection"/>
    <s v="Small Box"/>
    <n v="0.59"/>
    <d v="2010-03-03T00:00:00"/>
  </r>
  <r>
    <n v="113"/>
    <n v="738"/>
    <x v="1145"/>
    <x v="2"/>
    <n v="31"/>
    <n v="189.95"/>
    <n v="0.08"/>
    <x v="0"/>
    <n v="-56.68"/>
    <n v="6.48"/>
    <n v="5.14"/>
    <x v="458"/>
    <x v="8"/>
    <x v="6"/>
    <x v="2"/>
    <x v="0"/>
    <x v="5"/>
    <s v="Xerox 23"/>
    <s v="Small Box"/>
    <n v="0.37"/>
    <d v="2010-03-02T00:00:00"/>
  </r>
  <r>
    <n v="117"/>
    <n v="772"/>
    <x v="652"/>
    <x v="1"/>
    <n v="35"/>
    <n v="589.24"/>
    <n v="0.08"/>
    <x v="0"/>
    <n v="-38.35"/>
    <n v="17.52"/>
    <n v="8.17"/>
    <x v="459"/>
    <x v="8"/>
    <x v="6"/>
    <x v="1"/>
    <x v="0"/>
    <x v="1"/>
    <s v="Bionaire 99.97% HEPA Air Cleaner"/>
    <s v="Medium Box"/>
    <n v="0.5"/>
    <d v="2010-04-18T00:00:00"/>
  </r>
  <r>
    <n v="118"/>
    <n v="772"/>
    <x v="652"/>
    <x v="1"/>
    <n v="25"/>
    <n v="233.05"/>
    <n v="0.1"/>
    <x v="0"/>
    <n v="86.93"/>
    <n v="9.9"/>
    <n v="1.39"/>
    <x v="459"/>
    <x v="8"/>
    <x v="6"/>
    <x v="1"/>
    <x v="0"/>
    <x v="8"/>
    <s v="#6 3/4 Gummed Flap White Envelopes"/>
    <s v="Small Box"/>
    <n v="0.37"/>
    <d v="2010-04-18T00:00:00"/>
  </r>
  <r>
    <n v="181"/>
    <n v="1189"/>
    <x v="693"/>
    <x v="4"/>
    <n v="27"/>
    <n v="129.1"/>
    <n v="0"/>
    <x v="0"/>
    <n v="-59.82"/>
    <n v="4.42"/>
    <n v="4.99"/>
    <x v="184"/>
    <x v="8"/>
    <x v="6"/>
    <x v="0"/>
    <x v="0"/>
    <x v="8"/>
    <s v="Grip Seal Envelopes"/>
    <s v="Small Box"/>
    <n v="0.38"/>
    <d v="2009-04-09T00:00:00"/>
  </r>
  <r>
    <n v="263"/>
    <n v="1825"/>
    <x v="384"/>
    <x v="3"/>
    <n v="22"/>
    <n v="38.26"/>
    <n v="0.03"/>
    <x v="0"/>
    <n v="-2.34"/>
    <n v="1.76"/>
    <n v="0.7"/>
    <x v="184"/>
    <x v="8"/>
    <x v="6"/>
    <x v="0"/>
    <x v="0"/>
    <x v="12"/>
    <s v="Newell 310"/>
    <s v="Wrap Bag"/>
    <n v="0.56000000000000005"/>
    <d v="2010-12-06T00:00:00"/>
  </r>
  <r>
    <n v="355"/>
    <n v="2467"/>
    <x v="979"/>
    <x v="2"/>
    <n v="30"/>
    <n v="4147.47"/>
    <n v="0.09"/>
    <x v="1"/>
    <n v="586.61"/>
    <n v="145.44999999999999"/>
    <n v="17.850000000000001"/>
    <x v="458"/>
    <x v="8"/>
    <x v="6"/>
    <x v="2"/>
    <x v="1"/>
    <x v="16"/>
    <s v="Panasonic KX-P1150 Dot Matrix Printer"/>
    <s v="Jumbo Drum"/>
    <n v="0.56000000000000005"/>
    <d v="2011-07-16T00:00:00"/>
  </r>
  <r>
    <n v="446"/>
    <n v="3014"/>
    <x v="149"/>
    <x v="2"/>
    <n v="13"/>
    <n v="4002.14"/>
    <n v="0.02"/>
    <x v="0"/>
    <n v="1314.3889999999999"/>
    <n v="304.99"/>
    <n v="19.989999999999998"/>
    <x v="459"/>
    <x v="8"/>
    <x v="6"/>
    <x v="1"/>
    <x v="0"/>
    <x v="2"/>
    <s v="Ibico Hi-Tech Manual Binding System"/>
    <s v="Small Box"/>
    <n v="0.4"/>
    <d v="2012-10-31T00:00:00"/>
  </r>
  <r>
    <n v="450"/>
    <n v="3073"/>
    <x v="828"/>
    <x v="3"/>
    <n v="3"/>
    <n v="10.58"/>
    <n v="0.05"/>
    <x v="0"/>
    <n v="-11.580500000000001"/>
    <n v="1.98"/>
    <n v="4.7699999999999996"/>
    <x v="460"/>
    <x v="8"/>
    <x v="6"/>
    <x v="3"/>
    <x v="0"/>
    <x v="2"/>
    <s v="Avery Reinforcements for Hole-Punch Pages"/>
    <s v="Small Box"/>
    <n v="0.4"/>
    <d v="2009-01-08T00:00:00"/>
  </r>
  <r>
    <n v="451"/>
    <n v="3073"/>
    <x v="828"/>
    <x v="3"/>
    <n v="3"/>
    <n v="2119.67"/>
    <n v="7.0000000000000007E-2"/>
    <x v="2"/>
    <n v="-2314.7399999999998"/>
    <n v="699.99"/>
    <n v="24.49"/>
    <x v="460"/>
    <x v="8"/>
    <x v="6"/>
    <x v="3"/>
    <x v="1"/>
    <x v="13"/>
    <s v="Canon PC1060 Personal Laser Copier"/>
    <s v="Large Box"/>
    <n v="0.41"/>
    <d v="2009-01-08T00:00:00"/>
  </r>
  <r>
    <n v="452"/>
    <n v="3073"/>
    <x v="828"/>
    <x v="3"/>
    <n v="7"/>
    <n v="45923.76"/>
    <n v="7.0000000000000007E-2"/>
    <x v="0"/>
    <n v="102.60999999999694"/>
    <n v="6783.02"/>
    <n v="24.49"/>
    <x v="460"/>
    <x v="8"/>
    <x v="6"/>
    <x v="3"/>
    <x v="1"/>
    <x v="16"/>
    <s v="Polycom ViewStation™ ISDN Videoconferencing Unit"/>
    <s v="Large Box"/>
    <n v="0.39"/>
    <d v="2009-01-08T00:00:00"/>
  </r>
  <r>
    <n v="464"/>
    <n v="3168"/>
    <x v="1146"/>
    <x v="0"/>
    <n v="14"/>
    <n v="80.599999999999994"/>
    <n v="0.04"/>
    <x v="0"/>
    <n v="-4.2"/>
    <n v="5.28"/>
    <n v="3.96"/>
    <x v="460"/>
    <x v="8"/>
    <x v="6"/>
    <x v="3"/>
    <x v="2"/>
    <x v="4"/>
    <s v="Master Big Foot® Doorstop, Beige"/>
    <s v="Wrap Bag"/>
    <n v="0.54"/>
    <d v="2012-02-03T00:00:00"/>
  </r>
  <r>
    <n v="469"/>
    <n v="3205"/>
    <x v="819"/>
    <x v="0"/>
    <n v="8"/>
    <n v="136.61000000000001"/>
    <n v="0.01"/>
    <x v="0"/>
    <n v="80.430000000000007"/>
    <n v="15.68"/>
    <n v="3.73"/>
    <x v="461"/>
    <x v="8"/>
    <x v="6"/>
    <x v="1"/>
    <x v="2"/>
    <x v="4"/>
    <s v="Artistic Insta-Plaque"/>
    <s v="Small Pack"/>
    <n v="0.46"/>
    <d v="2012-04-10T00:00:00"/>
  </r>
  <r>
    <n v="470"/>
    <n v="3205"/>
    <x v="819"/>
    <x v="0"/>
    <n v="42"/>
    <n v="2907.63"/>
    <n v="0.04"/>
    <x v="2"/>
    <n v="54.598050000000008"/>
    <n v="71.37"/>
    <n v="69"/>
    <x v="461"/>
    <x v="8"/>
    <x v="6"/>
    <x v="1"/>
    <x v="2"/>
    <x v="10"/>
    <s v="Lesro Sheffield Collection Coffee Table, End Table, Center Table, Corner Table"/>
    <s v="Large Box"/>
    <n v="0.68"/>
    <d v="2012-04-14T00:00:00"/>
  </r>
  <r>
    <n v="520"/>
    <n v="3559"/>
    <x v="88"/>
    <x v="3"/>
    <n v="34"/>
    <n v="136.66999999999999"/>
    <n v="7.0000000000000007E-2"/>
    <x v="2"/>
    <n v="-117.92100000000001"/>
    <n v="3.81"/>
    <n v="5.44"/>
    <x v="84"/>
    <x v="8"/>
    <x v="6"/>
    <x v="2"/>
    <x v="0"/>
    <x v="2"/>
    <s v="Acco Pressboard Covers with Storage Hooks, 14 7/8&quot; x 11&quot;, Dark Blue"/>
    <s v="Small Box"/>
    <n v="0.36"/>
    <d v="2012-10-24T00:00:00"/>
  </r>
  <r>
    <n v="523"/>
    <n v="3586"/>
    <x v="384"/>
    <x v="1"/>
    <n v="32"/>
    <n v="383.57"/>
    <n v="0.06"/>
    <x v="0"/>
    <n v="70.510000000000005"/>
    <n v="12.58"/>
    <n v="5.16"/>
    <x v="93"/>
    <x v="8"/>
    <x v="6"/>
    <x v="3"/>
    <x v="2"/>
    <x v="4"/>
    <s v="DAX Copper Panel Document Frame, 5 x 7 Size"/>
    <s v="Small Box"/>
    <n v="0.43"/>
    <d v="2010-12-05T00:00:00"/>
  </r>
  <r>
    <n v="524"/>
    <n v="3586"/>
    <x v="384"/>
    <x v="1"/>
    <n v="31"/>
    <n v="461.1"/>
    <n v="0.05"/>
    <x v="0"/>
    <n v="116.96"/>
    <n v="14.34"/>
    <n v="5"/>
    <x v="93"/>
    <x v="8"/>
    <x v="6"/>
    <x v="3"/>
    <x v="2"/>
    <x v="4"/>
    <s v="Nu-Dell Leatherette Frames"/>
    <s v="Small Pack"/>
    <n v="0.49"/>
    <d v="2010-12-06T00:00:00"/>
  </r>
  <r>
    <n v="554"/>
    <n v="3750"/>
    <x v="355"/>
    <x v="3"/>
    <n v="12"/>
    <n v="76.16"/>
    <n v="0.04"/>
    <x v="0"/>
    <n v="-24.03"/>
    <n v="5.98"/>
    <n v="5.2"/>
    <x v="184"/>
    <x v="8"/>
    <x v="6"/>
    <x v="0"/>
    <x v="0"/>
    <x v="5"/>
    <s v="Xerox 1992"/>
    <s v="Small Box"/>
    <n v="0.36"/>
    <d v="2011-05-01T00:00:00"/>
  </r>
  <r>
    <n v="556"/>
    <n v="3778"/>
    <x v="262"/>
    <x v="4"/>
    <n v="34"/>
    <n v="268.08999999999997"/>
    <n v="7.0000000000000007E-2"/>
    <x v="0"/>
    <n v="-63.76"/>
    <n v="8.32"/>
    <n v="2.38"/>
    <x v="462"/>
    <x v="8"/>
    <x v="6"/>
    <x v="3"/>
    <x v="1"/>
    <x v="7"/>
    <s v="Imation 3.5 IBM Formatted Diskettes, 10/Box"/>
    <s v="Small Pack"/>
    <n v="0.74"/>
    <d v="2010-05-27T00:00:00"/>
  </r>
  <r>
    <n v="557"/>
    <n v="3778"/>
    <x v="262"/>
    <x v="4"/>
    <n v="12"/>
    <n v="557.03"/>
    <n v="0.04"/>
    <x v="0"/>
    <n v="8.9499999999999993"/>
    <n v="45.19"/>
    <n v="1.99"/>
    <x v="462"/>
    <x v="8"/>
    <x v="6"/>
    <x v="3"/>
    <x v="1"/>
    <x v="7"/>
    <s v="Verbatim DVD-RAM, 9.4GB, Rewritable, Type 1, DS, DataLife Plus"/>
    <s v="Small Pack"/>
    <n v="0.55000000000000004"/>
    <d v="2010-05-26T00:00:00"/>
  </r>
  <r>
    <n v="558"/>
    <n v="3778"/>
    <x v="262"/>
    <x v="4"/>
    <n v="3"/>
    <n v="26.53"/>
    <n v="0.05"/>
    <x v="0"/>
    <n v="-15"/>
    <n v="6.68"/>
    <n v="6.92"/>
    <x v="462"/>
    <x v="8"/>
    <x v="6"/>
    <x v="3"/>
    <x v="0"/>
    <x v="5"/>
    <s v="Xerox 1898"/>
    <s v="Small Box"/>
    <n v="0.37"/>
    <d v="2010-05-26T00:00:00"/>
  </r>
  <r>
    <n v="559"/>
    <n v="3778"/>
    <x v="262"/>
    <x v="4"/>
    <n v="34"/>
    <n v="5133.9234999999999"/>
    <n v="0.02"/>
    <x v="0"/>
    <n v="1313.9460000000001"/>
    <n v="175.99"/>
    <n v="4.99"/>
    <x v="462"/>
    <x v="8"/>
    <x v="6"/>
    <x v="3"/>
    <x v="1"/>
    <x v="3"/>
    <s v="5165"/>
    <s v="Small Box"/>
    <n v="0.59"/>
    <d v="2010-05-26T00:00:00"/>
  </r>
  <r>
    <n v="566"/>
    <n v="3841"/>
    <x v="832"/>
    <x v="2"/>
    <n v="19"/>
    <n v="1184.45"/>
    <n v="0.02"/>
    <x v="0"/>
    <n v="-552.1"/>
    <n v="60.98"/>
    <n v="49"/>
    <x v="463"/>
    <x v="8"/>
    <x v="6"/>
    <x v="0"/>
    <x v="0"/>
    <x v="1"/>
    <s v="Euro Pro Shark Stick Mini Vacuum"/>
    <s v="Large Box"/>
    <n v="0.59"/>
    <d v="2009-10-06T00:00:00"/>
  </r>
  <r>
    <n v="567"/>
    <n v="3841"/>
    <x v="832"/>
    <x v="2"/>
    <n v="20"/>
    <n v="25409.63"/>
    <n v="0.02"/>
    <x v="0"/>
    <n v="11535.281999999999"/>
    <n v="1270.99"/>
    <n v="19.989999999999998"/>
    <x v="463"/>
    <x v="8"/>
    <x v="6"/>
    <x v="0"/>
    <x v="0"/>
    <x v="2"/>
    <s v="Fellowes PB500 Electric Punch Plastic Comb Binding Machine with Manual Bind"/>
    <s v="Small Box"/>
    <n v="0.35"/>
    <d v="2009-10-06T00:00:00"/>
  </r>
  <r>
    <n v="568"/>
    <n v="3841"/>
    <x v="832"/>
    <x v="2"/>
    <n v="43"/>
    <n v="7308.2829999999994"/>
    <n v="0.05"/>
    <x v="2"/>
    <n v="1680.2280000000001"/>
    <n v="205.99"/>
    <n v="8.99"/>
    <x v="463"/>
    <x v="8"/>
    <x v="6"/>
    <x v="0"/>
    <x v="1"/>
    <x v="3"/>
    <s v="StarTAC 8000"/>
    <s v="Small Box"/>
    <n v="0.6"/>
    <d v="2009-10-06T00:00:00"/>
  </r>
  <r>
    <n v="584"/>
    <n v="4004"/>
    <x v="139"/>
    <x v="3"/>
    <n v="14"/>
    <n v="63.52"/>
    <n v="0.1"/>
    <x v="0"/>
    <n v="8.66"/>
    <n v="4.84"/>
    <n v="0.71"/>
    <x v="464"/>
    <x v="8"/>
    <x v="6"/>
    <x v="2"/>
    <x v="0"/>
    <x v="12"/>
    <s v="*Staples* Highlighting Markers"/>
    <s v="Wrap Bag"/>
    <n v="0.52"/>
    <d v="2010-05-09T00:00:00"/>
  </r>
  <r>
    <n v="585"/>
    <n v="4004"/>
    <x v="139"/>
    <x v="3"/>
    <n v="44"/>
    <n v="1512.25"/>
    <n v="0.05"/>
    <x v="0"/>
    <n v="195.48"/>
    <n v="34.58"/>
    <n v="8.99"/>
    <x v="464"/>
    <x v="8"/>
    <x v="6"/>
    <x v="2"/>
    <x v="0"/>
    <x v="12"/>
    <s v="Panasonic KP-350BK Electric Pencil Sharpener with Auto Stop"/>
    <s v="Small Pack"/>
    <n v="0.56000000000000005"/>
    <d v="2010-05-07T00:00:00"/>
  </r>
  <r>
    <n v="599"/>
    <n v="4096"/>
    <x v="770"/>
    <x v="2"/>
    <n v="21"/>
    <n v="128.28"/>
    <n v="0.04"/>
    <x v="0"/>
    <n v="53.58"/>
    <n v="6.3"/>
    <n v="0.5"/>
    <x v="149"/>
    <x v="8"/>
    <x v="6"/>
    <x v="2"/>
    <x v="0"/>
    <x v="11"/>
    <s v="Avery 51"/>
    <s v="Small Box"/>
    <n v="0.39"/>
    <d v="2012-07-03T00:00:00"/>
  </r>
  <r>
    <n v="682"/>
    <n v="4769"/>
    <x v="535"/>
    <x v="2"/>
    <n v="41"/>
    <n v="117.4"/>
    <n v="0.01"/>
    <x v="0"/>
    <n v="48.63"/>
    <n v="2.88"/>
    <n v="0.5"/>
    <x v="465"/>
    <x v="8"/>
    <x v="6"/>
    <x v="3"/>
    <x v="0"/>
    <x v="11"/>
    <s v="Avery 49"/>
    <s v="Small Box"/>
    <n v="0.36"/>
    <d v="2011-04-14T00:00:00"/>
  </r>
  <r>
    <n v="688"/>
    <n v="4800"/>
    <x v="505"/>
    <x v="0"/>
    <n v="4"/>
    <n v="41.94"/>
    <n v="0.05"/>
    <x v="0"/>
    <n v="-26.174000000000003"/>
    <n v="8.0399999999999991"/>
    <n v="8.94"/>
    <x v="466"/>
    <x v="8"/>
    <x v="6"/>
    <x v="2"/>
    <x v="0"/>
    <x v="2"/>
    <s v="Fellowes Twister Kit, Gray/Clear, 3/pkg"/>
    <s v="Small Box"/>
    <n v="0.4"/>
    <d v="2012-01-12T00:00:00"/>
  </r>
  <r>
    <n v="689"/>
    <n v="4800"/>
    <x v="505"/>
    <x v="0"/>
    <n v="17"/>
    <n v="89.25"/>
    <n v="0.01"/>
    <x v="0"/>
    <n v="40.880000000000003"/>
    <n v="4.91"/>
    <n v="0.5"/>
    <x v="466"/>
    <x v="8"/>
    <x v="6"/>
    <x v="2"/>
    <x v="0"/>
    <x v="11"/>
    <s v="Avery 493"/>
    <s v="Small Box"/>
    <n v="0.36"/>
    <d v="2012-01-12T00:00:00"/>
  </r>
  <r>
    <n v="690"/>
    <n v="4800"/>
    <x v="505"/>
    <x v="0"/>
    <n v="7"/>
    <n v="79.81"/>
    <n v="7.0000000000000007E-2"/>
    <x v="0"/>
    <n v="-4.28"/>
    <n v="11.55"/>
    <n v="2.36"/>
    <x v="466"/>
    <x v="8"/>
    <x v="6"/>
    <x v="2"/>
    <x v="0"/>
    <x v="12"/>
    <s v="Newell 309"/>
    <s v="Wrap Bag"/>
    <n v="0.55000000000000004"/>
    <d v="2012-01-10T00:00:00"/>
  </r>
  <r>
    <n v="778"/>
    <n v="5543"/>
    <x v="287"/>
    <x v="3"/>
    <n v="15"/>
    <n v="703.54"/>
    <n v="0.04"/>
    <x v="0"/>
    <n v="138.46"/>
    <n v="48.58"/>
    <n v="3.99"/>
    <x v="467"/>
    <x v="8"/>
    <x v="6"/>
    <x v="2"/>
    <x v="0"/>
    <x v="1"/>
    <s v="Belkin Premiere Surge Master II 8-outlet surge protector"/>
    <s v="Small Box"/>
    <n v="0.56000000000000005"/>
    <d v="2010-09-26T00:00:00"/>
  </r>
  <r>
    <n v="779"/>
    <n v="5543"/>
    <x v="287"/>
    <x v="3"/>
    <n v="6"/>
    <n v="65.930000000000007"/>
    <n v="0.04"/>
    <x v="0"/>
    <n v="11.06"/>
    <n v="10.31"/>
    <n v="1.79"/>
    <x v="467"/>
    <x v="8"/>
    <x v="6"/>
    <x v="2"/>
    <x v="0"/>
    <x v="5"/>
    <s v="Speediset Carbonless Redi-Letter® 7&quot; x 8 1/2&quot;"/>
    <s v="Wrap Bag"/>
    <n v="0.38"/>
    <d v="2010-09-27T00:00:00"/>
  </r>
  <r>
    <n v="780"/>
    <n v="5543"/>
    <x v="287"/>
    <x v="3"/>
    <n v="27"/>
    <n v="67.3"/>
    <n v="0.02"/>
    <x v="0"/>
    <n v="-115.38"/>
    <n v="2.1800000000000002"/>
    <n v="5"/>
    <x v="467"/>
    <x v="8"/>
    <x v="6"/>
    <x v="2"/>
    <x v="0"/>
    <x v="15"/>
    <s v="*Staples* Letter Opener"/>
    <s v="Wrap Bag"/>
    <n v="0.81"/>
    <d v="2010-09-26T00:00:00"/>
  </r>
  <r>
    <n v="789"/>
    <n v="5636"/>
    <x v="635"/>
    <x v="3"/>
    <n v="23"/>
    <n v="138.16999999999999"/>
    <n v="0"/>
    <x v="0"/>
    <n v="-1.0900000000000001"/>
    <n v="5.85"/>
    <n v="2.27"/>
    <x v="468"/>
    <x v="8"/>
    <x v="6"/>
    <x v="0"/>
    <x v="0"/>
    <x v="12"/>
    <s v="Dixon My First Ticonderoga Pencil, #2"/>
    <s v="Wrap Bag"/>
    <n v="0.56000000000000005"/>
    <d v="2011-02-17T00:00:00"/>
  </r>
  <r>
    <n v="843"/>
    <n v="6050"/>
    <x v="1147"/>
    <x v="0"/>
    <n v="3"/>
    <n v="261.94"/>
    <n v="0.06"/>
    <x v="1"/>
    <n v="-219.77940000000001"/>
    <n v="80.97"/>
    <n v="33.6"/>
    <x v="469"/>
    <x v="8"/>
    <x v="6"/>
    <x v="0"/>
    <x v="1"/>
    <x v="16"/>
    <s v="Lexmark Z25 Color Inkjet Printer"/>
    <s v="Jumbo Drum"/>
    <n v="0.37"/>
    <d v="2010-04-04T00:00:00"/>
  </r>
  <r>
    <n v="844"/>
    <n v="6050"/>
    <x v="1147"/>
    <x v="0"/>
    <n v="47"/>
    <n v="9574.82"/>
    <n v="0.08"/>
    <x v="0"/>
    <n v="-505.98447900000014"/>
    <n v="209.37"/>
    <n v="69"/>
    <x v="469"/>
    <x v="8"/>
    <x v="6"/>
    <x v="0"/>
    <x v="2"/>
    <x v="10"/>
    <s v="Hon 2111 Invitation™ Series Corner Table"/>
    <s v="Large Box"/>
    <n v="0.79"/>
    <d v="2010-04-02T00:00:00"/>
  </r>
  <r>
    <n v="857"/>
    <n v="6148"/>
    <x v="74"/>
    <x v="3"/>
    <n v="50"/>
    <n v="510.56"/>
    <n v="0.05"/>
    <x v="0"/>
    <n v="-29.4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d v="2011-12-25T00:00:00"/>
  </r>
  <r>
    <n v="858"/>
    <n v="6148"/>
    <x v="74"/>
    <x v="3"/>
    <n v="18"/>
    <n v="389.52"/>
    <n v="0.05"/>
    <x v="2"/>
    <n v="116.37"/>
    <n v="20.28"/>
    <n v="6.68"/>
    <x v="470"/>
    <x v="8"/>
    <x v="6"/>
    <x v="0"/>
    <x v="2"/>
    <x v="4"/>
    <s v="Seth Thomas 8 1/2&quot; Cubicle Clock"/>
    <s v="Small Box"/>
    <n v="0.53"/>
    <d v="2011-12-25T00:00:00"/>
  </r>
  <r>
    <n v="930"/>
    <n v="6727"/>
    <x v="1148"/>
    <x v="0"/>
    <n v="12"/>
    <n v="33.43"/>
    <n v="0.06"/>
    <x v="0"/>
    <n v="8.4700000000000006"/>
    <n v="2.89"/>
    <n v="0.5"/>
    <x v="471"/>
    <x v="8"/>
    <x v="6"/>
    <x v="1"/>
    <x v="0"/>
    <x v="11"/>
    <s v="Avery 498"/>
    <s v="Small Box"/>
    <n v="0.38"/>
    <d v="2009-08-29T00:00:00"/>
  </r>
  <r>
    <n v="979"/>
    <n v="7079"/>
    <x v="1119"/>
    <x v="3"/>
    <n v="44"/>
    <n v="12296.49"/>
    <n v="0.01"/>
    <x v="1"/>
    <n v="-416.7"/>
    <n v="280.98"/>
    <n v="57"/>
    <x v="472"/>
    <x v="8"/>
    <x v="6"/>
    <x v="0"/>
    <x v="2"/>
    <x v="14"/>
    <s v="Hon 2090 “Pillow Soft” Series Mid Back Swivel/Tilt Chairs"/>
    <s v="Jumbo Drum"/>
    <n v="0.78"/>
    <d v="2010-02-09T00:00:00"/>
  </r>
  <r>
    <n v="980"/>
    <n v="7079"/>
    <x v="1119"/>
    <x v="3"/>
    <n v="18"/>
    <n v="128.13"/>
    <n v="0.03"/>
    <x v="0"/>
    <n v="-34.909999999999997"/>
    <n v="6.48"/>
    <n v="5.94"/>
    <x v="472"/>
    <x v="8"/>
    <x v="6"/>
    <x v="0"/>
    <x v="0"/>
    <x v="5"/>
    <s v="Eureka Recycled Copy Paper 8 1/2&quot; x 11&quot;, Ream"/>
    <s v="Small Box"/>
    <n v="0.37"/>
    <d v="2010-02-10T00:00:00"/>
  </r>
  <r>
    <n v="1005"/>
    <n v="7301"/>
    <x v="282"/>
    <x v="0"/>
    <n v="17"/>
    <n v="959.08899999999994"/>
    <n v="0.06"/>
    <x v="0"/>
    <n v="124.99199999999999"/>
    <n v="65.989999999999995"/>
    <n v="2.5"/>
    <x v="84"/>
    <x v="8"/>
    <x v="6"/>
    <x v="2"/>
    <x v="1"/>
    <x v="3"/>
    <s v="6000"/>
    <s v="Small Box"/>
    <n v="0.55000000000000004"/>
    <d v="2011-01-14T00:00:00"/>
  </r>
  <r>
    <n v="1041"/>
    <n v="7623"/>
    <x v="996"/>
    <x v="4"/>
    <n v="18"/>
    <n v="5459.32"/>
    <n v="0.03"/>
    <x v="0"/>
    <n v="1603.12"/>
    <n v="300.64999999999998"/>
    <n v="24.49"/>
    <x v="464"/>
    <x v="8"/>
    <x v="6"/>
    <x v="2"/>
    <x v="0"/>
    <x v="1"/>
    <s v="Honeywell Enviracaire Portable HEPA Air Cleaner for 17' x 22' Room"/>
    <s v="Large Box"/>
    <n v="0.52"/>
    <d v="2009-10-30T00:00:00"/>
  </r>
  <r>
    <n v="1042"/>
    <n v="7623"/>
    <x v="996"/>
    <x v="4"/>
    <n v="37"/>
    <n v="1793.42"/>
    <n v="0.06"/>
    <x v="0"/>
    <n v="21.5"/>
    <n v="49.99"/>
    <n v="19.989999999999998"/>
    <x v="464"/>
    <x v="8"/>
    <x v="6"/>
    <x v="2"/>
    <x v="1"/>
    <x v="7"/>
    <s v="US Robotics 56K V.92 Internal PCI Faxmodem"/>
    <s v="Small Box"/>
    <n v="0.45"/>
    <d v="2009-10-30T00:00:00"/>
  </r>
  <r>
    <n v="1043"/>
    <n v="7623"/>
    <x v="996"/>
    <x v="4"/>
    <n v="32"/>
    <n v="3080.07"/>
    <n v="0.1"/>
    <x v="0"/>
    <n v="1480.15"/>
    <n v="104.85"/>
    <n v="4.6500000000000004"/>
    <x v="464"/>
    <x v="8"/>
    <x v="6"/>
    <x v="2"/>
    <x v="0"/>
    <x v="5"/>
    <s v="Xerox 1941"/>
    <s v="Small Box"/>
    <n v="0.37"/>
    <d v="2009-10-29T00:00:00"/>
  </r>
  <r>
    <n v="1084"/>
    <n v="8000"/>
    <x v="30"/>
    <x v="0"/>
    <n v="10"/>
    <n v="149.25"/>
    <n v="0.08"/>
    <x v="0"/>
    <n v="-26.8065"/>
    <n v="15.01"/>
    <n v="8.4"/>
    <x v="463"/>
    <x v="8"/>
    <x v="6"/>
    <x v="0"/>
    <x v="0"/>
    <x v="2"/>
    <s v="GBC Prepunched Paper, 19-Hole, for Binding Systems, 24-lb"/>
    <s v="Small Box"/>
    <n v="0.39"/>
    <d v="2010-09-21T00:00:00"/>
  </r>
  <r>
    <n v="1085"/>
    <n v="8000"/>
    <x v="30"/>
    <x v="0"/>
    <n v="1"/>
    <n v="10.14"/>
    <n v="0.04"/>
    <x v="0"/>
    <n v="-7.6130000000000004"/>
    <n v="4.82"/>
    <n v="5.24"/>
    <x v="463"/>
    <x v="8"/>
    <x v="6"/>
    <x v="0"/>
    <x v="0"/>
    <x v="2"/>
    <s v="Wilson Jones Turn Tabs Binder Tool for Ring Binders"/>
    <s v="Small Box"/>
    <n v="0.39"/>
    <d v="2010-09-21T00:00:00"/>
  </r>
  <r>
    <n v="1097"/>
    <n v="8039"/>
    <x v="1037"/>
    <x v="3"/>
    <n v="37"/>
    <n v="1199.7"/>
    <n v="0.01"/>
    <x v="0"/>
    <n v="3.22"/>
    <n v="30.98"/>
    <n v="19.510000000000002"/>
    <x v="469"/>
    <x v="8"/>
    <x v="6"/>
    <x v="0"/>
    <x v="0"/>
    <x v="8"/>
    <s v="Staples Colored Interoffice Envelopes"/>
    <s v="Small Box"/>
    <n v="0.36"/>
    <d v="2012-08-24T00:00:00"/>
  </r>
  <r>
    <n v="1112"/>
    <n v="8162"/>
    <x v="637"/>
    <x v="3"/>
    <n v="25"/>
    <n v="670.39"/>
    <n v="0.03"/>
    <x v="0"/>
    <n v="-82.26"/>
    <n v="27.48"/>
    <n v="4"/>
    <x v="470"/>
    <x v="8"/>
    <x v="6"/>
    <x v="0"/>
    <x v="1"/>
    <x v="7"/>
    <s v="Belkin MediaBoard 104- Keyboard"/>
    <s v="Small Box"/>
    <n v="0.75"/>
    <d v="2009-10-08T00:00:00"/>
  </r>
  <r>
    <n v="1113"/>
    <n v="8162"/>
    <x v="637"/>
    <x v="3"/>
    <n v="32"/>
    <n v="5618.4"/>
    <n v="0.1"/>
    <x v="0"/>
    <n v="1314.12"/>
    <n v="179.99"/>
    <n v="19.989999999999998"/>
    <x v="470"/>
    <x v="8"/>
    <x v="6"/>
    <x v="0"/>
    <x v="1"/>
    <x v="7"/>
    <s v="Motorola SB4200 Cable Modem"/>
    <s v="Small Box"/>
    <n v="0.48"/>
    <d v="2009-10-08T00:00:00"/>
  </r>
  <r>
    <n v="1114"/>
    <n v="8162"/>
    <x v="637"/>
    <x v="3"/>
    <n v="42"/>
    <n v="5450.6"/>
    <n v="0.1"/>
    <x v="0"/>
    <n v="10.86"/>
    <n v="140.85"/>
    <n v="19.989999999999998"/>
    <x v="470"/>
    <x v="8"/>
    <x v="6"/>
    <x v="0"/>
    <x v="0"/>
    <x v="0"/>
    <s v="Fellowes Strictly Business® Drawer File, Letter/Legal Size"/>
    <s v="Small Box"/>
    <n v="0.73"/>
    <d v="2009-10-09T00:00:00"/>
  </r>
  <r>
    <n v="1211"/>
    <n v="8870"/>
    <x v="270"/>
    <x v="2"/>
    <n v="15"/>
    <n v="441.58"/>
    <n v="7.0000000000000007E-2"/>
    <x v="0"/>
    <n v="117.39"/>
    <n v="30.98"/>
    <n v="5.09"/>
    <x v="470"/>
    <x v="8"/>
    <x v="6"/>
    <x v="0"/>
    <x v="0"/>
    <x v="5"/>
    <s v="Xerox 19"/>
    <s v="Small Box"/>
    <n v="0.4"/>
    <d v="2010-03-06T00:00:00"/>
  </r>
  <r>
    <n v="1275"/>
    <n v="9253"/>
    <x v="673"/>
    <x v="4"/>
    <n v="36"/>
    <n v="1644.22"/>
    <n v="0.05"/>
    <x v="0"/>
    <n v="563.09"/>
    <n v="46.94"/>
    <n v="6.77"/>
    <x v="118"/>
    <x v="8"/>
    <x v="6"/>
    <x v="0"/>
    <x v="2"/>
    <x v="4"/>
    <s v="Howard Miller 13&quot; Diameter Goldtone Round Wall Clock"/>
    <s v="Small Box"/>
    <n v="0.44"/>
    <d v="2012-02-01T00:00:00"/>
  </r>
  <r>
    <n v="1490"/>
    <n v="10722"/>
    <x v="642"/>
    <x v="2"/>
    <n v="8"/>
    <n v="40.26"/>
    <n v="0.01"/>
    <x v="0"/>
    <n v="-27.44"/>
    <n v="4.28"/>
    <n v="5.68"/>
    <x v="457"/>
    <x v="8"/>
    <x v="6"/>
    <x v="3"/>
    <x v="0"/>
    <x v="5"/>
    <s v="Xerox 199"/>
    <s v="Small Box"/>
    <n v="0.4"/>
    <d v="2011-01-21T00:00:00"/>
  </r>
  <r>
    <n v="1595"/>
    <n v="11527"/>
    <x v="175"/>
    <x v="3"/>
    <n v="45"/>
    <n v="4629.67"/>
    <n v="0.04"/>
    <x v="0"/>
    <n v="2860.71"/>
    <n v="99.23"/>
    <n v="8.99"/>
    <x v="465"/>
    <x v="8"/>
    <x v="6"/>
    <x v="3"/>
    <x v="2"/>
    <x v="4"/>
    <s v="GE 48&quot; Fluorescent Tube, Cool White Energy Saver, 34 Watts, 30/Box"/>
    <s v="Small Pack"/>
    <n v="0.35"/>
    <d v="2009-07-04T00:00:00"/>
  </r>
  <r>
    <n v="1613"/>
    <n v="11683"/>
    <x v="164"/>
    <x v="2"/>
    <n v="28"/>
    <n v="1650.4110000000001"/>
    <n v="0.03"/>
    <x v="0"/>
    <n v="335.07900000000001"/>
    <n v="65.989999999999995"/>
    <n v="5.99"/>
    <x v="467"/>
    <x v="8"/>
    <x v="6"/>
    <x v="2"/>
    <x v="1"/>
    <x v="3"/>
    <s v="i1000"/>
    <s v="Small Box"/>
    <n v="0.57999999999999996"/>
    <d v="2012-02-07T00:00:00"/>
  </r>
  <r>
    <n v="1730"/>
    <n v="12448"/>
    <x v="1149"/>
    <x v="4"/>
    <n v="33"/>
    <n v="240.27"/>
    <n v="7.0000000000000007E-2"/>
    <x v="0"/>
    <n v="-269.80150000000003"/>
    <n v="7.38"/>
    <n v="11.51"/>
    <x v="468"/>
    <x v="8"/>
    <x v="6"/>
    <x v="0"/>
    <x v="0"/>
    <x v="2"/>
    <s v="GBC Plastic Binding Combs"/>
    <s v="Small Box"/>
    <n v="0.36"/>
    <d v="2011-11-11T00:00:00"/>
  </r>
  <r>
    <n v="1731"/>
    <n v="12448"/>
    <x v="1149"/>
    <x v="4"/>
    <n v="24"/>
    <n v="6802.37"/>
    <n v="0.08"/>
    <x v="1"/>
    <n v="459.5"/>
    <n v="284.98"/>
    <n v="69.55"/>
    <x v="468"/>
    <x v="8"/>
    <x v="6"/>
    <x v="0"/>
    <x v="2"/>
    <x v="14"/>
    <s v="Global Commerce™ Series High-Back Swivel/Tilt Chairs"/>
    <s v="Jumbo Drum"/>
    <n v="0.6"/>
    <d v="2011-11-09T00:00:00"/>
  </r>
  <r>
    <n v="1816"/>
    <n v="13028"/>
    <x v="693"/>
    <x v="4"/>
    <n v="39"/>
    <n v="1357.53"/>
    <n v="0.05"/>
    <x v="0"/>
    <n v="562.91999999999996"/>
    <n v="35.44"/>
    <n v="5.09"/>
    <x v="471"/>
    <x v="8"/>
    <x v="6"/>
    <x v="1"/>
    <x v="0"/>
    <x v="5"/>
    <s v="Xerox 1932"/>
    <s v="Small Box"/>
    <n v="0.38"/>
    <d v="2009-04-09T00:00:00"/>
  </r>
  <r>
    <n v="1835"/>
    <n v="13156"/>
    <x v="827"/>
    <x v="0"/>
    <n v="12"/>
    <n v="502.01"/>
    <n v="0.04"/>
    <x v="0"/>
    <n v="159.72999999999999"/>
    <n v="39.979999999999997"/>
    <n v="9.1999999999999993"/>
    <x v="473"/>
    <x v="8"/>
    <x v="6"/>
    <x v="2"/>
    <x v="2"/>
    <x v="4"/>
    <s v="Eldon Radial Chair Mat for Low to Medium Pile Carpets"/>
    <s v="Wrap Bag"/>
    <n v="0.65"/>
    <d v="2011-10-10T00:00:00"/>
  </r>
  <r>
    <n v="1840"/>
    <n v="13252"/>
    <x v="436"/>
    <x v="2"/>
    <n v="44"/>
    <n v="7312.86"/>
    <n v="0.03"/>
    <x v="1"/>
    <n v="1279.3699999999999"/>
    <n v="160.97999999999999"/>
    <n v="30"/>
    <x v="459"/>
    <x v="8"/>
    <x v="6"/>
    <x v="1"/>
    <x v="2"/>
    <x v="14"/>
    <s v="Office Star - Mid Back Dual function Ergonomic High Back Chair with 2-Way Adjustable Arms"/>
    <s v="Jumbo Drum"/>
    <n v="0.62"/>
    <d v="2009-03-25T00:00:00"/>
  </r>
  <r>
    <n v="1841"/>
    <n v="13252"/>
    <x v="436"/>
    <x v="2"/>
    <n v="39"/>
    <n v="605.16"/>
    <n v="0.09"/>
    <x v="0"/>
    <n v="154.65"/>
    <n v="15.98"/>
    <n v="4"/>
    <x v="459"/>
    <x v="8"/>
    <x v="6"/>
    <x v="1"/>
    <x v="1"/>
    <x v="7"/>
    <s v="Logitech Access Keyboard"/>
    <s v="Small Box"/>
    <n v="0.37"/>
    <d v="2009-03-24T00:00:00"/>
  </r>
  <r>
    <n v="1879"/>
    <n v="13540"/>
    <x v="1026"/>
    <x v="1"/>
    <n v="33"/>
    <n v="121"/>
    <n v="0.09"/>
    <x v="0"/>
    <n v="51.21"/>
    <n v="3.75"/>
    <n v="0.5"/>
    <x v="474"/>
    <x v="8"/>
    <x v="6"/>
    <x v="1"/>
    <x v="0"/>
    <x v="11"/>
    <s v="Avery 510"/>
    <s v="Small Box"/>
    <n v="0.37"/>
    <d v="2010-05-25T00:00:00"/>
  </r>
  <r>
    <n v="1880"/>
    <n v="13540"/>
    <x v="1026"/>
    <x v="1"/>
    <n v="27"/>
    <n v="1484.1849999999999"/>
    <n v="0.02"/>
    <x v="0"/>
    <n v="239.24699999999999"/>
    <n v="65.989999999999995"/>
    <n v="4.99"/>
    <x v="474"/>
    <x v="8"/>
    <x v="6"/>
    <x v="1"/>
    <x v="1"/>
    <x v="3"/>
    <s v="T193"/>
    <s v="Small Box"/>
    <n v="0.56999999999999995"/>
    <d v="2010-05-25T00:00:00"/>
  </r>
  <r>
    <n v="1968"/>
    <n v="14081"/>
    <x v="524"/>
    <x v="1"/>
    <n v="31"/>
    <n v="1476.12"/>
    <n v="0.03"/>
    <x v="1"/>
    <n v="-1401.1712000000002"/>
    <n v="44.43"/>
    <n v="46.59"/>
    <x v="461"/>
    <x v="8"/>
    <x v="6"/>
    <x v="3"/>
    <x v="2"/>
    <x v="10"/>
    <s v="Hon 61000 Series Interactive Training Tables"/>
    <s v="Jumbo Box"/>
    <n v="0.67"/>
    <d v="2010-10-07T00:00:00"/>
  </r>
  <r>
    <n v="1969"/>
    <n v="14086"/>
    <x v="192"/>
    <x v="0"/>
    <n v="13"/>
    <n v="1764.97"/>
    <n v="7.0000000000000007E-2"/>
    <x v="1"/>
    <n v="-383.5"/>
    <n v="130.97999999999999"/>
    <n v="54.74"/>
    <x v="461"/>
    <x v="8"/>
    <x v="6"/>
    <x v="1"/>
    <x v="2"/>
    <x v="9"/>
    <s v="O'Sullivan Elevations Bookcase, Cherry Finish"/>
    <s v="Jumbo Box"/>
    <n v="0.69"/>
    <d v="2010-10-25T00:00:00"/>
  </r>
  <r>
    <n v="1970"/>
    <n v="14086"/>
    <x v="192"/>
    <x v="0"/>
    <n v="50"/>
    <n v="238.34"/>
    <n v="0.04"/>
    <x v="0"/>
    <n v="-7.36"/>
    <n v="4.76"/>
    <n v="3.01"/>
    <x v="461"/>
    <x v="8"/>
    <x v="6"/>
    <x v="1"/>
    <x v="0"/>
    <x v="5"/>
    <s v="TOPS Voice Message Log Book, Flash Format"/>
    <s v="Wrap Bag"/>
    <n v="0.36"/>
    <d v="2010-10-27T00:00:00"/>
  </r>
  <r>
    <n v="2025"/>
    <n v="14435"/>
    <x v="808"/>
    <x v="2"/>
    <n v="41"/>
    <n v="3731.59"/>
    <n v="0"/>
    <x v="1"/>
    <n v="-605.52"/>
    <n v="89.99"/>
    <n v="42"/>
    <x v="468"/>
    <x v="8"/>
    <x v="6"/>
    <x v="0"/>
    <x v="2"/>
    <x v="14"/>
    <s v="Global Leather Task Chair, Black"/>
    <s v="Jumbo Drum"/>
    <n v="0.66"/>
    <d v="2012-12-02T00:00:00"/>
  </r>
  <r>
    <n v="2026"/>
    <n v="14435"/>
    <x v="808"/>
    <x v="2"/>
    <n v="9"/>
    <n v="33367.85"/>
    <n v="0.01"/>
    <x v="0"/>
    <n v="3992.52"/>
    <n v="3499.99"/>
    <n v="24.49"/>
    <x v="468"/>
    <x v="8"/>
    <x v="6"/>
    <x v="0"/>
    <x v="1"/>
    <x v="13"/>
    <s v="Canon imageCLASS 2200 Advanced Copier"/>
    <s v="Large Box"/>
    <n v="0.37"/>
    <d v="2012-12-04T00:00:00"/>
  </r>
  <r>
    <n v="2027"/>
    <n v="14435"/>
    <x v="808"/>
    <x v="2"/>
    <n v="44"/>
    <n v="1299.9100000000001"/>
    <n v="0.06"/>
    <x v="0"/>
    <n v="439.26"/>
    <n v="30.98"/>
    <n v="5.76"/>
    <x v="468"/>
    <x v="8"/>
    <x v="6"/>
    <x v="0"/>
    <x v="0"/>
    <x v="5"/>
    <s v="IBM Multi-Purpose Copy Paper, 8 1/2 x 11&quot;, Case"/>
    <s v="Small Box"/>
    <n v="0.4"/>
    <d v="2012-12-01T00:00:00"/>
  </r>
  <r>
    <n v="2064"/>
    <n v="14784"/>
    <x v="825"/>
    <x v="3"/>
    <n v="43"/>
    <n v="2009.05"/>
    <n v="0.04"/>
    <x v="1"/>
    <n v="33.988949999999996"/>
    <n v="44.43"/>
    <n v="46.59"/>
    <x v="472"/>
    <x v="8"/>
    <x v="6"/>
    <x v="0"/>
    <x v="2"/>
    <x v="10"/>
    <s v="Hon 61000 Series Interactive Training Tables"/>
    <s v="Jumbo Box"/>
    <n v="0.67"/>
    <d v="2012-03-15T00:00:00"/>
  </r>
  <r>
    <n v="2136"/>
    <n v="15264"/>
    <x v="1150"/>
    <x v="3"/>
    <n v="3"/>
    <n v="3581.52"/>
    <n v="7.0000000000000007E-2"/>
    <x v="0"/>
    <n v="-408.21550000000002"/>
    <n v="1270.99"/>
    <n v="19.989999999999998"/>
    <x v="465"/>
    <x v="8"/>
    <x v="6"/>
    <x v="3"/>
    <x v="0"/>
    <x v="2"/>
    <s v="Fellowes PB500 Electric Punch Plastic Comb Binding Machine with Manual Bind"/>
    <s v="Small Box"/>
    <n v="0.35"/>
    <d v="2011-11-19T00:00:00"/>
  </r>
  <r>
    <n v="2137"/>
    <n v="15264"/>
    <x v="1150"/>
    <x v="3"/>
    <n v="13"/>
    <n v="90.15"/>
    <n v="7.0000000000000007E-2"/>
    <x v="0"/>
    <n v="33.049999999999997"/>
    <n v="7.31"/>
    <n v="0.49"/>
    <x v="465"/>
    <x v="8"/>
    <x v="6"/>
    <x v="3"/>
    <x v="0"/>
    <x v="11"/>
    <s v="Self-Adhesive Address Labels for Typewriters by Universal"/>
    <s v="Small Box"/>
    <n v="0.38"/>
    <d v="2011-11-17T00:00:00"/>
  </r>
  <r>
    <n v="2273"/>
    <n v="16352"/>
    <x v="1151"/>
    <x v="3"/>
    <n v="16"/>
    <n v="113.25"/>
    <n v="0.03"/>
    <x v="0"/>
    <n v="-43.43"/>
    <n v="6.48"/>
    <n v="6.65"/>
    <x v="84"/>
    <x v="8"/>
    <x v="6"/>
    <x v="2"/>
    <x v="0"/>
    <x v="5"/>
    <s v="Xerox 1966"/>
    <s v="Small Box"/>
    <n v="0.36"/>
    <d v="2012-08-01T00:00:00"/>
  </r>
  <r>
    <n v="2289"/>
    <n v="16513"/>
    <x v="1152"/>
    <x v="4"/>
    <n v="10"/>
    <n v="1642.43"/>
    <n v="0.02"/>
    <x v="1"/>
    <n v="-423.2"/>
    <n v="150.88999999999999"/>
    <n v="60.2"/>
    <x v="468"/>
    <x v="8"/>
    <x v="6"/>
    <x v="0"/>
    <x v="2"/>
    <x v="14"/>
    <s v="Global Leather &amp; Oak Executive Chair, Burgundy"/>
    <s v="Jumbo Drum"/>
    <n v="0.77"/>
    <d v="2010-09-04T00:00:00"/>
  </r>
  <r>
    <n v="2302"/>
    <n v="16582"/>
    <x v="1153"/>
    <x v="4"/>
    <n v="26"/>
    <n v="6766.8559999999998"/>
    <n v="0.02"/>
    <x v="1"/>
    <n v="-774.89068800000007"/>
    <n v="320.64"/>
    <n v="43.57"/>
    <x v="475"/>
    <x v="8"/>
    <x v="6"/>
    <x v="3"/>
    <x v="2"/>
    <x v="10"/>
    <s v="Chromcraft 48&quot; x 96&quot; Racetrack Double Pedestal Table"/>
    <s v="Jumbo Box"/>
    <n v="0.63"/>
    <d v="2011-10-03T00:00:00"/>
  </r>
  <r>
    <n v="2307"/>
    <n v="16640"/>
    <x v="1154"/>
    <x v="0"/>
    <n v="6"/>
    <n v="652.33000000000004"/>
    <n v="0.09"/>
    <x v="1"/>
    <n v="-227.51"/>
    <n v="113.98"/>
    <n v="30"/>
    <x v="476"/>
    <x v="8"/>
    <x v="6"/>
    <x v="2"/>
    <x v="2"/>
    <x v="14"/>
    <s v="Hon Comfortask® Task/Swivel Chairs"/>
    <s v="Jumbo Drum"/>
    <n v="0.69"/>
    <d v="2010-07-29T00:00:00"/>
  </r>
  <r>
    <n v="2321"/>
    <n v="16711"/>
    <x v="178"/>
    <x v="2"/>
    <n v="3"/>
    <n v="3.96"/>
    <n v="0.1"/>
    <x v="0"/>
    <n v="-1.72"/>
    <n v="1.1399999999999999"/>
    <n v="0.7"/>
    <x v="477"/>
    <x v="8"/>
    <x v="6"/>
    <x v="0"/>
    <x v="0"/>
    <x v="6"/>
    <s v="OIC Thumb-Tacks"/>
    <s v="Wrap Bag"/>
    <n v="0.38"/>
    <d v="2012-04-27T00:00:00"/>
  </r>
  <r>
    <n v="2375"/>
    <n v="17218"/>
    <x v="1155"/>
    <x v="4"/>
    <n v="32"/>
    <n v="157.85"/>
    <n v="0.06"/>
    <x v="0"/>
    <n v="22.54"/>
    <n v="5.18"/>
    <n v="2.04"/>
    <x v="478"/>
    <x v="8"/>
    <x v="6"/>
    <x v="1"/>
    <x v="0"/>
    <x v="5"/>
    <s v="Array® Memo Cubes"/>
    <s v="Wrap Bag"/>
    <n v="0.36"/>
    <d v="2012-07-25T00:00:00"/>
  </r>
  <r>
    <n v="2381"/>
    <n v="17255"/>
    <x v="180"/>
    <x v="2"/>
    <n v="17"/>
    <n v="158.19"/>
    <n v="0.09"/>
    <x v="0"/>
    <n v="-75.22"/>
    <n v="9.3800000000000008"/>
    <n v="7.28"/>
    <x v="457"/>
    <x v="8"/>
    <x v="6"/>
    <x v="3"/>
    <x v="0"/>
    <x v="0"/>
    <s v="Staples File Caddy"/>
    <s v="Small Box"/>
    <n v="0.56999999999999995"/>
    <d v="2010-07-15T00:00:00"/>
  </r>
  <r>
    <n v="2392"/>
    <n v="17317"/>
    <x v="1156"/>
    <x v="2"/>
    <n v="7"/>
    <n v="34.659999999999997"/>
    <n v="0.06"/>
    <x v="0"/>
    <n v="-20.87"/>
    <n v="4.42"/>
    <n v="4.99"/>
    <x v="479"/>
    <x v="8"/>
    <x v="6"/>
    <x v="2"/>
    <x v="0"/>
    <x v="8"/>
    <s v="Grip Seal Envelopes"/>
    <s v="Small Box"/>
    <n v="0.38"/>
    <d v="2009-12-05T00:00:00"/>
  </r>
  <r>
    <n v="2405"/>
    <n v="17414"/>
    <x v="151"/>
    <x v="1"/>
    <n v="39"/>
    <n v="3755.43"/>
    <n v="7.0000000000000007E-2"/>
    <x v="0"/>
    <n v="448.07"/>
    <n v="99.99"/>
    <n v="19.989999999999998"/>
    <x v="475"/>
    <x v="8"/>
    <x v="6"/>
    <x v="2"/>
    <x v="1"/>
    <x v="7"/>
    <s v="US Robotics 56K V.92 External Faxmodem"/>
    <s v="Small Box"/>
    <n v="0.52"/>
    <d v="2012-07-01T00:00:00"/>
  </r>
  <r>
    <n v="2406"/>
    <n v="17414"/>
    <x v="151"/>
    <x v="1"/>
    <n v="32"/>
    <n v="347.93"/>
    <n v="0.1"/>
    <x v="0"/>
    <n v="34.29"/>
    <n v="11.34"/>
    <n v="5.01"/>
    <x v="475"/>
    <x v="8"/>
    <x v="6"/>
    <x v="2"/>
    <x v="0"/>
    <x v="5"/>
    <s v="Xerox 188"/>
    <s v="Small Box"/>
    <n v="0.36"/>
    <d v="2012-07-01T00:00:00"/>
  </r>
  <r>
    <n v="2408"/>
    <n v="17446"/>
    <x v="1157"/>
    <x v="4"/>
    <n v="15"/>
    <n v="138.84"/>
    <n v="0"/>
    <x v="2"/>
    <n v="8.75"/>
    <n v="8.34"/>
    <n v="2.64"/>
    <x v="465"/>
    <x v="8"/>
    <x v="6"/>
    <x v="3"/>
    <x v="0"/>
    <x v="15"/>
    <s v="Acme® Elite Stainless Steel Scissors"/>
    <s v="Small Pack"/>
    <n v="0.59"/>
    <d v="2009-06-11T00:00:00"/>
  </r>
  <r>
    <n v="2446"/>
    <n v="17765"/>
    <x v="339"/>
    <x v="2"/>
    <n v="36"/>
    <n v="79.02"/>
    <n v="0.08"/>
    <x v="0"/>
    <n v="-192.6825"/>
    <n v="2.16"/>
    <n v="6.05"/>
    <x v="468"/>
    <x v="8"/>
    <x v="6"/>
    <x v="0"/>
    <x v="0"/>
    <x v="2"/>
    <s v="Peel &amp; Stick Add-On Corner Pockets"/>
    <s v="Small Box"/>
    <n v="0.37"/>
    <d v="2011-09-15T00:00:00"/>
  </r>
  <r>
    <n v="2471"/>
    <n v="17958"/>
    <x v="1158"/>
    <x v="0"/>
    <n v="33"/>
    <n v="1053.74"/>
    <n v="7.0000000000000007E-2"/>
    <x v="0"/>
    <n v="359.53"/>
    <n v="32.479999999999997"/>
    <n v="7.09"/>
    <x v="460"/>
    <x v="8"/>
    <x v="6"/>
    <x v="3"/>
    <x v="2"/>
    <x v="4"/>
    <s v="Computer Room Manger, 14&quot;"/>
    <s v="Small Box"/>
    <n v="0.49"/>
    <d v="2011-08-15T00:00:00"/>
  </r>
  <r>
    <n v="2534"/>
    <n v="18375"/>
    <x v="230"/>
    <x v="0"/>
    <n v="20"/>
    <n v="76.89"/>
    <n v="0.03"/>
    <x v="0"/>
    <n v="31.64"/>
    <n v="3.75"/>
    <n v="0.5"/>
    <x v="474"/>
    <x v="8"/>
    <x v="6"/>
    <x v="0"/>
    <x v="0"/>
    <x v="11"/>
    <s v="Avery 510"/>
    <s v="Small Box"/>
    <n v="0.37"/>
    <d v="2011-09-26T00:00:00"/>
  </r>
  <r>
    <n v="2566"/>
    <n v="18532"/>
    <x v="333"/>
    <x v="2"/>
    <n v="29"/>
    <n v="230.77"/>
    <n v="0.09"/>
    <x v="0"/>
    <n v="-146.24"/>
    <n v="8.4499999999999993"/>
    <n v="7.77"/>
    <x v="460"/>
    <x v="8"/>
    <x v="6"/>
    <x v="3"/>
    <x v="0"/>
    <x v="15"/>
    <s v="Elite 5&quot; Scissors"/>
    <s v="Small Pack"/>
    <n v="0.55000000000000004"/>
    <d v="2011-10-21T00:00:00"/>
  </r>
  <r>
    <n v="2567"/>
    <n v="18532"/>
    <x v="333"/>
    <x v="2"/>
    <n v="31"/>
    <n v="507.58"/>
    <n v="0.01"/>
    <x v="0"/>
    <n v="-131.59"/>
    <n v="15.42"/>
    <n v="10.68"/>
    <x v="460"/>
    <x v="8"/>
    <x v="6"/>
    <x v="3"/>
    <x v="0"/>
    <x v="0"/>
    <s v="Decoflex Hanging Personal Folder File, Blue"/>
    <s v="Small Box"/>
    <n v="0.57999999999999996"/>
    <d v="2011-10-22T00:00:00"/>
  </r>
  <r>
    <n v="2583"/>
    <n v="18627"/>
    <x v="1062"/>
    <x v="3"/>
    <n v="4"/>
    <n v="15.7"/>
    <n v="0.01"/>
    <x v="0"/>
    <n v="0.71"/>
    <n v="3.69"/>
    <n v="0.5"/>
    <x v="469"/>
    <x v="8"/>
    <x v="6"/>
    <x v="0"/>
    <x v="0"/>
    <x v="11"/>
    <s v="Avery 487"/>
    <s v="Small Box"/>
    <n v="0.38"/>
    <d v="2010-12-21T00:00:00"/>
  </r>
  <r>
    <n v="2603"/>
    <n v="18816"/>
    <x v="998"/>
    <x v="4"/>
    <n v="12"/>
    <n v="580.46"/>
    <n v="0.03"/>
    <x v="2"/>
    <n v="108.96"/>
    <n v="48.58"/>
    <n v="3.99"/>
    <x v="59"/>
    <x v="8"/>
    <x v="6"/>
    <x v="2"/>
    <x v="0"/>
    <x v="1"/>
    <s v="Belkin Premiere Surge Master II 8-outlet surge protector"/>
    <s v="Small Box"/>
    <n v="0.56000000000000005"/>
    <d v="2009-02-26T00:00:00"/>
  </r>
  <r>
    <n v="2610"/>
    <n v="18852"/>
    <x v="1135"/>
    <x v="1"/>
    <n v="17"/>
    <n v="351.25"/>
    <n v="0.01"/>
    <x v="2"/>
    <n v="80.73"/>
    <n v="19.98"/>
    <n v="5.97"/>
    <x v="474"/>
    <x v="8"/>
    <x v="6"/>
    <x v="0"/>
    <x v="0"/>
    <x v="5"/>
    <s v="Xerox 1936"/>
    <s v="Small Box"/>
    <n v="0.38"/>
    <d v="2011-09-21T00:00:00"/>
  </r>
  <r>
    <n v="2670"/>
    <n v="19329"/>
    <x v="239"/>
    <x v="2"/>
    <n v="37"/>
    <n v="281.58999999999997"/>
    <n v="7.0000000000000007E-2"/>
    <x v="0"/>
    <n v="-6.39"/>
    <n v="7.96"/>
    <n v="4.95"/>
    <x v="466"/>
    <x v="8"/>
    <x v="6"/>
    <x v="2"/>
    <x v="2"/>
    <x v="4"/>
    <s v="Staples Plastic Wall Frames"/>
    <s v="Small Box"/>
    <n v="0.41"/>
    <d v="2010-03-09T00:00:00"/>
  </r>
  <r>
    <n v="2671"/>
    <n v="19329"/>
    <x v="239"/>
    <x v="2"/>
    <n v="6"/>
    <n v="231.7525"/>
    <n v="0.03"/>
    <x v="0"/>
    <n v="-155.947"/>
    <n v="45.99"/>
    <n v="4.99"/>
    <x v="466"/>
    <x v="8"/>
    <x v="6"/>
    <x v="2"/>
    <x v="1"/>
    <x v="3"/>
    <s v="KF 788"/>
    <s v="Small Box"/>
    <n v="0.56000000000000005"/>
    <d v="2010-03-08T00:00:00"/>
  </r>
  <r>
    <n v="2697"/>
    <n v="19522"/>
    <x v="886"/>
    <x v="3"/>
    <n v="44"/>
    <n v="161.80000000000001"/>
    <n v="0.06"/>
    <x v="0"/>
    <n v="21.335000000000001"/>
    <n v="3.8"/>
    <n v="1.49"/>
    <x v="461"/>
    <x v="8"/>
    <x v="6"/>
    <x v="1"/>
    <x v="0"/>
    <x v="2"/>
    <s v="Durable Pressboard Binders"/>
    <s v="Small Box"/>
    <n v="0.38"/>
    <d v="2009-10-21T00:00:00"/>
  </r>
  <r>
    <n v="2698"/>
    <n v="19522"/>
    <x v="886"/>
    <x v="3"/>
    <n v="37"/>
    <n v="64.36"/>
    <n v="0.06"/>
    <x v="0"/>
    <n v="-1.53"/>
    <n v="1.76"/>
    <n v="0.7"/>
    <x v="461"/>
    <x v="8"/>
    <x v="6"/>
    <x v="1"/>
    <x v="0"/>
    <x v="12"/>
    <s v="Newell 310"/>
    <s v="Wrap Bag"/>
    <n v="0.56000000000000005"/>
    <d v="2009-10-21T00:00:00"/>
  </r>
  <r>
    <n v="2743"/>
    <n v="19811"/>
    <x v="152"/>
    <x v="0"/>
    <n v="49"/>
    <n v="450.66"/>
    <n v="0.01"/>
    <x v="2"/>
    <n v="-115.1"/>
    <n v="8.57"/>
    <n v="6.14"/>
    <x v="480"/>
    <x v="8"/>
    <x v="6"/>
    <x v="2"/>
    <x v="0"/>
    <x v="15"/>
    <s v="Acme® Office Executive Series Stainless Steel Trimmers"/>
    <s v="Small Pack"/>
    <n v="0.59"/>
    <d v="2011-08-13T00:00:00"/>
  </r>
  <r>
    <n v="2748"/>
    <n v="19841"/>
    <x v="1159"/>
    <x v="0"/>
    <n v="17"/>
    <n v="213.06"/>
    <n v="0.03"/>
    <x v="0"/>
    <n v="-31.74"/>
    <n v="11.97"/>
    <n v="5.81"/>
    <x v="448"/>
    <x v="8"/>
    <x v="6"/>
    <x v="2"/>
    <x v="0"/>
    <x v="12"/>
    <s v="Staples SlimLine Pencil Sharpener"/>
    <s v="Small Pack"/>
    <n v="0.6"/>
    <d v="2011-01-22T00:00:00"/>
  </r>
  <r>
    <n v="2749"/>
    <n v="19841"/>
    <x v="1159"/>
    <x v="0"/>
    <n v="7"/>
    <n v="1126.4880000000001"/>
    <n v="0.08"/>
    <x v="0"/>
    <n v="-557.95299999999997"/>
    <n v="195.99"/>
    <n v="4.2"/>
    <x v="448"/>
    <x v="8"/>
    <x v="6"/>
    <x v="2"/>
    <x v="1"/>
    <x v="3"/>
    <s v="688"/>
    <s v="Small Box"/>
    <n v="0.6"/>
    <d v="2011-01-26T00:00:00"/>
  </r>
  <r>
    <n v="2752"/>
    <n v="19874"/>
    <x v="8"/>
    <x v="1"/>
    <n v="31"/>
    <n v="310.45999999999998"/>
    <n v="0"/>
    <x v="0"/>
    <n v="-182.52"/>
    <n v="9.7100000000000009"/>
    <n v="9.4499999999999993"/>
    <x v="470"/>
    <x v="8"/>
    <x v="6"/>
    <x v="0"/>
    <x v="0"/>
    <x v="0"/>
    <s v="Filing/Storage Totes and Swivel Casters"/>
    <s v="Small Box"/>
    <n v="0.6"/>
    <d v="2012-06-09T00:00:00"/>
  </r>
  <r>
    <n v="2767"/>
    <n v="20003"/>
    <x v="673"/>
    <x v="3"/>
    <n v="5"/>
    <n v="141.97550000000001"/>
    <n v="0.09"/>
    <x v="0"/>
    <n v="-88.935000000000002"/>
    <n v="35.99"/>
    <n v="0.99"/>
    <x v="222"/>
    <x v="8"/>
    <x v="6"/>
    <x v="2"/>
    <x v="1"/>
    <x v="3"/>
    <s v="Accessory31"/>
    <s v="Small Pack"/>
    <n v="0.35"/>
    <d v="2012-02-01T00:00:00"/>
  </r>
  <r>
    <n v="2780"/>
    <n v="20068"/>
    <x v="1160"/>
    <x v="4"/>
    <n v="9"/>
    <n v="53.18"/>
    <n v="0.09"/>
    <x v="0"/>
    <n v="-46.1265"/>
    <n v="5.53"/>
    <n v="6.98"/>
    <x v="481"/>
    <x v="8"/>
    <x v="6"/>
    <x v="3"/>
    <x v="0"/>
    <x v="2"/>
    <s v="Avery Durable Poly Binders"/>
    <s v="Small Box"/>
    <n v="0.39"/>
    <d v="2011-03-01T00:00:00"/>
  </r>
  <r>
    <n v="2797"/>
    <n v="20162"/>
    <x v="1083"/>
    <x v="3"/>
    <n v="38"/>
    <n v="607.41999999999996"/>
    <n v="0.03"/>
    <x v="0"/>
    <n v="-254.13850000000002"/>
    <n v="15.16"/>
    <n v="15.09"/>
    <x v="439"/>
    <x v="8"/>
    <x v="6"/>
    <x v="3"/>
    <x v="0"/>
    <x v="2"/>
    <s v="GBC Clear Cover, 8-1/2 x 11, unpunched, 25 covers per pack"/>
    <s v="Small Box"/>
    <n v="0.39"/>
    <d v="2009-02-09T00:00:00"/>
  </r>
  <r>
    <n v="2820"/>
    <n v="20354"/>
    <x v="73"/>
    <x v="4"/>
    <n v="24"/>
    <n v="76.06"/>
    <n v="0.02"/>
    <x v="0"/>
    <n v="30.03"/>
    <n v="3.15"/>
    <n v="0.49"/>
    <x v="84"/>
    <x v="8"/>
    <x v="6"/>
    <x v="2"/>
    <x v="0"/>
    <x v="11"/>
    <s v="Self-Adhesive Removable Labels"/>
    <s v="Small Box"/>
    <n v="0.37"/>
    <d v="2012-09-21T00:00:00"/>
  </r>
  <r>
    <n v="2821"/>
    <n v="20384"/>
    <x v="1076"/>
    <x v="0"/>
    <n v="30"/>
    <n v="396.6"/>
    <n v="0.08"/>
    <x v="0"/>
    <n v="-148.26"/>
    <n v="14.03"/>
    <n v="9.3699999999999992"/>
    <x v="480"/>
    <x v="8"/>
    <x v="6"/>
    <x v="2"/>
    <x v="0"/>
    <x v="0"/>
    <s v="Project Tote Personal File"/>
    <s v="Small Box"/>
    <n v="0.56000000000000005"/>
    <d v="2011-11-01T00:00:00"/>
  </r>
  <r>
    <n v="2822"/>
    <n v="20384"/>
    <x v="1076"/>
    <x v="0"/>
    <n v="32"/>
    <n v="6902.51"/>
    <n v="0.04"/>
    <x v="1"/>
    <n v="-513.79042000000004"/>
    <n v="212.6"/>
    <n v="110.2"/>
    <x v="480"/>
    <x v="8"/>
    <x v="6"/>
    <x v="2"/>
    <x v="2"/>
    <x v="10"/>
    <s v="Bush Advantage Collection® Round Conference Table"/>
    <s v="Jumbo Box"/>
    <n v="0.73"/>
    <d v="2011-10-29T00:00:00"/>
  </r>
  <r>
    <n v="2872"/>
    <n v="20710"/>
    <x v="213"/>
    <x v="1"/>
    <n v="31"/>
    <n v="180.7"/>
    <n v="0.1"/>
    <x v="0"/>
    <n v="-94.61"/>
    <n v="5.98"/>
    <n v="3.85"/>
    <x v="468"/>
    <x v="8"/>
    <x v="6"/>
    <x v="0"/>
    <x v="1"/>
    <x v="7"/>
    <s v="Imation 3.5&quot; IBM-Formatted Diskettes, 10/Pack"/>
    <s v="Small Pack"/>
    <n v="0.68"/>
    <d v="2009-11-30T00:00:00"/>
  </r>
  <r>
    <n v="2873"/>
    <n v="20710"/>
    <x v="213"/>
    <x v="1"/>
    <n v="26"/>
    <n v="67.400000000000006"/>
    <n v="7.0000000000000007E-2"/>
    <x v="0"/>
    <n v="22.71"/>
    <n v="2.61"/>
    <n v="0.5"/>
    <x v="468"/>
    <x v="8"/>
    <x v="6"/>
    <x v="0"/>
    <x v="0"/>
    <x v="11"/>
    <s v="Avery 494"/>
    <s v="Small Box"/>
    <n v="0.39"/>
    <d v="2009-12-01T00:00:00"/>
  </r>
  <r>
    <n v="2886"/>
    <n v="20807"/>
    <x v="42"/>
    <x v="2"/>
    <n v="16"/>
    <n v="466.94749999999999"/>
    <n v="0.1"/>
    <x v="0"/>
    <n v="82.817999999999998"/>
    <n v="35.99"/>
    <n v="3.3"/>
    <x v="143"/>
    <x v="8"/>
    <x v="6"/>
    <x v="1"/>
    <x v="1"/>
    <x v="3"/>
    <s v="Accessory9"/>
    <s v="Small Pack"/>
    <n v="0.39"/>
    <d v="2012-07-22T00:00:00"/>
  </r>
  <r>
    <n v="2900"/>
    <n v="20934"/>
    <x v="606"/>
    <x v="4"/>
    <n v="5"/>
    <n v="1253.8900000000001"/>
    <n v="0.09"/>
    <x v="1"/>
    <n v="-577.47989999999993"/>
    <n v="264.98"/>
    <n v="17.86"/>
    <x v="149"/>
    <x v="8"/>
    <x v="6"/>
    <x v="2"/>
    <x v="1"/>
    <x v="16"/>
    <s v="Panasonic KX-P1131 Dot Matrix Printer"/>
    <s v="Jumbo Drum"/>
    <n v="0.57999999999999996"/>
    <d v="2010-01-21T00:00:00"/>
  </r>
  <r>
    <n v="2915"/>
    <n v="21057"/>
    <x v="634"/>
    <x v="0"/>
    <n v="28"/>
    <n v="1103.67"/>
    <n v="0.04"/>
    <x v="0"/>
    <n v="253.61"/>
    <n v="39.479999999999997"/>
    <n v="1.99"/>
    <x v="482"/>
    <x v="8"/>
    <x v="6"/>
    <x v="2"/>
    <x v="1"/>
    <x v="7"/>
    <s v="80 Minute CD-R Spindle, 100/Pack - Staples"/>
    <s v="Small Pack"/>
    <n v="0.54"/>
    <d v="2011-02-10T00:00:00"/>
  </r>
  <r>
    <n v="2925"/>
    <n v="21190"/>
    <x v="1084"/>
    <x v="3"/>
    <n v="28"/>
    <n v="1062.69"/>
    <n v="0.01"/>
    <x v="0"/>
    <n v="401.8"/>
    <n v="35.94"/>
    <n v="6.66"/>
    <x v="184"/>
    <x v="8"/>
    <x v="6"/>
    <x v="0"/>
    <x v="0"/>
    <x v="8"/>
    <s v="Tyvek ® Top-Opening Peel &amp; Seel ® Envelopes, Gray"/>
    <s v="Small Box"/>
    <n v="0.4"/>
    <d v="2009-05-28T00:00:00"/>
  </r>
  <r>
    <n v="2977"/>
    <n v="21505"/>
    <x v="350"/>
    <x v="0"/>
    <n v="3"/>
    <n v="912.35"/>
    <n v="7.0000000000000007E-2"/>
    <x v="1"/>
    <n v="-379.22"/>
    <n v="284.98"/>
    <n v="69.55"/>
    <x v="473"/>
    <x v="8"/>
    <x v="6"/>
    <x v="3"/>
    <x v="2"/>
    <x v="14"/>
    <s v="Global Commerce™ Series High-Back Swivel/Tilt Chairs"/>
    <s v="Jumbo Drum"/>
    <n v="0.6"/>
    <d v="2012-12-03T00:00:00"/>
  </r>
  <r>
    <n v="3076"/>
    <n v="22055"/>
    <x v="889"/>
    <x v="3"/>
    <n v="40"/>
    <n v="6147.24"/>
    <n v="0.05"/>
    <x v="1"/>
    <n v="632.98"/>
    <n v="160.97999999999999"/>
    <n v="30"/>
    <x v="476"/>
    <x v="8"/>
    <x v="6"/>
    <x v="2"/>
    <x v="2"/>
    <x v="14"/>
    <s v="Office Star - Mid Back Dual function Ergonomic High Back Chair with 2-Way Adjustable Arms"/>
    <s v="Jumbo Drum"/>
    <n v="0.62"/>
    <d v="2012-09-25T00:00:00"/>
  </r>
  <r>
    <n v="3114"/>
    <n v="22371"/>
    <x v="460"/>
    <x v="1"/>
    <n v="8"/>
    <n v="70.55"/>
    <n v="0"/>
    <x v="0"/>
    <n v="-66.170999999999992"/>
    <n v="7.38"/>
    <n v="11.51"/>
    <x v="469"/>
    <x v="8"/>
    <x v="6"/>
    <x v="0"/>
    <x v="0"/>
    <x v="2"/>
    <s v="GBC Plastic Binding Combs"/>
    <s v="Small Box"/>
    <n v="0.36"/>
    <d v="2009-04-05T00:00:00"/>
  </r>
  <r>
    <n v="3137"/>
    <n v="22498"/>
    <x v="628"/>
    <x v="4"/>
    <n v="20"/>
    <n v="34.94"/>
    <n v="0.05"/>
    <x v="0"/>
    <n v="-30.7"/>
    <n v="1.7"/>
    <n v="1.99"/>
    <x v="483"/>
    <x v="8"/>
    <x v="6"/>
    <x v="1"/>
    <x v="1"/>
    <x v="7"/>
    <s v="BASF Silver 74 Minute CD-R"/>
    <s v="Small Pack"/>
    <n v="0.51"/>
    <d v="2010-11-10T00:00:00"/>
  </r>
  <r>
    <n v="3145"/>
    <n v="22562"/>
    <x v="369"/>
    <x v="3"/>
    <n v="46"/>
    <n v="9304.2000000000007"/>
    <n v="0.08"/>
    <x v="1"/>
    <n v="1981.17"/>
    <n v="213.45"/>
    <n v="14.7"/>
    <x v="473"/>
    <x v="8"/>
    <x v="6"/>
    <x v="3"/>
    <x v="1"/>
    <x v="16"/>
    <s v="Panasonic KX-P2130 Dot Matrix Printer"/>
    <s v="Jumbo Drum"/>
    <n v="0.59"/>
    <d v="2009-03-29T00:00:00"/>
  </r>
  <r>
    <n v="3146"/>
    <n v="22562"/>
    <x v="369"/>
    <x v="3"/>
    <n v="31"/>
    <n v="1685.05"/>
    <n v="0.1"/>
    <x v="0"/>
    <n v="518.07000000000005"/>
    <n v="55.98"/>
    <n v="13.88"/>
    <x v="473"/>
    <x v="8"/>
    <x v="6"/>
    <x v="3"/>
    <x v="0"/>
    <x v="5"/>
    <s v="Xerox 1882"/>
    <s v="Small Box"/>
    <n v="0.36"/>
    <d v="2009-03-29T00:00:00"/>
  </r>
  <r>
    <n v="3147"/>
    <n v="22562"/>
    <x v="369"/>
    <x v="3"/>
    <n v="3"/>
    <n v="57.48"/>
    <n v="0"/>
    <x v="0"/>
    <n v="-28.09"/>
    <n v="16.059999999999999"/>
    <n v="8.34"/>
    <x v="473"/>
    <x v="8"/>
    <x v="6"/>
    <x v="3"/>
    <x v="0"/>
    <x v="0"/>
    <s v="Letter/Legal File Tote with Clear Snap-On Lid, Black Granite"/>
    <s v="Small Box"/>
    <n v="0.59"/>
    <d v="2009-03-28T00:00:00"/>
  </r>
  <r>
    <n v="3270"/>
    <n v="23392"/>
    <x v="873"/>
    <x v="3"/>
    <n v="24"/>
    <n v="4276.0960000000005"/>
    <n v="0"/>
    <x v="0"/>
    <n v="-505.98447900000014"/>
    <n v="209.37"/>
    <n v="69"/>
    <x v="473"/>
    <x v="8"/>
    <x v="6"/>
    <x v="3"/>
    <x v="2"/>
    <x v="10"/>
    <s v="Hon 2111 Invitation™ Series Corner Table"/>
    <s v="Large Box"/>
    <n v="0.79"/>
    <d v="2009-08-18T00:00:00"/>
  </r>
  <r>
    <n v="3327"/>
    <n v="23782"/>
    <x v="438"/>
    <x v="0"/>
    <n v="46"/>
    <n v="21390.44"/>
    <n v="0.09"/>
    <x v="1"/>
    <n v="5365.43"/>
    <n v="500.98"/>
    <n v="26"/>
    <x v="482"/>
    <x v="8"/>
    <x v="6"/>
    <x v="2"/>
    <x v="2"/>
    <x v="14"/>
    <s v="Global Troy™ Executive Leather Low-Back Tilter"/>
    <s v="Jumbo Drum"/>
    <n v="0.6"/>
    <d v="2010-01-10T00:00:00"/>
  </r>
  <r>
    <n v="3328"/>
    <n v="23782"/>
    <x v="438"/>
    <x v="0"/>
    <n v="7"/>
    <n v="169.75"/>
    <n v="0.09"/>
    <x v="0"/>
    <n v="-194.85"/>
    <n v="20.34"/>
    <n v="35"/>
    <x v="482"/>
    <x v="8"/>
    <x v="6"/>
    <x v="2"/>
    <x v="0"/>
    <x v="0"/>
    <s v="Tennsco Commercial Shelving"/>
    <s v="Large Box"/>
    <n v="0.84"/>
    <d v="2010-01-15T00:00:00"/>
  </r>
  <r>
    <n v="3367"/>
    <n v="24069"/>
    <x v="598"/>
    <x v="0"/>
    <n v="21"/>
    <n v="7981.2"/>
    <n v="0.02"/>
    <x v="1"/>
    <n v="-592.5205000000002"/>
    <n v="376.13"/>
    <n v="85.63"/>
    <x v="456"/>
    <x v="8"/>
    <x v="6"/>
    <x v="3"/>
    <x v="2"/>
    <x v="10"/>
    <s v="Bretford Rectangular Conference Table Tops"/>
    <s v="Jumbo Box"/>
    <n v="0.74"/>
    <d v="2010-07-23T00:00:00"/>
  </r>
  <r>
    <n v="3377"/>
    <n v="24099"/>
    <x v="890"/>
    <x v="2"/>
    <n v="6"/>
    <n v="205.24"/>
    <n v="0.01"/>
    <x v="0"/>
    <n v="-135.51"/>
    <n v="30.98"/>
    <n v="6.5"/>
    <x v="466"/>
    <x v="8"/>
    <x v="6"/>
    <x v="2"/>
    <x v="1"/>
    <x v="7"/>
    <s v="Logitech Internet Navigator Keyboard"/>
    <s v="Small Box"/>
    <n v="0.79"/>
    <d v="2011-05-21T00:00:00"/>
  </r>
  <r>
    <n v="3378"/>
    <n v="24099"/>
    <x v="890"/>
    <x v="2"/>
    <n v="36"/>
    <n v="825.82"/>
    <n v="0"/>
    <x v="0"/>
    <n v="-1049.26"/>
    <n v="20.34"/>
    <n v="35"/>
    <x v="466"/>
    <x v="8"/>
    <x v="6"/>
    <x v="2"/>
    <x v="0"/>
    <x v="0"/>
    <s v="Tennsco Commercial Shelving"/>
    <s v="Large Box"/>
    <n v="0.84"/>
    <d v="2011-05-21T00:00:00"/>
  </r>
  <r>
    <n v="3401"/>
    <n v="24228"/>
    <x v="811"/>
    <x v="0"/>
    <n v="31"/>
    <n v="60.64"/>
    <n v="0.05"/>
    <x v="0"/>
    <n v="-66.62"/>
    <n v="1.86"/>
    <n v="2.58"/>
    <x v="456"/>
    <x v="8"/>
    <x v="6"/>
    <x v="3"/>
    <x v="0"/>
    <x v="6"/>
    <s v="Super Bands, 12/Pack"/>
    <s v="Wrap Bag"/>
    <n v="0.82"/>
    <d v="2009-07-21T00:00:00"/>
  </r>
  <r>
    <n v="3402"/>
    <n v="24231"/>
    <x v="408"/>
    <x v="2"/>
    <n v="48"/>
    <n v="2482.0340000000001"/>
    <n v="0.08"/>
    <x v="0"/>
    <n v="421.89299999999997"/>
    <n v="65.989999999999995"/>
    <n v="5.92"/>
    <x v="468"/>
    <x v="8"/>
    <x v="6"/>
    <x v="0"/>
    <x v="1"/>
    <x v="3"/>
    <s v="i500plus"/>
    <s v="Small Box"/>
    <n v="0.57999999999999996"/>
    <d v="2009-08-07T00:00:00"/>
  </r>
  <r>
    <n v="3452"/>
    <n v="24613"/>
    <x v="302"/>
    <x v="0"/>
    <n v="16"/>
    <n v="9695.84"/>
    <n v="0"/>
    <x v="0"/>
    <n v="2752.11"/>
    <n v="599.99"/>
    <n v="24.49"/>
    <x v="460"/>
    <x v="8"/>
    <x v="6"/>
    <x v="3"/>
    <x v="1"/>
    <x v="13"/>
    <s v="Hewlett Packard LaserJet 3310 Copier"/>
    <s v="Large Box"/>
    <n v="0.37"/>
    <d v="2012-07-25T00:00:00"/>
  </r>
  <r>
    <n v="3453"/>
    <n v="24613"/>
    <x v="302"/>
    <x v="0"/>
    <n v="36"/>
    <n v="246.79"/>
    <n v="0.01"/>
    <x v="0"/>
    <n v="-90.08"/>
    <n v="6.48"/>
    <n v="6.6"/>
    <x v="460"/>
    <x v="8"/>
    <x v="6"/>
    <x v="3"/>
    <x v="0"/>
    <x v="5"/>
    <s v="Xerox 21"/>
    <s v="Small Box"/>
    <n v="0.37"/>
    <d v="2012-07-25T00:00:00"/>
  </r>
  <r>
    <n v="3454"/>
    <n v="24613"/>
    <x v="302"/>
    <x v="0"/>
    <n v="39"/>
    <n v="777.78"/>
    <n v="0.01"/>
    <x v="0"/>
    <n v="237.75"/>
    <n v="19.84"/>
    <n v="4.0999999999999996"/>
    <x v="460"/>
    <x v="8"/>
    <x v="6"/>
    <x v="3"/>
    <x v="0"/>
    <x v="12"/>
    <s v="Prismacolor Color Pencil Set"/>
    <s v="Wrap Bag"/>
    <n v="0.44"/>
    <d v="2012-07-25T00:00:00"/>
  </r>
  <r>
    <n v="3462"/>
    <n v="24647"/>
    <x v="1161"/>
    <x v="2"/>
    <n v="3"/>
    <n v="3029.97"/>
    <n v="0"/>
    <x v="0"/>
    <n v="-1819.9964999999997"/>
    <n v="999.99"/>
    <n v="13.99"/>
    <x v="480"/>
    <x v="8"/>
    <x v="6"/>
    <x v="2"/>
    <x v="1"/>
    <x v="16"/>
    <s v="Polycom Soundstation EX Audio-Conferencing Telephone, Black"/>
    <s v="Medium Box"/>
    <n v="0.36"/>
    <d v="2009-06-06T00:00:00"/>
  </r>
  <r>
    <n v="3463"/>
    <n v="24647"/>
    <x v="1161"/>
    <x v="2"/>
    <n v="34"/>
    <n v="241.04"/>
    <n v="0.05"/>
    <x v="2"/>
    <n v="-28.2"/>
    <n v="6.48"/>
    <n v="5.14"/>
    <x v="480"/>
    <x v="8"/>
    <x v="6"/>
    <x v="2"/>
    <x v="0"/>
    <x v="5"/>
    <s v="Xerox 23"/>
    <s v="Small Box"/>
    <n v="0.37"/>
    <d v="2009-06-05T00:00:00"/>
  </r>
  <r>
    <n v="3464"/>
    <n v="24672"/>
    <x v="67"/>
    <x v="3"/>
    <n v="5"/>
    <n v="44.17"/>
    <n v="0.02"/>
    <x v="0"/>
    <n v="23.41"/>
    <n v="7.59"/>
    <n v="4"/>
    <x v="471"/>
    <x v="8"/>
    <x v="6"/>
    <x v="1"/>
    <x v="2"/>
    <x v="4"/>
    <s v="Master Giant Foot® Doorstop, Safety Yellow"/>
    <s v="Wrap Bag"/>
    <n v="0.42"/>
    <d v="2012-03-20T00:00:00"/>
  </r>
  <r>
    <n v="3465"/>
    <n v="24672"/>
    <x v="67"/>
    <x v="3"/>
    <n v="37"/>
    <n v="192.92"/>
    <n v="0.09"/>
    <x v="0"/>
    <n v="74.58"/>
    <n v="5.43"/>
    <n v="0.95"/>
    <x v="471"/>
    <x v="8"/>
    <x v="6"/>
    <x v="1"/>
    <x v="0"/>
    <x v="5"/>
    <s v="Wirebound Message Book, 4 per Page"/>
    <s v="Wrap Bag"/>
    <n v="0.36"/>
    <d v="2012-03-19T00:00:00"/>
  </r>
  <r>
    <n v="3466"/>
    <n v="24672"/>
    <x v="67"/>
    <x v="3"/>
    <n v="37"/>
    <n v="10532.94"/>
    <n v="0.06"/>
    <x v="0"/>
    <n v="406.37"/>
    <n v="279.48"/>
    <n v="35"/>
    <x v="471"/>
    <x v="8"/>
    <x v="6"/>
    <x v="1"/>
    <x v="0"/>
    <x v="0"/>
    <s v="Tennsco Snap-Together Open Shelving Units, Starter Sets and Add-On Units"/>
    <s v="Large Box"/>
    <n v="0.8"/>
    <d v="2012-03-19T00:00:00"/>
  </r>
  <r>
    <n v="3476"/>
    <n v="24740"/>
    <x v="438"/>
    <x v="3"/>
    <n v="11"/>
    <n v="1091.47"/>
    <n v="0.04"/>
    <x v="0"/>
    <n v="160.47999999999999"/>
    <n v="92.23"/>
    <n v="39.61"/>
    <x v="84"/>
    <x v="8"/>
    <x v="6"/>
    <x v="2"/>
    <x v="2"/>
    <x v="4"/>
    <s v="Deflect-o RollaMat Studded, Beveled Mat for Medium Pile Carpeting"/>
    <s v="Medium Box"/>
    <n v="0.67"/>
    <d v="2010-01-11T00:00:00"/>
  </r>
  <r>
    <n v="3477"/>
    <n v="24740"/>
    <x v="438"/>
    <x v="3"/>
    <n v="35"/>
    <n v="112.59"/>
    <n v="0.09"/>
    <x v="2"/>
    <n v="-126.7"/>
    <n v="3.28"/>
    <n v="5"/>
    <x v="84"/>
    <x v="8"/>
    <x v="6"/>
    <x v="2"/>
    <x v="0"/>
    <x v="12"/>
    <s v="Newell 35"/>
    <s v="Wrap Bag"/>
    <n v="0.56000000000000005"/>
    <d v="2010-01-10T00:00:00"/>
  </r>
  <r>
    <n v="3578"/>
    <n v="25479"/>
    <x v="1087"/>
    <x v="4"/>
    <n v="3"/>
    <n v="210.5025"/>
    <n v="0.04"/>
    <x v="0"/>
    <n v="-315.32600000000002"/>
    <n v="85.99"/>
    <n v="1.25"/>
    <x v="149"/>
    <x v="8"/>
    <x v="6"/>
    <x v="2"/>
    <x v="1"/>
    <x v="3"/>
    <s v="Accessory8"/>
    <s v="Small Pack"/>
    <n v="0.39"/>
    <d v="2011-04-28T00:00:00"/>
  </r>
  <r>
    <n v="3635"/>
    <n v="25985"/>
    <x v="780"/>
    <x v="0"/>
    <n v="50"/>
    <n v="230.63"/>
    <n v="0.1"/>
    <x v="0"/>
    <n v="-39.71"/>
    <n v="4.91"/>
    <n v="3.05"/>
    <x v="484"/>
    <x v="8"/>
    <x v="6"/>
    <x v="0"/>
    <x v="2"/>
    <x v="4"/>
    <s v="Ultra Door Push Plate"/>
    <s v="Small Pack"/>
    <n v="0.52"/>
    <d v="2012-09-04T00:00:00"/>
  </r>
  <r>
    <n v="3636"/>
    <n v="25985"/>
    <x v="780"/>
    <x v="0"/>
    <n v="22"/>
    <n v="80.790000000000006"/>
    <n v="0.1"/>
    <x v="0"/>
    <n v="25.18"/>
    <n v="3.78"/>
    <n v="0.71"/>
    <x v="484"/>
    <x v="8"/>
    <x v="6"/>
    <x v="0"/>
    <x v="0"/>
    <x v="6"/>
    <s v="Staples Bulldog Clip"/>
    <s v="Wrap Bag"/>
    <n v="0.39"/>
    <d v="2012-09-06T00:00:00"/>
  </r>
  <r>
    <n v="3683"/>
    <n v="26341"/>
    <x v="1162"/>
    <x v="4"/>
    <n v="8"/>
    <n v="1095.27"/>
    <n v="0.03"/>
    <x v="1"/>
    <n v="-281.22380000000004"/>
    <n v="124.49"/>
    <n v="51.94"/>
    <x v="411"/>
    <x v="8"/>
    <x v="6"/>
    <x v="2"/>
    <x v="2"/>
    <x v="10"/>
    <s v="Bevis 36 x 72 Conference Tables"/>
    <s v="Jumbo Box"/>
    <n v="0.63"/>
    <d v="2010-07-30T00:00:00"/>
  </r>
  <r>
    <n v="3695"/>
    <n v="26407"/>
    <x v="1033"/>
    <x v="4"/>
    <n v="34"/>
    <n v="9522.1200000000008"/>
    <n v="0.04"/>
    <x v="0"/>
    <n v="171.3"/>
    <n v="279.48"/>
    <n v="35"/>
    <x v="411"/>
    <x v="8"/>
    <x v="6"/>
    <x v="3"/>
    <x v="0"/>
    <x v="0"/>
    <s v="Tennsco Snap-Together Open Shelving Units, Starter Sets and Add-On Units"/>
    <s v="Large Box"/>
    <n v="0.8"/>
    <d v="2012-06-21T00:00:00"/>
  </r>
  <r>
    <n v="3696"/>
    <n v="26407"/>
    <x v="1033"/>
    <x v="4"/>
    <n v="16"/>
    <n v="1985.6935000000001"/>
    <n v="0.1"/>
    <x v="0"/>
    <n v="35.649000000000001"/>
    <n v="155.99"/>
    <n v="8.99"/>
    <x v="411"/>
    <x v="8"/>
    <x v="6"/>
    <x v="3"/>
    <x v="1"/>
    <x v="3"/>
    <s v="R280"/>
    <s v="Small Box"/>
    <n v="0.55000000000000004"/>
    <d v="2012-06-20T00:00:00"/>
  </r>
  <r>
    <n v="3697"/>
    <n v="26432"/>
    <x v="1163"/>
    <x v="0"/>
    <n v="37"/>
    <n v="1420.89"/>
    <n v="0.06"/>
    <x v="0"/>
    <n v="389.67"/>
    <n v="38.06"/>
    <n v="4.5"/>
    <x v="84"/>
    <x v="8"/>
    <x v="6"/>
    <x v="2"/>
    <x v="0"/>
    <x v="1"/>
    <s v="Fellowes Superior 10 Outlet Split Surge Protector"/>
    <s v="Small Box"/>
    <n v="0.56000000000000005"/>
    <d v="2010-01-06T00:00:00"/>
  </r>
  <r>
    <n v="3698"/>
    <n v="26432"/>
    <x v="1163"/>
    <x v="0"/>
    <n v="48"/>
    <n v="27820.34"/>
    <n v="0.08"/>
    <x v="0"/>
    <n v="11630.146000000001"/>
    <n v="599.99"/>
    <n v="24.49"/>
    <x v="84"/>
    <x v="8"/>
    <x v="6"/>
    <x v="2"/>
    <x v="1"/>
    <x v="13"/>
    <s v="Hewlett Packard LaserJet 3310 Copier"/>
    <s v="Large Box"/>
    <n v="0.37"/>
    <d v="2010-01-08T00:00:00"/>
  </r>
  <r>
    <n v="3699"/>
    <n v="26432"/>
    <x v="1163"/>
    <x v="0"/>
    <n v="11"/>
    <n v="45.18"/>
    <n v="0.1"/>
    <x v="2"/>
    <n v="-10.77"/>
    <n v="3.98"/>
    <n v="2.97"/>
    <x v="84"/>
    <x v="8"/>
    <x v="6"/>
    <x v="2"/>
    <x v="0"/>
    <x v="5"/>
    <s v="Unpadded Memo Slips"/>
    <s v="Wrap Bag"/>
    <n v="0.35"/>
    <d v="2010-01-04T00:00:00"/>
  </r>
  <r>
    <n v="3726"/>
    <n v="26630"/>
    <x v="711"/>
    <x v="1"/>
    <n v="9"/>
    <n v="65.67"/>
    <n v="0.02"/>
    <x v="0"/>
    <n v="-35.200000000000003"/>
    <n v="6.48"/>
    <n v="7.37"/>
    <x v="84"/>
    <x v="8"/>
    <x v="6"/>
    <x v="2"/>
    <x v="0"/>
    <x v="5"/>
    <s v="Xerox 210"/>
    <s v="Small Box"/>
    <n v="0.37"/>
    <d v="2010-11-29T00:00:00"/>
  </r>
  <r>
    <n v="3730"/>
    <n v="26660"/>
    <x v="549"/>
    <x v="3"/>
    <n v="1"/>
    <n v="10.23"/>
    <n v="0.1"/>
    <x v="0"/>
    <n v="-4.22"/>
    <n v="8.9499999999999993"/>
    <n v="2.0099999999999998"/>
    <x v="481"/>
    <x v="8"/>
    <x v="6"/>
    <x v="3"/>
    <x v="0"/>
    <x v="5"/>
    <s v="Recycled Desk Saver Line &quot;While You Were Out&quot; Book, 5 1/2&quot; X 4&quot;"/>
    <s v="Wrap Bag"/>
    <n v="0.39"/>
    <d v="2012-03-18T00:00:00"/>
  </r>
  <r>
    <n v="3754"/>
    <n v="26818"/>
    <x v="34"/>
    <x v="2"/>
    <n v="23"/>
    <n v="202.84"/>
    <n v="0.05"/>
    <x v="0"/>
    <n v="-19.481000000000002"/>
    <n v="8.85"/>
    <n v="5.6"/>
    <x v="485"/>
    <x v="8"/>
    <x v="6"/>
    <x v="0"/>
    <x v="0"/>
    <x v="2"/>
    <s v="GBC Standard Plastic Binding Systems Combs"/>
    <s v="Small Box"/>
    <n v="0.36"/>
    <d v="2012-01-09T00:00:00"/>
  </r>
  <r>
    <n v="3755"/>
    <n v="26818"/>
    <x v="34"/>
    <x v="2"/>
    <n v="5"/>
    <n v="78.39"/>
    <n v="0.01"/>
    <x v="2"/>
    <n v="-5.16"/>
    <n v="11.97"/>
    <n v="4.9800000000000004"/>
    <x v="485"/>
    <x v="8"/>
    <x v="6"/>
    <x v="0"/>
    <x v="0"/>
    <x v="1"/>
    <s v="Staples 6 Outlet Surge"/>
    <s v="Small Box"/>
    <n v="0.57999999999999996"/>
    <d v="2012-01-10T00:00:00"/>
  </r>
  <r>
    <n v="3756"/>
    <n v="26818"/>
    <x v="34"/>
    <x v="2"/>
    <n v="36"/>
    <n v="251.34"/>
    <n v="0.1"/>
    <x v="0"/>
    <n v="-162.196"/>
    <n v="7.3"/>
    <n v="7.72"/>
    <x v="485"/>
    <x v="8"/>
    <x v="6"/>
    <x v="0"/>
    <x v="0"/>
    <x v="2"/>
    <s v="Angle-D Binders with Locking Rings, Label Holders"/>
    <s v="Small Box"/>
    <n v="0.38"/>
    <d v="2012-01-09T00:00:00"/>
  </r>
  <r>
    <n v="3790"/>
    <n v="27011"/>
    <x v="376"/>
    <x v="3"/>
    <n v="5"/>
    <n v="53.66"/>
    <n v="0.09"/>
    <x v="0"/>
    <n v="5.69"/>
    <n v="10.94"/>
    <n v="1.39"/>
    <x v="456"/>
    <x v="8"/>
    <x v="6"/>
    <x v="3"/>
    <x v="0"/>
    <x v="8"/>
    <s v="White Business Envelopes with Contemporary Seam, Recycled White Business Envelopes"/>
    <s v="Small Box"/>
    <n v="0.35"/>
    <d v="2010-12-30T00:00:00"/>
  </r>
  <r>
    <n v="3903"/>
    <n v="27841"/>
    <x v="190"/>
    <x v="1"/>
    <n v="33"/>
    <n v="67.849999999999994"/>
    <n v="0.05"/>
    <x v="0"/>
    <n v="1.05"/>
    <n v="2.1"/>
    <n v="0.7"/>
    <x v="458"/>
    <x v="8"/>
    <x v="6"/>
    <x v="2"/>
    <x v="0"/>
    <x v="12"/>
    <s v="Sanford EarthWrite® Recycled Pencils, Medium Soft, #2"/>
    <s v="Wrap Bag"/>
    <n v="0.56999999999999995"/>
    <d v="2012-09-18T00:00:00"/>
  </r>
  <r>
    <n v="4003"/>
    <n v="28581"/>
    <x v="383"/>
    <x v="3"/>
    <n v="1"/>
    <n v="36.4"/>
    <n v="0.06"/>
    <x v="0"/>
    <n v="-41.561"/>
    <n v="24.92"/>
    <n v="12.98"/>
    <x v="481"/>
    <x v="8"/>
    <x v="6"/>
    <x v="3"/>
    <x v="0"/>
    <x v="2"/>
    <s v="GBC Standard Therm-A-Bind Covers"/>
    <s v="Small Box"/>
    <n v="0.39"/>
    <d v="2011-12-09T00:00:00"/>
  </r>
  <r>
    <n v="4004"/>
    <n v="28581"/>
    <x v="383"/>
    <x v="3"/>
    <n v="36"/>
    <n v="176.35"/>
    <n v="0.04"/>
    <x v="0"/>
    <n v="73.05"/>
    <n v="4.9800000000000004"/>
    <n v="0.8"/>
    <x v="481"/>
    <x v="8"/>
    <x v="6"/>
    <x v="3"/>
    <x v="0"/>
    <x v="5"/>
    <s v="Rediform S.O.S. Phone Message Books"/>
    <s v="Wrap Bag"/>
    <n v="0.36"/>
    <d v="2011-12-09T00:00:00"/>
  </r>
  <r>
    <n v="4008"/>
    <n v="28611"/>
    <x v="687"/>
    <x v="0"/>
    <n v="30"/>
    <n v="15337.58"/>
    <n v="0.1"/>
    <x v="0"/>
    <n v="6670.4089999999997"/>
    <n v="525.98"/>
    <n v="19.989999999999998"/>
    <x v="461"/>
    <x v="8"/>
    <x v="6"/>
    <x v="1"/>
    <x v="0"/>
    <x v="2"/>
    <s v="GBC DocuBind 300 Electric Binding Machine"/>
    <s v="Small Box"/>
    <n v="0.37"/>
    <d v="2012-12-30T00:00:00"/>
  </r>
  <r>
    <n v="4009"/>
    <n v="28611"/>
    <x v="687"/>
    <x v="0"/>
    <n v="42"/>
    <n v="3883.4714999999997"/>
    <n v="0.1"/>
    <x v="0"/>
    <n v="707.16599999999994"/>
    <n v="115.99"/>
    <n v="8.99"/>
    <x v="461"/>
    <x v="8"/>
    <x v="6"/>
    <x v="1"/>
    <x v="1"/>
    <x v="3"/>
    <s v="5185"/>
    <s v="Small Box"/>
    <n v="0.57999999999999996"/>
    <d v="2012-12-29T00:00:00"/>
  </r>
  <r>
    <n v="4015"/>
    <n v="28647"/>
    <x v="1164"/>
    <x v="4"/>
    <n v="38"/>
    <n v="5679.59"/>
    <n v="0.09"/>
    <x v="2"/>
    <n v="-1763.7477000000003"/>
    <n v="154.13"/>
    <n v="69"/>
    <x v="481"/>
    <x v="8"/>
    <x v="6"/>
    <x v="2"/>
    <x v="2"/>
    <x v="10"/>
    <s v="Laminate Occasional Tables"/>
    <s v="Large Box"/>
    <n v="0.68"/>
    <d v="2009-03-15T00:00:00"/>
  </r>
  <r>
    <n v="4018"/>
    <n v="28736"/>
    <x v="1165"/>
    <x v="1"/>
    <n v="26"/>
    <n v="1029.29"/>
    <n v="0.06"/>
    <x v="0"/>
    <n v="109.16"/>
    <n v="40.99"/>
    <n v="17.48"/>
    <x v="486"/>
    <x v="8"/>
    <x v="6"/>
    <x v="0"/>
    <x v="0"/>
    <x v="5"/>
    <s v="Xerox 1893"/>
    <s v="Small Box"/>
    <n v="0.36"/>
    <d v="2009-04-21T00:00:00"/>
  </r>
  <r>
    <n v="4041"/>
    <n v="28835"/>
    <x v="616"/>
    <x v="2"/>
    <n v="1"/>
    <n v="184.18"/>
    <n v="0.08"/>
    <x v="0"/>
    <n v="-112.44"/>
    <n v="178.47"/>
    <n v="19.989999999999998"/>
    <x v="469"/>
    <x v="8"/>
    <x v="6"/>
    <x v="0"/>
    <x v="0"/>
    <x v="0"/>
    <s v="Hot File® 7-Pocket, Floor Stand"/>
    <s v="Small Box"/>
    <n v="0.55000000000000004"/>
    <d v="2012-04-02T00:00:00"/>
  </r>
  <r>
    <n v="4106"/>
    <n v="29220"/>
    <x v="508"/>
    <x v="3"/>
    <n v="36"/>
    <n v="12690.33"/>
    <n v="0.08"/>
    <x v="2"/>
    <n v="5045.3024999999998"/>
    <n v="367.99"/>
    <n v="19.989999999999998"/>
    <x v="84"/>
    <x v="8"/>
    <x v="6"/>
    <x v="2"/>
    <x v="0"/>
    <x v="2"/>
    <s v="Ibico Ibimaster 300 Manual Binding System"/>
    <s v="Small Box"/>
    <n v="0.4"/>
    <d v="2012-12-29T00:00:00"/>
  </r>
  <r>
    <n v="4235"/>
    <n v="30114"/>
    <x v="1005"/>
    <x v="0"/>
    <n v="7"/>
    <n v="4667.28"/>
    <n v="0.09"/>
    <x v="2"/>
    <n v="-362.88"/>
    <n v="699.99"/>
    <n v="24.49"/>
    <x v="458"/>
    <x v="8"/>
    <x v="6"/>
    <x v="2"/>
    <x v="1"/>
    <x v="13"/>
    <s v="Canon PC1060 Personal Laser Copier"/>
    <s v="Large Box"/>
    <n v="0.41"/>
    <d v="2010-08-23T00:00:00"/>
  </r>
  <r>
    <n v="4258"/>
    <n v="30336"/>
    <x v="1166"/>
    <x v="3"/>
    <n v="28"/>
    <n v="5155.07"/>
    <n v="0.06"/>
    <x v="0"/>
    <n v="368.79"/>
    <n v="193.17"/>
    <n v="19.989999999999998"/>
    <x v="458"/>
    <x v="8"/>
    <x v="6"/>
    <x v="2"/>
    <x v="0"/>
    <x v="0"/>
    <s v="Fellowes Staxonsteel® Drawer Files"/>
    <s v="Small Box"/>
    <n v="0.71"/>
    <d v="2010-01-31T00:00:00"/>
  </r>
  <r>
    <n v="4312"/>
    <n v="30725"/>
    <x v="861"/>
    <x v="3"/>
    <n v="39"/>
    <n v="16468.55"/>
    <n v="0.08"/>
    <x v="1"/>
    <n v="5638.75"/>
    <n v="449.99"/>
    <n v="49"/>
    <x v="468"/>
    <x v="8"/>
    <x v="6"/>
    <x v="0"/>
    <x v="1"/>
    <x v="13"/>
    <s v="Canon PC940 Copier"/>
    <s v="Jumbo Drum"/>
    <n v="0.38"/>
    <d v="2009-12-29T00:00:00"/>
  </r>
  <r>
    <n v="4319"/>
    <n v="30784"/>
    <x v="958"/>
    <x v="3"/>
    <n v="10"/>
    <n v="707.3"/>
    <n v="0.06"/>
    <x v="1"/>
    <n v="-127.94"/>
    <n v="70.98"/>
    <n v="26.74"/>
    <x v="448"/>
    <x v="8"/>
    <x v="6"/>
    <x v="0"/>
    <x v="2"/>
    <x v="9"/>
    <s v="Hon Metal Bookcases, Black"/>
    <s v="Jumbo Box"/>
    <n v="0.6"/>
    <d v="2012-05-09T00:00:00"/>
  </r>
  <r>
    <n v="4320"/>
    <n v="30784"/>
    <x v="958"/>
    <x v="3"/>
    <n v="48"/>
    <n v="335.64"/>
    <n v="0.02"/>
    <x v="0"/>
    <n v="80.13"/>
    <n v="6.7"/>
    <n v="1.56"/>
    <x v="448"/>
    <x v="8"/>
    <x v="6"/>
    <x v="0"/>
    <x v="0"/>
    <x v="12"/>
    <s v="Turquoise Lead Holder with Pocket Clip"/>
    <s v="Wrap Bag"/>
    <n v="0.52"/>
    <d v="2012-05-08T00:00:00"/>
  </r>
  <r>
    <n v="4351"/>
    <n v="31040"/>
    <x v="752"/>
    <x v="2"/>
    <n v="23"/>
    <n v="872.97"/>
    <n v="0.1"/>
    <x v="0"/>
    <n v="-22.63"/>
    <n v="39.979999999999997"/>
    <n v="4"/>
    <x v="458"/>
    <x v="8"/>
    <x v="6"/>
    <x v="2"/>
    <x v="1"/>
    <x v="7"/>
    <s v="Microsoft Natural Keyboard Elite"/>
    <s v="Small Box"/>
    <n v="0.7"/>
    <d v="2010-09-16T00:00:00"/>
  </r>
  <r>
    <n v="4352"/>
    <n v="31040"/>
    <x v="752"/>
    <x v="2"/>
    <n v="19"/>
    <n v="545.71"/>
    <n v="0.1"/>
    <x v="0"/>
    <n v="-35.47"/>
    <n v="29.74"/>
    <n v="6.64"/>
    <x v="458"/>
    <x v="8"/>
    <x v="6"/>
    <x v="2"/>
    <x v="0"/>
    <x v="0"/>
    <s v="Acco Perma® 2700 Stacking Storage Drawers"/>
    <s v="Small Box"/>
    <n v="0.7"/>
    <d v="2010-09-16T00:00:00"/>
  </r>
  <r>
    <n v="4469"/>
    <n v="31846"/>
    <x v="57"/>
    <x v="4"/>
    <n v="7"/>
    <n v="261.17"/>
    <n v="0.03"/>
    <x v="1"/>
    <n v="-78.84"/>
    <n v="33.94"/>
    <n v="19.190000000000001"/>
    <x v="473"/>
    <x v="8"/>
    <x v="6"/>
    <x v="3"/>
    <x v="2"/>
    <x v="14"/>
    <s v="Metal Folding Chairs, Beige, 4/Carton"/>
    <s v="Jumbo Drum"/>
    <n v="0.57999999999999996"/>
    <d v="2011-08-15T00:00:00"/>
  </r>
  <r>
    <n v="4503"/>
    <n v="32038"/>
    <x v="501"/>
    <x v="0"/>
    <n v="26"/>
    <n v="342.4"/>
    <n v="0"/>
    <x v="2"/>
    <n v="-14.06"/>
    <n v="11.7"/>
    <n v="6.96"/>
    <x v="471"/>
    <x v="8"/>
    <x v="6"/>
    <x v="1"/>
    <x v="0"/>
    <x v="1"/>
    <s v="Harmony HEPA Quiet Air Purifiers"/>
    <s v="Medium Box"/>
    <n v="0.5"/>
    <d v="2009-06-19T00:00:00"/>
  </r>
  <r>
    <n v="4504"/>
    <n v="32065"/>
    <x v="1110"/>
    <x v="3"/>
    <n v="25"/>
    <n v="450.28"/>
    <n v="0.09"/>
    <x v="0"/>
    <n v="-12.3453"/>
    <n v="17.98"/>
    <n v="8.51"/>
    <x v="479"/>
    <x v="8"/>
    <x v="6"/>
    <x v="2"/>
    <x v="1"/>
    <x v="16"/>
    <s v="Canon P1-DHIII Palm Printing Calculator"/>
    <s v="Medium Box"/>
    <n v="0.4"/>
    <d v="2011-12-03T00:00:00"/>
  </r>
  <r>
    <n v="4545"/>
    <n v="32326"/>
    <x v="1044"/>
    <x v="1"/>
    <n v="50"/>
    <n v="929.81"/>
    <n v="0.09"/>
    <x v="0"/>
    <n v="-188.41"/>
    <n v="19.989999999999998"/>
    <n v="11.17"/>
    <x v="436"/>
    <x v="8"/>
    <x v="6"/>
    <x v="0"/>
    <x v="2"/>
    <x v="4"/>
    <s v="Telescoping Adjustable Floor Lamp"/>
    <s v="Large Box"/>
    <n v="0.6"/>
    <d v="2010-11-01T00:00:00"/>
  </r>
  <r>
    <n v="4584"/>
    <n v="32613"/>
    <x v="264"/>
    <x v="0"/>
    <n v="31"/>
    <n v="1359.74"/>
    <n v="0.01"/>
    <x v="2"/>
    <n v="202.33"/>
    <n v="43.98"/>
    <n v="8.99"/>
    <x v="487"/>
    <x v="8"/>
    <x v="6"/>
    <x v="1"/>
    <x v="0"/>
    <x v="12"/>
    <s v="Boston 1645 Deluxe Heavier-Duty Electric Pencil Sharpener"/>
    <s v="Small Pack"/>
    <n v="0.57999999999999996"/>
    <d v="2011-12-23T00:00:00"/>
  </r>
  <r>
    <n v="4585"/>
    <n v="32613"/>
    <x v="264"/>
    <x v="0"/>
    <n v="38"/>
    <n v="5228.2"/>
    <n v="0"/>
    <x v="0"/>
    <n v="-691.52"/>
    <n v="135.31"/>
    <n v="35"/>
    <x v="487"/>
    <x v="8"/>
    <x v="6"/>
    <x v="1"/>
    <x v="0"/>
    <x v="0"/>
    <s v="Tennsco Stur-D-Stor Boltless Shelving, 5 Shelves, 24&quot; Deep, Sand"/>
    <s v="Large Box"/>
    <n v="0.84"/>
    <d v="2011-12-18T00:00:00"/>
  </r>
  <r>
    <n v="4586"/>
    <n v="32613"/>
    <x v="264"/>
    <x v="0"/>
    <n v="41"/>
    <n v="7174.9435000000003"/>
    <n v="0.02"/>
    <x v="2"/>
    <n v="2373.2370000000001"/>
    <n v="195.99"/>
    <n v="3.99"/>
    <x v="487"/>
    <x v="8"/>
    <x v="6"/>
    <x v="1"/>
    <x v="1"/>
    <x v="3"/>
    <s v="R380"/>
    <s v="Small Box"/>
    <n v="0.57999999999999996"/>
    <d v="2011-12-18T00:00:00"/>
  </r>
  <r>
    <n v="4598"/>
    <n v="32741"/>
    <x v="394"/>
    <x v="0"/>
    <n v="13"/>
    <n v="136.24"/>
    <n v="7.0000000000000007E-2"/>
    <x v="0"/>
    <n v="-81.77"/>
    <n v="9.7100000000000009"/>
    <n v="9.4499999999999993"/>
    <x v="149"/>
    <x v="8"/>
    <x v="6"/>
    <x v="2"/>
    <x v="0"/>
    <x v="0"/>
    <s v="Filing/Storage Totes and Swivel Casters"/>
    <s v="Small Box"/>
    <n v="0.6"/>
    <d v="2009-02-22T00:00:00"/>
  </r>
  <r>
    <n v="4624"/>
    <n v="32903"/>
    <x v="993"/>
    <x v="0"/>
    <n v="31"/>
    <n v="454.58"/>
    <n v="7.0000000000000007E-2"/>
    <x v="0"/>
    <n v="-118.75"/>
    <n v="15.31"/>
    <n v="8.7799999999999994"/>
    <x v="118"/>
    <x v="8"/>
    <x v="6"/>
    <x v="0"/>
    <x v="0"/>
    <x v="0"/>
    <s v="Eldon Jumbo ProFile™ Portable File Boxes Graphite/Black"/>
    <s v="Small Box"/>
    <n v="0.56999999999999995"/>
    <d v="2012-08-02T00:00:00"/>
  </r>
  <r>
    <n v="4642"/>
    <n v="33031"/>
    <x v="1167"/>
    <x v="1"/>
    <n v="24"/>
    <n v="550.67999999999995"/>
    <n v="0.08"/>
    <x v="1"/>
    <n v="-134.63"/>
    <n v="23.99"/>
    <n v="15.68"/>
    <x v="484"/>
    <x v="8"/>
    <x v="6"/>
    <x v="3"/>
    <x v="2"/>
    <x v="4"/>
    <s v="Westinghouse Floor Lamp with Metal Mesh Shade, Black"/>
    <s v="Jumbo Drum"/>
    <n v="0.62"/>
    <d v="2012-08-26T00:00:00"/>
  </r>
  <r>
    <n v="4643"/>
    <n v="33031"/>
    <x v="1167"/>
    <x v="1"/>
    <n v="18"/>
    <n v="120.96"/>
    <n v="0.02"/>
    <x v="0"/>
    <n v="-53.69"/>
    <n v="6.48"/>
    <n v="6.65"/>
    <x v="484"/>
    <x v="8"/>
    <x v="6"/>
    <x v="3"/>
    <x v="0"/>
    <x v="5"/>
    <s v="Xerox 1966"/>
    <s v="Small Box"/>
    <n v="0.36"/>
    <d v="2012-08-25T00:00:00"/>
  </r>
  <r>
    <n v="4654"/>
    <n v="33152"/>
    <x v="435"/>
    <x v="4"/>
    <n v="19"/>
    <n v="2569.6264999999999"/>
    <n v="0"/>
    <x v="0"/>
    <n v="398.00700000000001"/>
    <n v="155.99"/>
    <n v="8.99"/>
    <x v="458"/>
    <x v="8"/>
    <x v="6"/>
    <x v="2"/>
    <x v="1"/>
    <x v="3"/>
    <s v="R280"/>
    <s v="Small Box"/>
    <n v="0.55000000000000004"/>
    <d v="2010-11-23T00:00:00"/>
  </r>
  <r>
    <n v="4662"/>
    <n v="33217"/>
    <x v="1168"/>
    <x v="1"/>
    <n v="20"/>
    <n v="1388.91"/>
    <n v="0.1"/>
    <x v="0"/>
    <n v="-229.87"/>
    <n v="73.98"/>
    <n v="4"/>
    <x v="468"/>
    <x v="8"/>
    <x v="6"/>
    <x v="0"/>
    <x v="1"/>
    <x v="7"/>
    <s v="Keytronic French Keyboard"/>
    <s v="Small Box"/>
    <n v="0.79"/>
    <d v="2009-03-13T00:00:00"/>
  </r>
  <r>
    <n v="4663"/>
    <n v="33217"/>
    <x v="1168"/>
    <x v="1"/>
    <n v="34"/>
    <n v="1806.65"/>
    <n v="0.05"/>
    <x v="0"/>
    <n v="599.04"/>
    <n v="51.98"/>
    <n v="10.17"/>
    <x v="468"/>
    <x v="8"/>
    <x v="6"/>
    <x v="0"/>
    <x v="1"/>
    <x v="16"/>
    <s v="Canon MP25DIII Desktop Whisper-Quiet Printing Calculator"/>
    <s v="Medium Box"/>
    <n v="0.37"/>
    <d v="2009-03-13T00:00:00"/>
  </r>
  <r>
    <n v="4721"/>
    <n v="33606"/>
    <x v="636"/>
    <x v="1"/>
    <n v="46"/>
    <n v="410.03"/>
    <n v="0.05"/>
    <x v="0"/>
    <n v="-138.38999999999999"/>
    <n v="8.75"/>
    <n v="8.5399999999999991"/>
    <x v="474"/>
    <x v="8"/>
    <x v="6"/>
    <x v="0"/>
    <x v="2"/>
    <x v="4"/>
    <s v="Eldon® 400 Class™ Desk Accessories, Black Carbon"/>
    <s v="Small Pack"/>
    <n v="0.43"/>
    <d v="2012-03-03T00:00:00"/>
  </r>
  <r>
    <n v="4728"/>
    <n v="33666"/>
    <x v="302"/>
    <x v="2"/>
    <n v="17"/>
    <n v="3801.27"/>
    <n v="0.02"/>
    <x v="0"/>
    <n v="-861.30330000000004"/>
    <n v="209.37"/>
    <n v="69"/>
    <x v="474"/>
    <x v="8"/>
    <x v="6"/>
    <x v="3"/>
    <x v="2"/>
    <x v="10"/>
    <s v="Hon 2111 Invitation™ Series Corner Table"/>
    <s v="Large Box"/>
    <n v="0.79"/>
    <d v="2012-07-18T00:00:00"/>
  </r>
  <r>
    <n v="4749"/>
    <n v="33764"/>
    <x v="405"/>
    <x v="4"/>
    <n v="31"/>
    <n v="226.15"/>
    <n v="0.01"/>
    <x v="0"/>
    <n v="35.979999999999997"/>
    <n v="7.08"/>
    <n v="2.35"/>
    <x v="484"/>
    <x v="8"/>
    <x v="6"/>
    <x v="0"/>
    <x v="0"/>
    <x v="12"/>
    <s v="SANFORD Major Accent™ Highlighters"/>
    <s v="Wrap Bag"/>
    <n v="0.47"/>
    <d v="2011-02-11T00:00:00"/>
  </r>
  <r>
    <n v="4776"/>
    <n v="33921"/>
    <x v="831"/>
    <x v="0"/>
    <n v="35"/>
    <n v="1794.03"/>
    <n v="0.05"/>
    <x v="1"/>
    <n v="196.21"/>
    <n v="50.98"/>
    <n v="14.19"/>
    <x v="118"/>
    <x v="8"/>
    <x v="6"/>
    <x v="0"/>
    <x v="2"/>
    <x v="14"/>
    <s v="Global Deluxe Stacking Chair, Gray"/>
    <s v="Jumbo Drum"/>
    <n v="0.56000000000000005"/>
    <d v="2010-04-08T00:00:00"/>
  </r>
  <r>
    <n v="4781"/>
    <n v="33956"/>
    <x v="675"/>
    <x v="0"/>
    <n v="13"/>
    <n v="109.58"/>
    <n v="0"/>
    <x v="0"/>
    <n v="31.32"/>
    <n v="7.59"/>
    <n v="4"/>
    <x v="184"/>
    <x v="8"/>
    <x v="6"/>
    <x v="0"/>
    <x v="2"/>
    <x v="4"/>
    <s v="Master Giant Foot® Doorstop, Safety Yellow"/>
    <s v="Wrap Bag"/>
    <n v="0.42"/>
    <d v="2012-01-21T00:00:00"/>
  </r>
  <r>
    <n v="4790"/>
    <n v="34022"/>
    <x v="667"/>
    <x v="2"/>
    <n v="6"/>
    <n v="43.9"/>
    <n v="0.06"/>
    <x v="0"/>
    <n v="12.74"/>
    <n v="6.64"/>
    <n v="4.95"/>
    <x v="436"/>
    <x v="8"/>
    <x v="6"/>
    <x v="0"/>
    <x v="2"/>
    <x v="4"/>
    <s v="G.E. Longer-Life Indoor Recessed Floodlight Bulbs"/>
    <s v="Small Pack"/>
    <n v="0.37"/>
    <d v="2012-11-05T00:00:00"/>
  </r>
  <r>
    <n v="4791"/>
    <n v="34022"/>
    <x v="667"/>
    <x v="2"/>
    <n v="50"/>
    <n v="236.28"/>
    <n v="0.05"/>
    <x v="0"/>
    <n v="-34.06"/>
    <n v="4.91"/>
    <n v="3.05"/>
    <x v="436"/>
    <x v="8"/>
    <x v="6"/>
    <x v="0"/>
    <x v="2"/>
    <x v="4"/>
    <s v="Ultra Door Push Plate"/>
    <s v="Small Pack"/>
    <n v="0.52"/>
    <d v="2012-11-03T00:00:00"/>
  </r>
  <r>
    <n v="4801"/>
    <n v="34148"/>
    <x v="1032"/>
    <x v="4"/>
    <n v="33"/>
    <n v="136.79"/>
    <n v="0.06"/>
    <x v="0"/>
    <n v="42.71"/>
    <n v="4.13"/>
    <n v="0.99"/>
    <x v="474"/>
    <x v="8"/>
    <x v="6"/>
    <x v="0"/>
    <x v="0"/>
    <x v="11"/>
    <s v="Avery 491"/>
    <s v="Small Box"/>
    <n v="0.39"/>
    <d v="2012-08-22T00:00:00"/>
  </r>
  <r>
    <n v="4808"/>
    <n v="34182"/>
    <x v="765"/>
    <x v="4"/>
    <n v="31"/>
    <n v="336.34"/>
    <n v="0.05"/>
    <x v="0"/>
    <n v="-89.9"/>
    <n v="10.52"/>
    <n v="7.94"/>
    <x v="411"/>
    <x v="8"/>
    <x v="6"/>
    <x v="3"/>
    <x v="2"/>
    <x v="4"/>
    <s v="Ultra Door Pull Handle"/>
    <s v="Small Pack"/>
    <n v="0.52"/>
    <d v="2012-10-19T00:00:00"/>
  </r>
  <r>
    <n v="4829"/>
    <n v="34337"/>
    <x v="486"/>
    <x v="3"/>
    <n v="36"/>
    <n v="3610.85"/>
    <n v="0.04"/>
    <x v="2"/>
    <n v="2235.37"/>
    <n v="99.23"/>
    <n v="8.99"/>
    <x v="149"/>
    <x v="8"/>
    <x v="6"/>
    <x v="2"/>
    <x v="2"/>
    <x v="4"/>
    <s v="GE 48&quot; Fluorescent Tube, Cool White Energy Saver, 34 Watts, 30/Box"/>
    <s v="Small Pack"/>
    <n v="0.35"/>
    <d v="2010-05-15T00:00:00"/>
  </r>
  <r>
    <n v="4866"/>
    <n v="34657"/>
    <x v="364"/>
    <x v="0"/>
    <n v="46"/>
    <n v="1396.75"/>
    <n v="0.04"/>
    <x v="2"/>
    <n v="-75.7"/>
    <n v="30.98"/>
    <n v="19.510000000000002"/>
    <x v="467"/>
    <x v="8"/>
    <x v="6"/>
    <x v="2"/>
    <x v="0"/>
    <x v="8"/>
    <s v="Staples Colored Interoffice Envelopes"/>
    <s v="Small Box"/>
    <n v="0.36"/>
    <d v="2010-05-14T00:00:00"/>
  </r>
  <r>
    <n v="4884"/>
    <n v="34727"/>
    <x v="951"/>
    <x v="0"/>
    <n v="20"/>
    <n v="159.71"/>
    <n v="0.1"/>
    <x v="2"/>
    <n v="-114.4135"/>
    <n v="8.0399999999999991"/>
    <n v="8.94"/>
    <x v="457"/>
    <x v="8"/>
    <x v="6"/>
    <x v="2"/>
    <x v="0"/>
    <x v="2"/>
    <s v="Fellowes Twister Kit, Gray/Clear, 3/pkg"/>
    <s v="Small Box"/>
    <n v="0.4"/>
    <d v="2011-03-17T00:00:00"/>
  </r>
  <r>
    <n v="4902"/>
    <n v="34881"/>
    <x v="745"/>
    <x v="3"/>
    <n v="37"/>
    <n v="187.37"/>
    <n v="0.01"/>
    <x v="0"/>
    <n v="-85.007999999999996"/>
    <n v="4.9800000000000004"/>
    <n v="4.95"/>
    <x v="458"/>
    <x v="8"/>
    <x v="6"/>
    <x v="2"/>
    <x v="0"/>
    <x v="2"/>
    <s v="Cardinal Holdit Business Card Pockets"/>
    <s v="Small Box"/>
    <n v="0.37"/>
    <d v="2011-02-09T00:00:00"/>
  </r>
  <r>
    <n v="4903"/>
    <n v="34882"/>
    <x v="513"/>
    <x v="4"/>
    <n v="43"/>
    <n v="84.61"/>
    <n v="0.03"/>
    <x v="0"/>
    <n v="-15.099500000000001"/>
    <n v="1.88"/>
    <n v="1.49"/>
    <x v="481"/>
    <x v="8"/>
    <x v="6"/>
    <x v="3"/>
    <x v="0"/>
    <x v="2"/>
    <s v="Staples® General Use 3-Ring Binders"/>
    <s v="Small Box"/>
    <n v="0.37"/>
    <d v="2009-07-25T00:00:00"/>
  </r>
  <r>
    <n v="4906"/>
    <n v="34916"/>
    <x v="712"/>
    <x v="1"/>
    <n v="3"/>
    <n v="24.36"/>
    <n v="0.08"/>
    <x v="2"/>
    <n v="10.039999999999999"/>
    <n v="4.82"/>
    <n v="5.72"/>
    <x v="474"/>
    <x v="8"/>
    <x v="6"/>
    <x v="1"/>
    <x v="2"/>
    <x v="4"/>
    <s v="Magna Visual Magnetic Picture Hangers"/>
    <s v="Small Pack"/>
    <n v="0.47"/>
    <d v="2010-08-11T00:00:00"/>
  </r>
  <r>
    <n v="4921"/>
    <n v="35041"/>
    <x v="1169"/>
    <x v="2"/>
    <n v="28"/>
    <n v="443.73"/>
    <n v="0.01"/>
    <x v="0"/>
    <n v="-200.85899999999998"/>
    <n v="15.16"/>
    <n v="15.09"/>
    <x v="460"/>
    <x v="8"/>
    <x v="6"/>
    <x v="3"/>
    <x v="0"/>
    <x v="2"/>
    <s v="GBC Clear Cover, 8-1/2 x 11, unpunched, 25 covers per pack"/>
    <s v="Small Box"/>
    <n v="0.39"/>
    <d v="2009-04-15T00:00:00"/>
  </r>
  <r>
    <n v="4965"/>
    <n v="35302"/>
    <x v="222"/>
    <x v="3"/>
    <n v="6"/>
    <n v="188.44"/>
    <n v="0.09"/>
    <x v="0"/>
    <n v="17.57"/>
    <n v="30.98"/>
    <n v="5.76"/>
    <x v="468"/>
    <x v="8"/>
    <x v="6"/>
    <x v="0"/>
    <x v="0"/>
    <x v="5"/>
    <s v="IBM Multi-Purpose Copy Paper, 8 1/2 x 11&quot;, Case"/>
    <s v="Small Box"/>
    <n v="0.4"/>
    <d v="2010-06-07T00:00:00"/>
  </r>
  <r>
    <n v="4966"/>
    <n v="35302"/>
    <x v="222"/>
    <x v="3"/>
    <n v="13"/>
    <n v="1265.4969999999998"/>
    <n v="0.1"/>
    <x v="0"/>
    <n v="-228.184"/>
    <n v="125.99"/>
    <n v="7.69"/>
    <x v="468"/>
    <x v="8"/>
    <x v="6"/>
    <x v="0"/>
    <x v="1"/>
    <x v="3"/>
    <s v="StarTAC 3000"/>
    <s v="Small Box"/>
    <n v="0.59"/>
    <d v="2010-06-08T00:00:00"/>
  </r>
  <r>
    <n v="5027"/>
    <n v="35841"/>
    <x v="166"/>
    <x v="3"/>
    <n v="23"/>
    <n v="230.41"/>
    <n v="0.06"/>
    <x v="0"/>
    <n v="94.39"/>
    <n v="9.9"/>
    <n v="1.39"/>
    <x v="470"/>
    <x v="8"/>
    <x v="6"/>
    <x v="0"/>
    <x v="0"/>
    <x v="8"/>
    <s v="#6 3/4 Gummed Flap White Envelopes"/>
    <s v="Small Box"/>
    <n v="0.37"/>
    <d v="2011-05-09T00:00:00"/>
  </r>
  <r>
    <n v="5028"/>
    <n v="35841"/>
    <x v="166"/>
    <x v="3"/>
    <n v="48"/>
    <n v="5163.0105000000003"/>
    <n v="7.0000000000000007E-2"/>
    <x v="0"/>
    <n v="1448.325"/>
    <n v="125.99"/>
    <n v="8.08"/>
    <x v="470"/>
    <x v="8"/>
    <x v="6"/>
    <x v="0"/>
    <x v="1"/>
    <x v="3"/>
    <s v="M3682"/>
    <s v="Small Box"/>
    <n v="0.56999999999999995"/>
    <d v="2011-05-09T00:00:00"/>
  </r>
  <r>
    <n v="5054"/>
    <n v="36034"/>
    <x v="653"/>
    <x v="1"/>
    <n v="10"/>
    <n v="19.36"/>
    <n v="0"/>
    <x v="0"/>
    <n v="-1.02"/>
    <n v="1.76"/>
    <n v="0.7"/>
    <x v="478"/>
    <x v="8"/>
    <x v="6"/>
    <x v="1"/>
    <x v="0"/>
    <x v="12"/>
    <s v="Newell 326"/>
    <s v="Wrap Bag"/>
    <n v="0.56000000000000005"/>
    <d v="2012-10-18T00:00:00"/>
  </r>
  <r>
    <n v="5056"/>
    <n v="36065"/>
    <x v="649"/>
    <x v="1"/>
    <n v="31"/>
    <n v="538.29999999999995"/>
    <n v="0.03"/>
    <x v="0"/>
    <n v="-63.98"/>
    <n v="16.98"/>
    <n v="12.39"/>
    <x v="485"/>
    <x v="8"/>
    <x v="6"/>
    <x v="0"/>
    <x v="0"/>
    <x v="8"/>
    <s v="Brown Kraft Recycled Envelopes"/>
    <s v="Small Box"/>
    <n v="0.35"/>
    <d v="2010-02-17T00:00:00"/>
  </r>
  <r>
    <n v="5097"/>
    <n v="36355"/>
    <x v="305"/>
    <x v="3"/>
    <n v="9"/>
    <n v="61.43"/>
    <n v="0.09"/>
    <x v="2"/>
    <n v="-42.975499999999997"/>
    <n v="5.4"/>
    <n v="7.78"/>
    <x v="456"/>
    <x v="8"/>
    <x v="6"/>
    <x v="3"/>
    <x v="0"/>
    <x v="2"/>
    <s v="3M Organizer Strips"/>
    <s v="Small Box"/>
    <n v="0.37"/>
    <d v="2009-12-02T00:00:00"/>
  </r>
  <r>
    <n v="5098"/>
    <n v="36355"/>
    <x v="305"/>
    <x v="3"/>
    <n v="6"/>
    <n v="129.5"/>
    <n v="0.02"/>
    <x v="0"/>
    <n v="65.489999999999995"/>
    <n v="20.28"/>
    <n v="6.68"/>
    <x v="456"/>
    <x v="8"/>
    <x v="6"/>
    <x v="3"/>
    <x v="2"/>
    <x v="4"/>
    <s v="Seth Thomas 8 1/2&quot; Cubicle Clock"/>
    <s v="Small Box"/>
    <n v="0.53"/>
    <d v="2009-12-02T00:00:00"/>
  </r>
  <r>
    <n v="5099"/>
    <n v="36355"/>
    <x v="305"/>
    <x v="3"/>
    <n v="10"/>
    <n v="125.95"/>
    <n v="0"/>
    <x v="0"/>
    <n v="15.73"/>
    <n v="11.55"/>
    <n v="2.36"/>
    <x v="456"/>
    <x v="8"/>
    <x v="6"/>
    <x v="3"/>
    <x v="0"/>
    <x v="12"/>
    <s v="Newell 309"/>
    <s v="Wrap Bag"/>
    <n v="0.55000000000000004"/>
    <d v="2009-12-03T00:00:00"/>
  </r>
  <r>
    <n v="5100"/>
    <n v="36355"/>
    <x v="305"/>
    <x v="3"/>
    <n v="43"/>
    <n v="90.93"/>
    <n v="0.05"/>
    <x v="0"/>
    <n v="-72.5"/>
    <n v="2.08"/>
    <n v="2.56"/>
    <x v="456"/>
    <x v="8"/>
    <x v="6"/>
    <x v="3"/>
    <x v="0"/>
    <x v="15"/>
    <s v="Kleencut® Forged Office Shears by Acme United Corporation"/>
    <s v="Small Pack"/>
    <n v="0.55000000000000004"/>
    <d v="2009-12-03T00:00:00"/>
  </r>
  <r>
    <n v="5104"/>
    <n v="36358"/>
    <x v="1006"/>
    <x v="2"/>
    <n v="28"/>
    <n v="865.35"/>
    <n v="0.06"/>
    <x v="0"/>
    <n v="-159.25"/>
    <n v="30.42"/>
    <n v="8.65"/>
    <x v="457"/>
    <x v="8"/>
    <x v="6"/>
    <x v="2"/>
    <x v="1"/>
    <x v="7"/>
    <s v="Fellowes Internet Keyboard, Platinum"/>
    <s v="Small Box"/>
    <n v="0.74"/>
    <d v="2009-05-15T00:00:00"/>
  </r>
  <r>
    <n v="5105"/>
    <n v="36358"/>
    <x v="1006"/>
    <x v="2"/>
    <n v="22"/>
    <n v="823.07"/>
    <n v="0.02"/>
    <x v="0"/>
    <n v="318.25"/>
    <n v="37.94"/>
    <n v="5.08"/>
    <x v="457"/>
    <x v="8"/>
    <x v="6"/>
    <x v="2"/>
    <x v="0"/>
    <x v="5"/>
    <s v="Snap-A-Way® Black Print Carbonless Ruled Speed Letter, Triplicate"/>
    <s v="Wrap Bag"/>
    <n v="0.38"/>
    <d v="2009-05-14T00:00:00"/>
  </r>
  <r>
    <n v="5161"/>
    <n v="36739"/>
    <x v="171"/>
    <x v="2"/>
    <n v="16"/>
    <n v="68.040000000000006"/>
    <n v="7.0000000000000007E-2"/>
    <x v="0"/>
    <n v="-55.521999999999998"/>
    <n v="3.98"/>
    <n v="5.26"/>
    <x v="459"/>
    <x v="8"/>
    <x v="6"/>
    <x v="1"/>
    <x v="0"/>
    <x v="2"/>
    <s v="Ibico Presentation Index for Binding Systems"/>
    <s v="Small Box"/>
    <n v="0.38"/>
    <d v="2009-10-10T00:00:00"/>
  </r>
  <r>
    <n v="5162"/>
    <n v="36739"/>
    <x v="171"/>
    <x v="2"/>
    <n v="27"/>
    <n v="331.17"/>
    <n v="7.0000000000000007E-2"/>
    <x v="0"/>
    <n v="97.19"/>
    <n v="12.22"/>
    <n v="2.85"/>
    <x v="459"/>
    <x v="8"/>
    <x v="6"/>
    <x v="1"/>
    <x v="2"/>
    <x v="4"/>
    <s v="Aluminum Document Frame"/>
    <s v="Small Pack"/>
    <n v="0.55000000000000004"/>
    <d v="2009-10-08T00:00:00"/>
  </r>
  <r>
    <n v="5165"/>
    <n v="36743"/>
    <x v="298"/>
    <x v="4"/>
    <n v="3"/>
    <n v="26.13"/>
    <n v="0.1"/>
    <x v="0"/>
    <n v="-10.61"/>
    <n v="7.59"/>
    <n v="4"/>
    <x v="479"/>
    <x v="8"/>
    <x v="6"/>
    <x v="3"/>
    <x v="2"/>
    <x v="4"/>
    <s v="Master Giant Foot® Doorstop, Safety Yellow"/>
    <s v="Wrap Bag"/>
    <n v="0.42"/>
    <d v="2012-09-09T00:00:00"/>
  </r>
  <r>
    <n v="5186"/>
    <n v="36864"/>
    <x v="300"/>
    <x v="0"/>
    <n v="9"/>
    <n v="55.49"/>
    <n v="0.05"/>
    <x v="0"/>
    <n v="7.23"/>
    <n v="6.08"/>
    <n v="0.91"/>
    <x v="488"/>
    <x v="8"/>
    <x v="6"/>
    <x v="3"/>
    <x v="0"/>
    <x v="12"/>
    <s v="Zebra Zazzle Fluorescent Highlighters"/>
    <s v="Wrap Bag"/>
    <n v="0.51"/>
    <d v="2012-07-31T00:00:00"/>
  </r>
  <r>
    <n v="5224"/>
    <n v="37188"/>
    <x v="498"/>
    <x v="4"/>
    <n v="24"/>
    <n v="132.02000000000001"/>
    <n v="0.04"/>
    <x v="2"/>
    <n v="-123.28"/>
    <n v="4.9800000000000004"/>
    <n v="8.33"/>
    <x v="481"/>
    <x v="8"/>
    <x v="6"/>
    <x v="3"/>
    <x v="0"/>
    <x v="5"/>
    <s v="Xerox 198"/>
    <s v="Small Box"/>
    <n v="0.38"/>
    <d v="2012-03-05T00:00:00"/>
  </r>
  <r>
    <n v="5257"/>
    <n v="37414"/>
    <x v="1117"/>
    <x v="0"/>
    <n v="39"/>
    <n v="20596.580000000002"/>
    <n v="0.09"/>
    <x v="1"/>
    <n v="-1331.5533660000001"/>
    <n v="550.98"/>
    <n v="64.59"/>
    <x v="465"/>
    <x v="8"/>
    <x v="6"/>
    <x v="3"/>
    <x v="2"/>
    <x v="10"/>
    <s v="Chromcraft Bull-Nose Wood 48&quot; x 96&quot; Rectangular Conference Tables"/>
    <s v="Jumbo Box"/>
    <n v="0.66"/>
    <d v="2011-09-11T00:00:00"/>
  </r>
  <r>
    <n v="5287"/>
    <n v="37638"/>
    <x v="472"/>
    <x v="0"/>
    <n v="33"/>
    <n v="139.97999999999999"/>
    <n v="7.0000000000000007E-2"/>
    <x v="0"/>
    <n v="-140.54"/>
    <n v="4.13"/>
    <n v="6.89"/>
    <x v="184"/>
    <x v="8"/>
    <x v="6"/>
    <x v="0"/>
    <x v="0"/>
    <x v="11"/>
    <s v="Avery 05222 Permanent Self-Adhesive File Folder Labels for Typewriters, on Rolls, White, 250/Roll"/>
    <s v="Small Box"/>
    <n v="0.39"/>
    <d v="2009-01-23T00:00:00"/>
  </r>
  <r>
    <n v="5300"/>
    <n v="37734"/>
    <x v="991"/>
    <x v="4"/>
    <n v="15"/>
    <n v="1393.39"/>
    <n v="0.08"/>
    <x v="0"/>
    <n v="84.15"/>
    <n v="100.97"/>
    <n v="7.18"/>
    <x v="470"/>
    <x v="8"/>
    <x v="6"/>
    <x v="0"/>
    <x v="1"/>
    <x v="7"/>
    <s v="Gyration Ultra Cordless Optical Suite"/>
    <s v="Small Box"/>
    <n v="0.46"/>
    <d v="2009-12-27T00:00:00"/>
  </r>
  <r>
    <n v="5301"/>
    <n v="37734"/>
    <x v="991"/>
    <x v="4"/>
    <n v="42"/>
    <n v="601.52"/>
    <n v="0"/>
    <x v="0"/>
    <n v="171.98"/>
    <n v="13.4"/>
    <n v="4.95"/>
    <x v="470"/>
    <x v="8"/>
    <x v="6"/>
    <x v="0"/>
    <x v="2"/>
    <x v="4"/>
    <s v="Electrix 20W Halogen Replacement Bulb for Zoom-In Desk Lamp"/>
    <s v="Small Pack"/>
    <n v="0.37"/>
    <d v="2009-12-27T00:00:00"/>
  </r>
  <r>
    <n v="5305"/>
    <n v="37763"/>
    <x v="156"/>
    <x v="2"/>
    <n v="29"/>
    <n v="169.61"/>
    <n v="0.1"/>
    <x v="0"/>
    <n v="-211.05950000000001"/>
    <n v="5.94"/>
    <n v="9.92"/>
    <x v="461"/>
    <x v="8"/>
    <x v="6"/>
    <x v="1"/>
    <x v="0"/>
    <x v="2"/>
    <s v="Storex Dura Pro™ Binders"/>
    <s v="Small Box"/>
    <n v="0.38"/>
    <d v="2012-02-09T00:00:00"/>
  </r>
  <r>
    <n v="5306"/>
    <n v="37763"/>
    <x v="156"/>
    <x v="2"/>
    <n v="24"/>
    <n v="1247.9275"/>
    <n v="0.1"/>
    <x v="0"/>
    <n v="186.417"/>
    <n v="65.989999999999995"/>
    <n v="2.5"/>
    <x v="461"/>
    <x v="8"/>
    <x v="6"/>
    <x v="1"/>
    <x v="1"/>
    <x v="3"/>
    <s v="6190"/>
    <s v="Small Box"/>
    <n v="0.55000000000000004"/>
    <d v="2012-02-09T00:00:00"/>
  </r>
  <r>
    <n v="5324"/>
    <n v="37859"/>
    <x v="1170"/>
    <x v="4"/>
    <n v="2"/>
    <n v="29.03"/>
    <n v="0.01"/>
    <x v="0"/>
    <n v="-11.83"/>
    <n v="11.34"/>
    <n v="5.01"/>
    <x v="448"/>
    <x v="8"/>
    <x v="6"/>
    <x v="0"/>
    <x v="0"/>
    <x v="5"/>
    <s v="Xerox 188"/>
    <s v="Small Box"/>
    <n v="0.36"/>
    <d v="2009-04-01T00:00:00"/>
  </r>
  <r>
    <n v="5352"/>
    <n v="38048"/>
    <x v="1171"/>
    <x v="1"/>
    <n v="42"/>
    <n v="2252.2619999999997"/>
    <n v="0.1"/>
    <x v="0"/>
    <n v="478.10700000000003"/>
    <n v="65.989999999999995"/>
    <n v="5.63"/>
    <x v="489"/>
    <x v="8"/>
    <x v="6"/>
    <x v="2"/>
    <x v="1"/>
    <x v="3"/>
    <s v="2190"/>
    <s v="Small Box"/>
    <n v="0.56000000000000005"/>
    <d v="2010-01-24T00:00:00"/>
  </r>
  <r>
    <n v="5353"/>
    <n v="38048"/>
    <x v="1171"/>
    <x v="1"/>
    <n v="47"/>
    <n v="279.01"/>
    <n v="0.05"/>
    <x v="0"/>
    <n v="-136.84"/>
    <n v="5.77"/>
    <n v="5.92"/>
    <x v="489"/>
    <x v="8"/>
    <x v="6"/>
    <x v="2"/>
    <x v="2"/>
    <x v="4"/>
    <s v="DAX Cubicle Frames - 8x10"/>
    <s v="Medium Box"/>
    <n v="0.55000000000000004"/>
    <d v="2010-01-25T00:00:00"/>
  </r>
  <r>
    <n v="5386"/>
    <n v="38305"/>
    <x v="663"/>
    <x v="4"/>
    <n v="21"/>
    <n v="2561.6705000000002"/>
    <n v="0.08"/>
    <x v="0"/>
    <n v="88.766999999999996"/>
    <n v="155.99"/>
    <n v="8.08"/>
    <x v="487"/>
    <x v="8"/>
    <x v="6"/>
    <x v="1"/>
    <x v="1"/>
    <x v="3"/>
    <s v="300 Series Non-Flip"/>
    <s v="Small Box"/>
    <n v="0.6"/>
    <d v="2011-05-02T00:00:00"/>
  </r>
  <r>
    <n v="5398"/>
    <n v="38371"/>
    <x v="216"/>
    <x v="2"/>
    <n v="24"/>
    <n v="2004.4"/>
    <n v="0.05"/>
    <x v="2"/>
    <n v="544.29999999999995"/>
    <n v="83.1"/>
    <n v="6.13"/>
    <x v="468"/>
    <x v="8"/>
    <x v="6"/>
    <x v="0"/>
    <x v="1"/>
    <x v="7"/>
    <s v="Micro Innovations Micro Digital Wireless Keyboard and Mouse, Gray"/>
    <s v="Small Box"/>
    <n v="0.45"/>
    <d v="2009-11-09T00:00:00"/>
  </r>
  <r>
    <n v="5461"/>
    <n v="38789"/>
    <x v="1118"/>
    <x v="1"/>
    <n v="9"/>
    <n v="96.52"/>
    <n v="0.1"/>
    <x v="0"/>
    <n v="16.78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d v="2010-11-15T00:00:00"/>
  </r>
  <r>
    <n v="5462"/>
    <n v="38789"/>
    <x v="1118"/>
    <x v="1"/>
    <n v="4"/>
    <n v="115.17"/>
    <n v="0.04"/>
    <x v="1"/>
    <n v="40.93"/>
    <n v="23.99"/>
    <n v="15.68"/>
    <x v="470"/>
    <x v="8"/>
    <x v="6"/>
    <x v="0"/>
    <x v="2"/>
    <x v="4"/>
    <s v="Westinghouse Floor Lamp with Metal Mesh Shade, Black"/>
    <s v="Jumbo Drum"/>
    <n v="0.62"/>
    <d v="2010-11-15T00:00:00"/>
  </r>
  <r>
    <n v="5511"/>
    <n v="39076"/>
    <x v="716"/>
    <x v="4"/>
    <n v="41"/>
    <n v="222.65"/>
    <n v="0.02"/>
    <x v="0"/>
    <n v="-131.16"/>
    <n v="5.28"/>
    <n v="6.26"/>
    <x v="448"/>
    <x v="8"/>
    <x v="6"/>
    <x v="2"/>
    <x v="0"/>
    <x v="5"/>
    <s v="Xerox 1928"/>
    <s v="Small Box"/>
    <n v="0.4"/>
    <d v="2009-12-12T00:00:00"/>
  </r>
  <r>
    <n v="5533"/>
    <n v="39173"/>
    <x v="191"/>
    <x v="4"/>
    <n v="36"/>
    <n v="76.48"/>
    <n v="0.09"/>
    <x v="0"/>
    <n v="3.23"/>
    <n v="2.1800000000000002"/>
    <n v="0.78"/>
    <x v="436"/>
    <x v="8"/>
    <x v="6"/>
    <x v="0"/>
    <x v="0"/>
    <x v="6"/>
    <s v="Stockwell Push Pins"/>
    <s v="Wrap Bag"/>
    <n v="0.52"/>
    <d v="2009-01-18T00:00:00"/>
  </r>
  <r>
    <n v="5534"/>
    <n v="39173"/>
    <x v="191"/>
    <x v="4"/>
    <n v="2"/>
    <n v="373.27"/>
    <n v="0.05"/>
    <x v="1"/>
    <n v="-433.29014300000011"/>
    <n v="179.29"/>
    <n v="29.21"/>
    <x v="436"/>
    <x v="8"/>
    <x v="6"/>
    <x v="0"/>
    <x v="2"/>
    <x v="10"/>
    <s v="Bevis Round Conference Table Top, X-Base"/>
    <s v="Jumbo Box"/>
    <n v="0.76"/>
    <d v="2009-01-18T00:00:00"/>
  </r>
  <r>
    <n v="5557"/>
    <n v="39335"/>
    <x v="1061"/>
    <x v="2"/>
    <n v="24"/>
    <n v="113.23"/>
    <n v="0.06"/>
    <x v="0"/>
    <n v="-45.64"/>
    <n v="4.7699999999999996"/>
    <n v="2.39"/>
    <x v="480"/>
    <x v="8"/>
    <x v="6"/>
    <x v="2"/>
    <x v="1"/>
    <x v="7"/>
    <s v="Imation Primaris 3.5&quot; 2HD Unformatted Diskettes, 10/Pack"/>
    <s v="Small Pack"/>
    <n v="0.72"/>
    <d v="2009-05-26T00:00:00"/>
  </r>
  <r>
    <n v="5558"/>
    <n v="39335"/>
    <x v="1061"/>
    <x v="2"/>
    <n v="34"/>
    <n v="889.84"/>
    <n v="0.1"/>
    <x v="0"/>
    <n v="204.49"/>
    <n v="27.18"/>
    <n v="8.23"/>
    <x v="480"/>
    <x v="8"/>
    <x v="6"/>
    <x v="2"/>
    <x v="0"/>
    <x v="8"/>
    <s v="Tyvek ® Top-Opening Peel &amp; Seel Envelopes, Plain White"/>
    <s v="Small Box"/>
    <n v="0.38"/>
    <d v="2009-05-27T00:00:00"/>
  </r>
  <r>
    <n v="5605"/>
    <n v="39744"/>
    <x v="457"/>
    <x v="3"/>
    <n v="6"/>
    <n v="63.61"/>
    <n v="0.01"/>
    <x v="0"/>
    <n v="7.59"/>
    <n v="10.06"/>
    <n v="2.06"/>
    <x v="456"/>
    <x v="8"/>
    <x v="6"/>
    <x v="1"/>
    <x v="0"/>
    <x v="5"/>
    <s v="Riverleaf Stik-Withit® Designer Note Cubes®"/>
    <s v="Wrap Bag"/>
    <n v="0.39"/>
    <d v="2009-07-08T00:00:00"/>
  </r>
  <r>
    <n v="5606"/>
    <n v="39744"/>
    <x v="457"/>
    <x v="3"/>
    <n v="9"/>
    <n v="519.95349999999996"/>
    <n v="0"/>
    <x v="0"/>
    <n v="-107.98699999999999"/>
    <n v="65.989999999999995"/>
    <n v="5.92"/>
    <x v="456"/>
    <x v="8"/>
    <x v="6"/>
    <x v="1"/>
    <x v="1"/>
    <x v="3"/>
    <s v="252"/>
    <s v="Small Box"/>
    <n v="0.55000000000000004"/>
    <d v="2009-07-08T00:00:00"/>
  </r>
  <r>
    <n v="5607"/>
    <n v="39744"/>
    <x v="457"/>
    <x v="3"/>
    <n v="41"/>
    <n v="5636.3074999999999"/>
    <n v="0.04"/>
    <x v="0"/>
    <n v="1595.673"/>
    <n v="155.99"/>
    <n v="8.99"/>
    <x v="456"/>
    <x v="8"/>
    <x v="6"/>
    <x v="1"/>
    <x v="1"/>
    <x v="3"/>
    <s v="CF 688"/>
    <s v="Small Box"/>
    <n v="0.57999999999999996"/>
    <d v="2009-07-07T00:00:00"/>
  </r>
  <r>
    <n v="5638"/>
    <n v="39878"/>
    <x v="1172"/>
    <x v="2"/>
    <n v="50"/>
    <n v="7663.74"/>
    <n v="0"/>
    <x v="1"/>
    <n v="-375.33210000000008"/>
    <n v="150.97999999999999"/>
    <n v="39.25"/>
    <x v="464"/>
    <x v="8"/>
    <x v="6"/>
    <x v="2"/>
    <x v="2"/>
    <x v="10"/>
    <s v="Iceberg OfficeWorks 42&quot; Round Tables"/>
    <s v="Jumbo Box"/>
    <n v="0.75"/>
    <d v="2011-03-07T00:00:00"/>
  </r>
  <r>
    <n v="5648"/>
    <n v="39972"/>
    <x v="1078"/>
    <x v="2"/>
    <n v="35"/>
    <n v="224.58"/>
    <n v="0.03"/>
    <x v="0"/>
    <n v="108.49"/>
    <n v="6.3"/>
    <n v="0.5"/>
    <x v="464"/>
    <x v="8"/>
    <x v="6"/>
    <x v="2"/>
    <x v="0"/>
    <x v="11"/>
    <s v="Avery 48"/>
    <s v="Small Box"/>
    <n v="0.39"/>
    <d v="2012-09-26T00:00:00"/>
  </r>
  <r>
    <n v="5649"/>
    <n v="39972"/>
    <x v="1078"/>
    <x v="2"/>
    <n v="36"/>
    <n v="138.59"/>
    <n v="0.01"/>
    <x v="0"/>
    <n v="62.73"/>
    <n v="3.69"/>
    <n v="0.5"/>
    <x v="464"/>
    <x v="8"/>
    <x v="6"/>
    <x v="2"/>
    <x v="0"/>
    <x v="11"/>
    <s v="Avery 501"/>
    <s v="Small Box"/>
    <n v="0.38"/>
    <d v="2012-09-27T00:00:00"/>
  </r>
  <r>
    <n v="5650"/>
    <n v="39972"/>
    <x v="1078"/>
    <x v="2"/>
    <n v="19"/>
    <n v="97.06"/>
    <n v="0.05"/>
    <x v="0"/>
    <n v="-7.36"/>
    <n v="5.0599999999999996"/>
    <n v="2.99"/>
    <x v="464"/>
    <x v="8"/>
    <x v="6"/>
    <x v="2"/>
    <x v="0"/>
    <x v="2"/>
    <s v="Wilson Jones Standard D-Ring Binders"/>
    <s v="Small Box"/>
    <n v="0.38"/>
    <d v="2012-09-28T00:00:00"/>
  </r>
  <r>
    <n v="5728"/>
    <n v="40643"/>
    <x v="621"/>
    <x v="4"/>
    <n v="23"/>
    <n v="258.74"/>
    <n v="0.05"/>
    <x v="0"/>
    <n v="10.8"/>
    <n v="11.58"/>
    <n v="5.72"/>
    <x v="465"/>
    <x v="8"/>
    <x v="6"/>
    <x v="3"/>
    <x v="0"/>
    <x v="8"/>
    <s v="Peel &amp; Seel® Recycled Catalog Envelopes, Brown"/>
    <s v="Small Box"/>
    <n v="0.35"/>
    <d v="2011-04-07T00:00:00"/>
  </r>
  <r>
    <n v="5757"/>
    <n v="40870"/>
    <x v="1173"/>
    <x v="4"/>
    <n v="43"/>
    <n v="12858.88"/>
    <n v="0.08"/>
    <x v="0"/>
    <n v="4833.2700000000004"/>
    <n v="300.97000000000003"/>
    <n v="7.18"/>
    <x v="482"/>
    <x v="8"/>
    <x v="6"/>
    <x v="2"/>
    <x v="1"/>
    <x v="7"/>
    <s v="Gyration Ultra Professional Cordless Optical Suite"/>
    <s v="Small Box"/>
    <n v="0.48"/>
    <d v="2011-12-11T00:00:00"/>
  </r>
  <r>
    <n v="5758"/>
    <n v="40870"/>
    <x v="1173"/>
    <x v="4"/>
    <n v="28"/>
    <n v="146.69"/>
    <n v="0"/>
    <x v="0"/>
    <n v="-64.05"/>
    <n v="4.95"/>
    <n v="5.32"/>
    <x v="482"/>
    <x v="8"/>
    <x v="6"/>
    <x v="2"/>
    <x v="2"/>
    <x v="4"/>
    <s v="Eldon® 300 Class™ Desk Accessories, Black"/>
    <s v="Small Box"/>
    <n v="0.41"/>
    <d v="2011-12-13T00:00:00"/>
  </r>
  <r>
    <n v="5767"/>
    <n v="40934"/>
    <x v="1174"/>
    <x v="2"/>
    <n v="28"/>
    <n v="49.49"/>
    <n v="0.01"/>
    <x v="0"/>
    <n v="-1.23"/>
    <n v="1.76"/>
    <n v="0.7"/>
    <x v="481"/>
    <x v="8"/>
    <x v="6"/>
    <x v="3"/>
    <x v="0"/>
    <x v="12"/>
    <s v="Newell 326"/>
    <s v="Wrap Bag"/>
    <n v="0.56000000000000005"/>
    <d v="2011-11-14T00:00:00"/>
  </r>
  <r>
    <n v="5768"/>
    <n v="40934"/>
    <x v="1174"/>
    <x v="2"/>
    <n v="11"/>
    <n v="404.14949999999999"/>
    <n v="7.0000000000000007E-2"/>
    <x v="0"/>
    <n v="-107.503"/>
    <n v="45.99"/>
    <n v="4.99"/>
    <x v="481"/>
    <x v="8"/>
    <x v="6"/>
    <x v="3"/>
    <x v="1"/>
    <x v="3"/>
    <s v="600 Series Non-Flip"/>
    <s v="Small Box"/>
    <n v="0.56999999999999995"/>
    <d v="2011-11-15T00:00:00"/>
  </r>
  <r>
    <n v="5817"/>
    <n v="41254"/>
    <x v="209"/>
    <x v="4"/>
    <n v="17"/>
    <n v="1782.68"/>
    <n v="0.08"/>
    <x v="0"/>
    <n v="280.64"/>
    <n v="107.53"/>
    <n v="5.81"/>
    <x v="480"/>
    <x v="8"/>
    <x v="6"/>
    <x v="2"/>
    <x v="2"/>
    <x v="4"/>
    <s v="Tenex Contemporary Contur Chairmats for Low and Medium Pile Carpet, Computer, 39&quot; x 49&quot;"/>
    <s v="Medium Box"/>
    <n v="0.65"/>
    <d v="2011-01-12T00:00:00"/>
  </r>
  <r>
    <n v="5844"/>
    <n v="41472"/>
    <x v="1175"/>
    <x v="0"/>
    <n v="48"/>
    <n v="280.87"/>
    <n v="0.01"/>
    <x v="2"/>
    <n v="-214.15299999999999"/>
    <n v="5.38"/>
    <n v="7.57"/>
    <x v="439"/>
    <x v="8"/>
    <x v="6"/>
    <x v="3"/>
    <x v="0"/>
    <x v="2"/>
    <s v="Acco PRESSTEX® Data Binder with Storage Hooks, Dark Blue, 9 1/2&quot; X 11&quot;"/>
    <s v="Small Box"/>
    <n v="0.36"/>
    <d v="2010-01-30T00:00:00"/>
  </r>
  <r>
    <n v="5901"/>
    <n v="41830"/>
    <x v="223"/>
    <x v="0"/>
    <n v="42"/>
    <n v="5361.08"/>
    <n v="0"/>
    <x v="1"/>
    <n v="1841.92"/>
    <n v="120.97"/>
    <n v="26.3"/>
    <x v="462"/>
    <x v="8"/>
    <x v="6"/>
    <x v="3"/>
    <x v="1"/>
    <x v="16"/>
    <s v="Canon S750 Color Inkjet Printer"/>
    <s v="Jumbo Drum"/>
    <n v="0.38"/>
    <d v="2012-02-24T00:00:00"/>
  </r>
  <r>
    <n v="5939"/>
    <n v="42144"/>
    <x v="1176"/>
    <x v="3"/>
    <n v="10"/>
    <n v="670.03"/>
    <n v="0.01"/>
    <x v="2"/>
    <n v="-326.47000000000003"/>
    <n v="64.650000000000006"/>
    <n v="35"/>
    <x v="456"/>
    <x v="8"/>
    <x v="6"/>
    <x v="1"/>
    <x v="0"/>
    <x v="0"/>
    <s v="Space Solutions Commercial Steel Shelving"/>
    <s v="Large Box"/>
    <n v="0.8"/>
    <d v="2009-11-14T00:00:00"/>
  </r>
  <r>
    <n v="5989"/>
    <n v="42439"/>
    <x v="695"/>
    <x v="2"/>
    <n v="28"/>
    <n v="164.5"/>
    <n v="0.01"/>
    <x v="0"/>
    <n v="62.68"/>
    <n v="5.84"/>
    <n v="1"/>
    <x v="459"/>
    <x v="8"/>
    <x v="6"/>
    <x v="1"/>
    <x v="0"/>
    <x v="12"/>
    <s v="Quartet Omega® Colored Chalk, 12/Pack"/>
    <s v="Wrap Bag"/>
    <n v="0.38"/>
    <d v="2010-06-20T00:00:00"/>
  </r>
  <r>
    <n v="6037"/>
    <n v="42758"/>
    <x v="547"/>
    <x v="4"/>
    <n v="12"/>
    <n v="1769.74"/>
    <n v="7.0000000000000007E-2"/>
    <x v="0"/>
    <n v="-333.69"/>
    <n v="152.47999999999999"/>
    <n v="4"/>
    <x v="490"/>
    <x v="8"/>
    <x v="6"/>
    <x v="3"/>
    <x v="1"/>
    <x v="7"/>
    <s v="Adesso Programmable 142-Key Keyboard"/>
    <s v="Small Box"/>
    <n v="0.79"/>
    <d v="2012-11-12T00:00:00"/>
  </r>
  <r>
    <n v="6038"/>
    <n v="42758"/>
    <x v="547"/>
    <x v="4"/>
    <n v="42"/>
    <n v="638.07000000000005"/>
    <n v="0.05"/>
    <x v="0"/>
    <n v="278.89"/>
    <n v="15.04"/>
    <n v="1.97"/>
    <x v="490"/>
    <x v="8"/>
    <x v="6"/>
    <x v="3"/>
    <x v="0"/>
    <x v="5"/>
    <s v="White GlueTop Scratch Pads"/>
    <s v="Wrap Bag"/>
    <n v="0.39"/>
    <d v="2012-11-11T00:00:00"/>
  </r>
  <r>
    <n v="6057"/>
    <n v="42918"/>
    <x v="389"/>
    <x v="1"/>
    <n v="38"/>
    <n v="468.95"/>
    <n v="0.02"/>
    <x v="2"/>
    <n v="-2.3804999999999996"/>
    <n v="11.5"/>
    <n v="7.19"/>
    <x v="84"/>
    <x v="8"/>
    <x v="6"/>
    <x v="2"/>
    <x v="0"/>
    <x v="2"/>
    <s v="Ibico Covers for Plastic or Wire Binding Elements"/>
    <s v="Small Box"/>
    <n v="0.4"/>
    <d v="2011-05-24T00:00:00"/>
  </r>
  <r>
    <n v="6064"/>
    <n v="42950"/>
    <x v="618"/>
    <x v="1"/>
    <n v="38"/>
    <n v="1142.4849999999999"/>
    <n v="0.09"/>
    <x v="0"/>
    <n v="303.399"/>
    <n v="35.99"/>
    <n v="1.25"/>
    <x v="474"/>
    <x v="8"/>
    <x v="6"/>
    <x v="0"/>
    <x v="1"/>
    <x v="3"/>
    <s v="Accessory13"/>
    <s v="Small Pack"/>
    <n v="0.56999999999999995"/>
    <d v="2010-08-23T00:00:00"/>
  </r>
  <r>
    <n v="6065"/>
    <n v="42951"/>
    <x v="190"/>
    <x v="4"/>
    <n v="20"/>
    <n v="2104.991"/>
    <n v="0.09"/>
    <x v="0"/>
    <n v="165.447"/>
    <n v="125.99"/>
    <n v="8.8000000000000007"/>
    <x v="488"/>
    <x v="8"/>
    <x v="6"/>
    <x v="3"/>
    <x v="1"/>
    <x v="3"/>
    <s v="StarTAC 6500"/>
    <s v="Small Box"/>
    <n v="0.59"/>
    <d v="2012-09-18T00:00:00"/>
  </r>
  <r>
    <n v="6094"/>
    <n v="43172"/>
    <x v="346"/>
    <x v="0"/>
    <n v="19"/>
    <n v="28.34"/>
    <n v="0.09"/>
    <x v="0"/>
    <n v="1.68"/>
    <n v="1.48"/>
    <n v="0.7"/>
    <x v="415"/>
    <x v="8"/>
    <x v="6"/>
    <x v="2"/>
    <x v="0"/>
    <x v="6"/>
    <s v="Binder Clips by OIC"/>
    <s v="Wrap Bag"/>
    <n v="0.37"/>
    <d v="2009-07-05T00:00:00"/>
  </r>
  <r>
    <n v="6108"/>
    <n v="43270"/>
    <x v="214"/>
    <x v="4"/>
    <n v="35"/>
    <n v="343.92"/>
    <n v="0.06"/>
    <x v="0"/>
    <n v="154.54"/>
    <n v="10.35"/>
    <n v="0.99"/>
    <x v="483"/>
    <x v="8"/>
    <x v="6"/>
    <x v="1"/>
    <x v="0"/>
    <x v="11"/>
    <s v="Avery 503"/>
    <s v="Small Box"/>
    <n v="0.37"/>
    <d v="2012-09-03T00:00:00"/>
  </r>
  <r>
    <n v="6109"/>
    <n v="43271"/>
    <x v="697"/>
    <x v="3"/>
    <n v="2"/>
    <n v="7.75"/>
    <n v="0.03"/>
    <x v="0"/>
    <n v="-5.27"/>
    <n v="2.6"/>
    <n v="2.4"/>
    <x v="472"/>
    <x v="8"/>
    <x v="6"/>
    <x v="0"/>
    <x v="0"/>
    <x v="12"/>
    <s v="12 Colored Short Pencils"/>
    <s v="Wrap Bag"/>
    <n v="0.57999999999999996"/>
    <d v="2010-03-04T00:00:00"/>
  </r>
  <r>
    <n v="6168"/>
    <n v="43745"/>
    <x v="698"/>
    <x v="0"/>
    <n v="43"/>
    <n v="2433.5300000000002"/>
    <n v="0.02"/>
    <x v="0"/>
    <n v="946.7"/>
    <n v="54.48"/>
    <n v="0.99"/>
    <x v="479"/>
    <x v="8"/>
    <x v="6"/>
    <x v="2"/>
    <x v="0"/>
    <x v="1"/>
    <s v="Belkin 5 Outlet SurgeMaster™ Power Centers"/>
    <s v="Small Box"/>
    <n v="0.56999999999999995"/>
    <d v="2010-11-01T00:00:00"/>
  </r>
  <r>
    <n v="6169"/>
    <n v="43745"/>
    <x v="698"/>
    <x v="0"/>
    <n v="26"/>
    <n v="1368.03"/>
    <n v="0.04"/>
    <x v="0"/>
    <n v="27.51"/>
    <n v="50.98"/>
    <n v="6.5"/>
    <x v="479"/>
    <x v="8"/>
    <x v="6"/>
    <x v="2"/>
    <x v="1"/>
    <x v="7"/>
    <s v="Microsoft Natural Multimedia Keyboard"/>
    <s v="Small Box"/>
    <n v="0.73"/>
    <d v="2010-11-03T00:00:00"/>
  </r>
  <r>
    <n v="6170"/>
    <n v="43745"/>
    <x v="698"/>
    <x v="0"/>
    <n v="41"/>
    <n v="260.64"/>
    <n v="0.08"/>
    <x v="0"/>
    <n v="-106.21"/>
    <n v="6.68"/>
    <n v="6.15"/>
    <x v="479"/>
    <x v="8"/>
    <x v="6"/>
    <x v="2"/>
    <x v="0"/>
    <x v="5"/>
    <s v="Xerox 1968"/>
    <s v="Small Box"/>
    <n v="0.37"/>
    <d v="2010-11-03T00:00:00"/>
  </r>
  <r>
    <n v="6171"/>
    <n v="43745"/>
    <x v="698"/>
    <x v="0"/>
    <n v="32"/>
    <n v="1250.4264999999998"/>
    <n v="0.02"/>
    <x v="0"/>
    <n v="303.3"/>
    <n v="45.99"/>
    <n v="2.5"/>
    <x v="479"/>
    <x v="8"/>
    <x v="6"/>
    <x v="2"/>
    <x v="1"/>
    <x v="3"/>
    <s v="T61"/>
    <s v="Small Box"/>
    <n v="0.56000000000000005"/>
    <d v="2010-11-01T00:00:00"/>
  </r>
  <r>
    <n v="6175"/>
    <n v="43779"/>
    <x v="1177"/>
    <x v="1"/>
    <n v="20"/>
    <n v="3878.49"/>
    <n v="0.09"/>
    <x v="0"/>
    <n v="1397.86"/>
    <n v="209.84"/>
    <n v="21.21"/>
    <x v="486"/>
    <x v="8"/>
    <x v="6"/>
    <x v="2"/>
    <x v="2"/>
    <x v="4"/>
    <s v="Luxo Professional Fluorescent Magnifier Lamp with Clamp-Mount Base"/>
    <s v="Large Box"/>
    <n v="0.59"/>
    <d v="2009-08-24T00:00:00"/>
  </r>
  <r>
    <n v="6194"/>
    <n v="43877"/>
    <x v="914"/>
    <x v="0"/>
    <n v="36"/>
    <n v="580.04"/>
    <n v="0.09"/>
    <x v="2"/>
    <n v="-31.86"/>
    <n v="16.91"/>
    <n v="6.25"/>
    <x v="457"/>
    <x v="8"/>
    <x v="6"/>
    <x v="2"/>
    <x v="0"/>
    <x v="0"/>
    <s v="Tenex Personal Self-Stacking Standard File Box, Black/Gray"/>
    <s v="Small Box"/>
    <n v="0.57999999999999996"/>
    <d v="2010-03-15T00:00:00"/>
  </r>
  <r>
    <n v="6198"/>
    <n v="43907"/>
    <x v="1178"/>
    <x v="4"/>
    <n v="42"/>
    <n v="1392.77"/>
    <n v="0"/>
    <x v="1"/>
    <n v="-1981.5510000000002"/>
    <n v="31.76"/>
    <n v="45.51"/>
    <x v="456"/>
    <x v="8"/>
    <x v="6"/>
    <x v="2"/>
    <x v="2"/>
    <x v="10"/>
    <s v="Hon iLevel™ Computer Training Table"/>
    <s v="Jumbo Box"/>
    <n v="0.65"/>
    <d v="2012-07-20T00:00:00"/>
  </r>
  <r>
    <n v="6204"/>
    <n v="43940"/>
    <x v="153"/>
    <x v="4"/>
    <n v="12"/>
    <n v="1940.21"/>
    <n v="0.09"/>
    <x v="0"/>
    <n v="-215.33599999999998"/>
    <n v="200.99"/>
    <n v="4.2"/>
    <x v="456"/>
    <x v="8"/>
    <x v="6"/>
    <x v="1"/>
    <x v="1"/>
    <x v="3"/>
    <s v="2160i"/>
    <s v="Small Box"/>
    <n v="0.59"/>
    <d v="2010-02-22T00:00:00"/>
  </r>
  <r>
    <n v="6205"/>
    <n v="43940"/>
    <x v="153"/>
    <x v="4"/>
    <n v="44"/>
    <n v="1717.21"/>
    <n v="0.08"/>
    <x v="0"/>
    <n v="176.13"/>
    <n v="40.97"/>
    <n v="8.99"/>
    <x v="456"/>
    <x v="8"/>
    <x v="6"/>
    <x v="1"/>
    <x v="0"/>
    <x v="12"/>
    <s v="Sanford 52201 APSCO Electric Pencil Sharpener"/>
    <s v="Small Pack"/>
    <n v="0.59"/>
    <d v="2010-02-22T00:00:00"/>
  </r>
  <r>
    <n v="6218"/>
    <n v="44036"/>
    <x v="268"/>
    <x v="1"/>
    <n v="40"/>
    <n v="250.13"/>
    <n v="0.01"/>
    <x v="2"/>
    <n v="61.97"/>
    <n v="5.84"/>
    <n v="1.2"/>
    <x v="461"/>
    <x v="8"/>
    <x v="6"/>
    <x v="1"/>
    <x v="0"/>
    <x v="12"/>
    <s v="Newell 312"/>
    <s v="Wrap Bag"/>
    <n v="0.55000000000000004"/>
    <d v="2012-01-13T00:00:00"/>
  </r>
  <r>
    <n v="6241"/>
    <n v="44225"/>
    <x v="1179"/>
    <x v="1"/>
    <n v="29"/>
    <n v="1958.32"/>
    <n v="0"/>
    <x v="0"/>
    <n v="632.29"/>
    <n v="62.18"/>
    <n v="10.84"/>
    <x v="490"/>
    <x v="8"/>
    <x v="6"/>
    <x v="0"/>
    <x v="2"/>
    <x v="4"/>
    <s v="Deflect-o Glass Clear Studded Chair Mats"/>
    <s v="Medium Box"/>
    <n v="0.63"/>
    <d v="2009-04-05T00:00:00"/>
  </r>
  <r>
    <n v="6265"/>
    <n v="44352"/>
    <x v="375"/>
    <x v="2"/>
    <n v="25"/>
    <n v="81.760000000000005"/>
    <n v="0.06"/>
    <x v="0"/>
    <n v="8.5299999999999994"/>
    <n v="3.29"/>
    <n v="1.35"/>
    <x v="477"/>
    <x v="8"/>
    <x v="6"/>
    <x v="0"/>
    <x v="0"/>
    <x v="6"/>
    <s v="Acco® Hot Clips™ Clips to Go"/>
    <s v="Wrap Bag"/>
    <n v="0.4"/>
    <d v="2009-09-17T00:00:00"/>
  </r>
  <r>
    <n v="6286"/>
    <n v="44487"/>
    <x v="82"/>
    <x v="4"/>
    <n v="4"/>
    <n v="28.15"/>
    <n v="0.09"/>
    <x v="0"/>
    <n v="-10.09"/>
    <n v="6.28"/>
    <n v="5.29"/>
    <x v="439"/>
    <x v="8"/>
    <x v="6"/>
    <x v="2"/>
    <x v="2"/>
    <x v="4"/>
    <s v="Eldon® 200 Class™ Desk Accessories, Burgundy"/>
    <s v="Small Box"/>
    <n v="0.43"/>
    <d v="2009-09-12T00:00:00"/>
  </r>
  <r>
    <n v="6287"/>
    <n v="44487"/>
    <x v="82"/>
    <x v="4"/>
    <n v="37"/>
    <n v="558.77"/>
    <n v="0.03"/>
    <x v="0"/>
    <n v="-92.87"/>
    <n v="15.14"/>
    <n v="4.53"/>
    <x v="439"/>
    <x v="8"/>
    <x v="6"/>
    <x v="2"/>
    <x v="0"/>
    <x v="0"/>
    <s v="Eldon® Gobal File Keepers"/>
    <s v="Small Box"/>
    <n v="0.81"/>
    <d v="2009-09-13T00:00:00"/>
  </r>
  <r>
    <n v="6325"/>
    <n v="44775"/>
    <x v="860"/>
    <x v="3"/>
    <n v="29"/>
    <n v="209.3"/>
    <n v="7.0000000000000007E-2"/>
    <x v="2"/>
    <n v="30.49"/>
    <n v="7.08"/>
    <n v="2.35"/>
    <x v="468"/>
    <x v="8"/>
    <x v="6"/>
    <x v="0"/>
    <x v="0"/>
    <x v="12"/>
    <s v="SANFORD Major Accent™ Highlighters"/>
    <s v="Wrap Bag"/>
    <n v="0.47"/>
    <d v="2009-09-30T00:00:00"/>
  </r>
  <r>
    <n v="6511"/>
    <n v="46337"/>
    <x v="196"/>
    <x v="0"/>
    <n v="34"/>
    <n v="61.45"/>
    <n v="0.06"/>
    <x v="0"/>
    <n v="0.62"/>
    <n v="1.76"/>
    <n v="0.7"/>
    <x v="415"/>
    <x v="8"/>
    <x v="6"/>
    <x v="2"/>
    <x v="0"/>
    <x v="12"/>
    <s v="Newell 326"/>
    <s v="Wrap Bag"/>
    <n v="0.56000000000000005"/>
    <d v="2012-05-02T00:00:00"/>
  </r>
  <r>
    <n v="6547"/>
    <n v="46562"/>
    <x v="1180"/>
    <x v="2"/>
    <n v="35"/>
    <n v="5407.9"/>
    <n v="0.01"/>
    <x v="1"/>
    <n v="-352.78986600000002"/>
    <n v="145.97999999999999"/>
    <n v="46.2"/>
    <x v="456"/>
    <x v="8"/>
    <x v="6"/>
    <x v="3"/>
    <x v="2"/>
    <x v="10"/>
    <s v="Bevis Rectangular Conference Tables"/>
    <s v="Jumbo Box"/>
    <n v="0.69"/>
    <d v="2011-02-14T00:00:00"/>
  </r>
  <r>
    <n v="6552"/>
    <n v="46597"/>
    <x v="1181"/>
    <x v="2"/>
    <n v="47"/>
    <n v="8216.5929999999989"/>
    <n v="0.01"/>
    <x v="0"/>
    <n v="2463.462"/>
    <n v="195.99"/>
    <n v="8.99"/>
    <x v="487"/>
    <x v="8"/>
    <x v="6"/>
    <x v="1"/>
    <x v="1"/>
    <x v="3"/>
    <s v="T28 WORLD"/>
    <s v="Small Box"/>
    <n v="0.6"/>
    <d v="2009-12-31T00:00:00"/>
  </r>
  <r>
    <n v="6553"/>
    <n v="46597"/>
    <x v="1181"/>
    <x v="2"/>
    <n v="10"/>
    <n v="130.36000000000001"/>
    <n v="0.06"/>
    <x v="0"/>
    <n v="2.431"/>
    <n v="12.95"/>
    <n v="4.9800000000000004"/>
    <x v="487"/>
    <x v="8"/>
    <x v="6"/>
    <x v="1"/>
    <x v="0"/>
    <x v="2"/>
    <s v="GBC Binding covers"/>
    <s v="Small Box"/>
    <n v="0.4"/>
    <d v="2010-01-02T00:00:00"/>
  </r>
  <r>
    <n v="6554"/>
    <n v="46597"/>
    <x v="1181"/>
    <x v="2"/>
    <n v="1"/>
    <n v="200.57"/>
    <n v="0"/>
    <x v="1"/>
    <n v="-83.63"/>
    <n v="122.99"/>
    <n v="70.2"/>
    <x v="487"/>
    <x v="8"/>
    <x v="6"/>
    <x v="1"/>
    <x v="2"/>
    <x v="14"/>
    <s v="Global High-Back Leather Tilter, Burgundy"/>
    <s v="Jumbo Drum"/>
    <n v="0.74"/>
    <d v="2010-01-02T00:00:00"/>
  </r>
  <r>
    <n v="6570"/>
    <n v="46725"/>
    <x v="583"/>
    <x v="2"/>
    <n v="13"/>
    <n v="80"/>
    <n v="0.03"/>
    <x v="0"/>
    <n v="10.96"/>
    <n v="5.84"/>
    <n v="1.2"/>
    <x v="456"/>
    <x v="8"/>
    <x v="6"/>
    <x v="1"/>
    <x v="0"/>
    <x v="12"/>
    <s v="Newell 312"/>
    <s v="Wrap Bag"/>
    <n v="0.55000000000000004"/>
    <d v="2010-09-22T00:00:00"/>
  </r>
  <r>
    <n v="6571"/>
    <n v="46725"/>
    <x v="583"/>
    <x v="2"/>
    <n v="8"/>
    <n v="137.41999999999999"/>
    <n v="0.04"/>
    <x v="0"/>
    <n v="-24.86"/>
    <n v="16.91"/>
    <n v="6.25"/>
    <x v="456"/>
    <x v="8"/>
    <x v="6"/>
    <x v="1"/>
    <x v="0"/>
    <x v="0"/>
    <s v="Tenex Personal Self-Stacking Standard File Box, Black/Gray"/>
    <s v="Small Box"/>
    <n v="0.57999999999999996"/>
    <d v="2010-09-21T00:00:00"/>
  </r>
  <r>
    <n v="6575"/>
    <n v="46787"/>
    <x v="923"/>
    <x v="3"/>
    <n v="28"/>
    <n v="174.1"/>
    <n v="0.1"/>
    <x v="0"/>
    <n v="-162.75"/>
    <n v="6.48"/>
    <n v="9.17"/>
    <x v="458"/>
    <x v="8"/>
    <x v="6"/>
    <x v="2"/>
    <x v="0"/>
    <x v="5"/>
    <s v="Xerox 1996"/>
    <s v="Small Box"/>
    <n v="0.37"/>
    <d v="2012-03-31T00:00:00"/>
  </r>
  <r>
    <n v="6576"/>
    <n v="46787"/>
    <x v="923"/>
    <x v="3"/>
    <n v="32"/>
    <n v="693.17"/>
    <n v="7.0000000000000007E-2"/>
    <x v="0"/>
    <n v="-59.83"/>
    <n v="22.99"/>
    <n v="8.99"/>
    <x v="458"/>
    <x v="8"/>
    <x v="6"/>
    <x v="2"/>
    <x v="0"/>
    <x v="12"/>
    <s v="Boston KS Multi-Size Manual Pencil Sharpener"/>
    <s v="Small Pack"/>
    <n v="0.56999999999999995"/>
    <d v="2012-03-31T00:00:00"/>
  </r>
  <r>
    <n v="6592"/>
    <n v="46916"/>
    <x v="269"/>
    <x v="1"/>
    <n v="40"/>
    <n v="115.51"/>
    <n v="0"/>
    <x v="0"/>
    <n v="5.54"/>
    <n v="2.78"/>
    <n v="0.97"/>
    <x v="490"/>
    <x v="8"/>
    <x v="6"/>
    <x v="3"/>
    <x v="0"/>
    <x v="12"/>
    <s v="Newell 339"/>
    <s v="Wrap Bag"/>
    <n v="0.59"/>
    <d v="2011-10-05T00:00:00"/>
  </r>
  <r>
    <n v="6643"/>
    <n v="47265"/>
    <x v="924"/>
    <x v="4"/>
    <n v="31"/>
    <n v="187.13"/>
    <n v="0.02"/>
    <x v="0"/>
    <n v="-60.83"/>
    <n v="5.98"/>
    <n v="5.46"/>
    <x v="465"/>
    <x v="8"/>
    <x v="6"/>
    <x v="3"/>
    <x v="0"/>
    <x v="5"/>
    <s v="Xerox 1983"/>
    <s v="Small Box"/>
    <n v="0.36"/>
    <d v="2011-12-11T00:00:00"/>
  </r>
  <r>
    <n v="6813"/>
    <n v="48487"/>
    <x v="1057"/>
    <x v="0"/>
    <n v="27"/>
    <n v="360.7"/>
    <n v="0"/>
    <x v="0"/>
    <n v="146.166"/>
    <n v="12.97"/>
    <n v="1.49"/>
    <x v="481"/>
    <x v="8"/>
    <x v="6"/>
    <x v="3"/>
    <x v="0"/>
    <x v="2"/>
    <s v="Mead 1st Gear 2&quot; Zipper Binder, Asst. Colors"/>
    <s v="Small Box"/>
    <n v="0.35"/>
    <d v="2010-01-13T00:00:00"/>
  </r>
  <r>
    <n v="6850"/>
    <n v="48774"/>
    <x v="248"/>
    <x v="1"/>
    <n v="31"/>
    <n v="7323.78"/>
    <n v="0.04"/>
    <x v="1"/>
    <n v="573.54999999999995"/>
    <n v="243.98"/>
    <n v="62.94"/>
    <x v="485"/>
    <x v="8"/>
    <x v="6"/>
    <x v="0"/>
    <x v="2"/>
    <x v="14"/>
    <s v="Hon Deluxe Fabric Upholstered Stacking Chairs"/>
    <s v="Jumbo Drum"/>
    <n v="0.56999999999999995"/>
    <d v="2012-08-11T00:00:00"/>
  </r>
  <r>
    <n v="6924"/>
    <n v="49381"/>
    <x v="1182"/>
    <x v="2"/>
    <n v="21"/>
    <n v="1537.5"/>
    <n v="0.04"/>
    <x v="0"/>
    <n v="-531.91999999999996"/>
    <n v="70.98"/>
    <n v="35"/>
    <x v="471"/>
    <x v="8"/>
    <x v="6"/>
    <x v="1"/>
    <x v="0"/>
    <x v="0"/>
    <s v="Sensible Storage WireTech Storage Systems"/>
    <s v="Large Box"/>
    <n v="0.8"/>
    <d v="2012-12-14T00:00:00"/>
  </r>
  <r>
    <n v="6951"/>
    <n v="49666"/>
    <x v="465"/>
    <x v="0"/>
    <n v="46"/>
    <n v="259.25"/>
    <n v="0.1"/>
    <x v="2"/>
    <n v="-64.03"/>
    <n v="5.68"/>
    <n v="3.6"/>
    <x v="460"/>
    <x v="8"/>
    <x v="6"/>
    <x v="3"/>
    <x v="0"/>
    <x v="15"/>
    <s v="Acme® Preferred Stainless Steel Scissors"/>
    <s v="Small Pack"/>
    <n v="0.56000000000000005"/>
    <d v="2009-08-10T00:00:00"/>
  </r>
  <r>
    <n v="6959"/>
    <n v="49762"/>
    <x v="1183"/>
    <x v="1"/>
    <n v="35"/>
    <n v="99.13"/>
    <n v="0.09"/>
    <x v="0"/>
    <n v="23.74"/>
    <n v="2.94"/>
    <n v="0.81"/>
    <x v="467"/>
    <x v="8"/>
    <x v="6"/>
    <x v="2"/>
    <x v="0"/>
    <x v="12"/>
    <s v="Prang Colored Pencils"/>
    <s v="Wrap Bag"/>
    <n v="0.4"/>
    <d v="2011-06-17T00:00:00"/>
  </r>
  <r>
    <n v="6976"/>
    <n v="49831"/>
    <x v="63"/>
    <x v="4"/>
    <n v="18"/>
    <n v="274.32"/>
    <n v="0.01"/>
    <x v="0"/>
    <n v="-58.24"/>
    <n v="15.14"/>
    <n v="4.53"/>
    <x v="472"/>
    <x v="8"/>
    <x v="6"/>
    <x v="0"/>
    <x v="0"/>
    <x v="0"/>
    <s v="Eldon® Gobal File Keepers"/>
    <s v="Small Box"/>
    <n v="0.81"/>
    <d v="2010-08-25T00:00:00"/>
  </r>
  <r>
    <n v="6982"/>
    <n v="49892"/>
    <x v="405"/>
    <x v="0"/>
    <n v="26"/>
    <n v="171.14"/>
    <n v="0.02"/>
    <x v="0"/>
    <n v="-1172.75"/>
    <n v="4.4800000000000004"/>
    <n v="49"/>
    <x v="149"/>
    <x v="8"/>
    <x v="6"/>
    <x v="2"/>
    <x v="0"/>
    <x v="1"/>
    <s v="Hoover Portapower™ Portable Vacuum"/>
    <s v="Large Box"/>
    <n v="0.6"/>
    <d v="2011-02-10T00:00:00"/>
  </r>
  <r>
    <n v="7001"/>
    <n v="49988"/>
    <x v="1062"/>
    <x v="1"/>
    <n v="43"/>
    <n v="7731.09"/>
    <n v="0"/>
    <x v="0"/>
    <n v="-222.17"/>
    <n v="167.27"/>
    <n v="35"/>
    <x v="439"/>
    <x v="8"/>
    <x v="6"/>
    <x v="3"/>
    <x v="0"/>
    <x v="0"/>
    <s v="Office Impressions Heavy Duty Welded Shelving &amp; Multimedia Storage Drawers"/>
    <s v="Large Box"/>
    <n v="0.85"/>
    <d v="2010-12-23T00:00:00"/>
  </r>
  <r>
    <n v="7002"/>
    <n v="49988"/>
    <x v="1062"/>
    <x v="1"/>
    <n v="33"/>
    <n v="10162.576000000001"/>
    <n v="0.08"/>
    <x v="1"/>
    <n v="-969.0483660000001"/>
    <n v="400.98"/>
    <n v="42.52"/>
    <x v="439"/>
    <x v="8"/>
    <x v="6"/>
    <x v="3"/>
    <x v="2"/>
    <x v="10"/>
    <s v="Bretford CR8500 Series Meeting Room Furniture"/>
    <s v="Jumbo Box"/>
    <n v="0.71"/>
    <d v="2010-12-22T00:00:00"/>
  </r>
  <r>
    <n v="7003"/>
    <n v="49988"/>
    <x v="1062"/>
    <x v="1"/>
    <n v="33"/>
    <n v="5834.6464999999998"/>
    <n v="0.01"/>
    <x v="0"/>
    <n v="1619.6579999999999"/>
    <n v="205.99"/>
    <n v="2.79"/>
    <x v="439"/>
    <x v="8"/>
    <x v="6"/>
    <x v="3"/>
    <x v="1"/>
    <x v="3"/>
    <s v="ELITE Series"/>
    <s v="Small Box"/>
    <n v="0.57999999999999996"/>
    <d v="2010-12-23T00:00:00"/>
  </r>
  <r>
    <n v="7049"/>
    <n v="50308"/>
    <x v="814"/>
    <x v="0"/>
    <n v="19"/>
    <n v="86.48"/>
    <n v="0.1"/>
    <x v="0"/>
    <n v="33.58"/>
    <n v="4.91"/>
    <n v="0.5"/>
    <x v="415"/>
    <x v="8"/>
    <x v="6"/>
    <x v="3"/>
    <x v="0"/>
    <x v="11"/>
    <s v="Avery 508"/>
    <s v="Small Box"/>
    <n v="0.36"/>
    <d v="2012-10-25T00:00:00"/>
  </r>
  <r>
    <n v="7104"/>
    <n v="50692"/>
    <x v="638"/>
    <x v="1"/>
    <n v="28"/>
    <n v="327.95"/>
    <n v="0"/>
    <x v="0"/>
    <n v="43.6815"/>
    <n v="10.98"/>
    <n v="5.14"/>
    <x v="222"/>
    <x v="8"/>
    <x v="6"/>
    <x v="2"/>
    <x v="0"/>
    <x v="2"/>
    <s v="GBC Imprintable Covers"/>
    <s v="Small Box"/>
    <n v="0.36"/>
    <d v="2010-09-19T00:00:00"/>
  </r>
  <r>
    <n v="7105"/>
    <n v="50692"/>
    <x v="638"/>
    <x v="1"/>
    <n v="47"/>
    <n v="5606.91"/>
    <n v="0.06"/>
    <x v="1"/>
    <n v="-300.854983"/>
    <n v="124.49"/>
    <n v="51.94"/>
    <x v="222"/>
    <x v="8"/>
    <x v="6"/>
    <x v="2"/>
    <x v="2"/>
    <x v="10"/>
    <s v="Bevis 36 x 72 Conference Tables"/>
    <s v="Jumbo Box"/>
    <n v="0.63"/>
    <d v="2010-09-19T00:00:00"/>
  </r>
  <r>
    <n v="7107"/>
    <n v="50725"/>
    <x v="7"/>
    <x v="3"/>
    <n v="1"/>
    <n v="129.88"/>
    <n v="0.1"/>
    <x v="1"/>
    <n v="-89.9"/>
    <n v="110.98"/>
    <n v="30"/>
    <x v="369"/>
    <x v="8"/>
    <x v="6"/>
    <x v="1"/>
    <x v="2"/>
    <x v="14"/>
    <s v="Office Star Flex Back Scooter Chair with White Frame"/>
    <s v="Jumbo Drum"/>
    <n v="0.71"/>
    <d v="2010-11-24T00:00:00"/>
  </r>
  <r>
    <n v="7146"/>
    <n v="50982"/>
    <x v="1184"/>
    <x v="1"/>
    <n v="23"/>
    <n v="86.53"/>
    <n v="0.05"/>
    <x v="0"/>
    <n v="35.619999999999997"/>
    <n v="3.75"/>
    <n v="0.5"/>
    <x v="478"/>
    <x v="8"/>
    <x v="6"/>
    <x v="1"/>
    <x v="0"/>
    <x v="11"/>
    <s v="Avery 510"/>
    <s v="Small Box"/>
    <n v="0.37"/>
    <d v="2012-04-17T00:00:00"/>
  </r>
  <r>
    <n v="7149"/>
    <n v="51008"/>
    <x v="742"/>
    <x v="1"/>
    <n v="20"/>
    <n v="269.66000000000003"/>
    <n v="0.02"/>
    <x v="0"/>
    <n v="-59.13"/>
    <n v="12.88"/>
    <n v="4.59"/>
    <x v="487"/>
    <x v="8"/>
    <x v="6"/>
    <x v="1"/>
    <x v="0"/>
    <x v="15"/>
    <s v="Martin-Yale Premier Letter Opener"/>
    <s v="Wrap Bag"/>
    <n v="0.82"/>
    <d v="2011-08-22T00:00:00"/>
  </r>
  <r>
    <n v="7211"/>
    <n v="51463"/>
    <x v="962"/>
    <x v="0"/>
    <n v="4"/>
    <n v="28.34"/>
    <n v="0.01"/>
    <x v="0"/>
    <n v="-18.55"/>
    <n v="4.9800000000000004"/>
    <n v="7.44"/>
    <x v="415"/>
    <x v="8"/>
    <x v="6"/>
    <x v="2"/>
    <x v="0"/>
    <x v="5"/>
    <s v="Xerox 1922"/>
    <s v="Small Box"/>
    <n v="0.36"/>
    <d v="2011-12-26T00:00:00"/>
  </r>
  <r>
    <n v="7212"/>
    <n v="51463"/>
    <x v="962"/>
    <x v="0"/>
    <n v="7"/>
    <n v="405.33949999999999"/>
    <n v="0.01"/>
    <x v="2"/>
    <n v="-147.88399999999999"/>
    <n v="65.989999999999995"/>
    <n v="3.9"/>
    <x v="415"/>
    <x v="8"/>
    <x v="6"/>
    <x v="2"/>
    <x v="1"/>
    <x v="3"/>
    <s v="StarTAC Series"/>
    <s v="Small Box"/>
    <n v="0.55000000000000004"/>
    <d v="2011-12-17T00:00:00"/>
  </r>
  <r>
    <n v="7279"/>
    <n v="51943"/>
    <x v="1185"/>
    <x v="1"/>
    <n v="11"/>
    <n v="113.19"/>
    <n v="0.04"/>
    <x v="0"/>
    <n v="-53.25"/>
    <n v="9.06"/>
    <n v="9.86"/>
    <x v="457"/>
    <x v="8"/>
    <x v="6"/>
    <x v="3"/>
    <x v="0"/>
    <x v="5"/>
    <s v="Southworth 25% Cotton Linen-Finish Paper &amp; Envelopes"/>
    <s v="Small Box"/>
    <n v="0.4"/>
    <d v="2009-04-25T00:00:00"/>
  </r>
  <r>
    <n v="7280"/>
    <n v="51943"/>
    <x v="1185"/>
    <x v="1"/>
    <n v="13"/>
    <n v="196.04"/>
    <n v="0.04"/>
    <x v="0"/>
    <n v="2.125"/>
    <n v="14.27"/>
    <n v="7.27"/>
    <x v="457"/>
    <x v="8"/>
    <x v="6"/>
    <x v="3"/>
    <x v="0"/>
    <x v="2"/>
    <s v="GBC Laser Imprintable Binding System Covers, Desert Sand"/>
    <s v="Small Box"/>
    <n v="0.38"/>
    <d v="2009-04-25T00:00:00"/>
  </r>
  <r>
    <n v="7281"/>
    <n v="51943"/>
    <x v="1185"/>
    <x v="1"/>
    <n v="28"/>
    <n v="140.02000000000001"/>
    <n v="0.03"/>
    <x v="0"/>
    <n v="66.709999999999994"/>
    <n v="4.91"/>
    <n v="0.5"/>
    <x v="457"/>
    <x v="8"/>
    <x v="6"/>
    <x v="3"/>
    <x v="0"/>
    <x v="11"/>
    <s v="Avery 508"/>
    <s v="Small Box"/>
    <n v="0.36"/>
    <d v="2009-04-27T00:00:00"/>
  </r>
  <r>
    <n v="7299"/>
    <n v="52039"/>
    <x v="1186"/>
    <x v="4"/>
    <n v="48"/>
    <n v="2006.38"/>
    <n v="0"/>
    <x v="0"/>
    <n v="840.46"/>
    <n v="40.98"/>
    <n v="1.99"/>
    <x v="482"/>
    <x v="8"/>
    <x v="6"/>
    <x v="2"/>
    <x v="1"/>
    <x v="7"/>
    <s v="Imation Printable White 80 Minute CD-R Spindle, 50/Pack"/>
    <s v="Small Pack"/>
    <n v="0.44"/>
    <d v="2012-08-04T00:00:00"/>
  </r>
  <r>
    <n v="7336"/>
    <n v="52290"/>
    <x v="215"/>
    <x v="0"/>
    <n v="7"/>
    <n v="1134.05"/>
    <n v="0.08"/>
    <x v="0"/>
    <n v="149.49799999999999"/>
    <n v="172.99"/>
    <n v="19.989999999999998"/>
    <x v="468"/>
    <x v="8"/>
    <x v="6"/>
    <x v="0"/>
    <x v="0"/>
    <x v="2"/>
    <s v="Ibico EB-19 Dual Function Manual Binding System"/>
    <s v="Small Box"/>
    <n v="0.39"/>
    <d v="2012-05-25T00:00:00"/>
  </r>
  <r>
    <n v="7337"/>
    <n v="52290"/>
    <x v="215"/>
    <x v="0"/>
    <n v="28"/>
    <n v="1470.0495000000001"/>
    <n v="0.1"/>
    <x v="0"/>
    <n v="185.94"/>
    <n v="65.989999999999995"/>
    <n v="4.99"/>
    <x v="468"/>
    <x v="8"/>
    <x v="6"/>
    <x v="0"/>
    <x v="1"/>
    <x v="3"/>
    <s v="T193"/>
    <s v="Small Box"/>
    <n v="0.56999999999999995"/>
    <d v="2012-05-30T00:00:00"/>
  </r>
  <r>
    <n v="7362"/>
    <n v="52480"/>
    <x v="1154"/>
    <x v="2"/>
    <n v="47"/>
    <n v="1020.88"/>
    <n v="0.08"/>
    <x v="0"/>
    <n v="173.94"/>
    <n v="22.72"/>
    <n v="8.99"/>
    <x v="456"/>
    <x v="8"/>
    <x v="6"/>
    <x v="3"/>
    <x v="2"/>
    <x v="4"/>
    <s v="Executive Impressions 14&quot; Two-Color Numerals Wall Clock"/>
    <s v="Small Pack"/>
    <n v="0.44"/>
    <d v="2010-07-29T00:00:00"/>
  </r>
  <r>
    <n v="7365"/>
    <n v="52486"/>
    <x v="280"/>
    <x v="2"/>
    <n v="41"/>
    <n v="11883.2"/>
    <n v="0.1"/>
    <x v="0"/>
    <n v="4160.88"/>
    <n v="300.97000000000003"/>
    <n v="7.18"/>
    <x v="457"/>
    <x v="8"/>
    <x v="6"/>
    <x v="3"/>
    <x v="1"/>
    <x v="7"/>
    <s v="Gyration Ultra Professional Cordless Optical Suite"/>
    <s v="Small Box"/>
    <n v="0.48"/>
    <d v="2011-01-05T00:00:00"/>
  </r>
  <r>
    <n v="7372"/>
    <n v="52519"/>
    <x v="829"/>
    <x v="1"/>
    <n v="6"/>
    <n v="120.38"/>
    <n v="0.09"/>
    <x v="0"/>
    <n v="-29.77"/>
    <n v="20.48"/>
    <n v="6.32"/>
    <x v="149"/>
    <x v="8"/>
    <x v="6"/>
    <x v="2"/>
    <x v="0"/>
    <x v="1"/>
    <s v="Kensington 6 Outlet Guardian Standard Surge Protector"/>
    <s v="Small Box"/>
    <n v="0.57999999999999996"/>
    <d v="2012-05-01T00:00:00"/>
  </r>
  <r>
    <n v="7448"/>
    <n v="53152"/>
    <x v="326"/>
    <x v="3"/>
    <n v="36"/>
    <n v="2051.8235"/>
    <n v="0.01"/>
    <x v="2"/>
    <n v="350.36099999999999"/>
    <n v="65.989999999999995"/>
    <n v="8.8000000000000007"/>
    <x v="149"/>
    <x v="8"/>
    <x v="6"/>
    <x v="2"/>
    <x v="1"/>
    <x v="3"/>
    <s v="6120"/>
    <s v="Small Box"/>
    <n v="0.57999999999999996"/>
    <d v="2009-03-05T00:00:00"/>
  </r>
  <r>
    <n v="7454"/>
    <n v="53188"/>
    <x v="748"/>
    <x v="1"/>
    <n v="22"/>
    <n v="621.21"/>
    <n v="7.0000000000000007E-2"/>
    <x v="0"/>
    <n v="-42.35"/>
    <n v="29.74"/>
    <n v="6.64"/>
    <x v="457"/>
    <x v="8"/>
    <x v="6"/>
    <x v="3"/>
    <x v="0"/>
    <x v="0"/>
    <s v="Acco Perma® 2700 Stacking Storage Drawers"/>
    <s v="Small Box"/>
    <n v="0.7"/>
    <d v="2012-11-06T00:00:00"/>
  </r>
  <r>
    <n v="7461"/>
    <n v="53223"/>
    <x v="846"/>
    <x v="0"/>
    <n v="2"/>
    <n v="13.29"/>
    <n v="0.08"/>
    <x v="0"/>
    <n v="-10.327"/>
    <n v="4.24"/>
    <n v="5.41"/>
    <x v="476"/>
    <x v="8"/>
    <x v="6"/>
    <x v="2"/>
    <x v="0"/>
    <x v="2"/>
    <s v="Storex DuraTech Recycled Plastic Frosted Binders"/>
    <s v="Small Box"/>
    <n v="0.35"/>
    <d v="2012-07-21T00:00:00"/>
  </r>
  <r>
    <n v="7462"/>
    <n v="53248"/>
    <x v="576"/>
    <x v="4"/>
    <n v="7"/>
    <n v="2423.06"/>
    <n v="0.06"/>
    <x v="1"/>
    <n v="-94.26560000000002"/>
    <n v="348.21"/>
    <n v="40.19"/>
    <x v="472"/>
    <x v="8"/>
    <x v="6"/>
    <x v="3"/>
    <x v="2"/>
    <x v="10"/>
    <s v="Bretford CR4500 Series Slim Rectangular Table"/>
    <s v="Jumbo Box"/>
    <n v="0.62"/>
    <d v="2010-10-30T00:00:00"/>
  </r>
  <r>
    <n v="7481"/>
    <n v="53411"/>
    <x v="1187"/>
    <x v="4"/>
    <n v="25"/>
    <n v="667.64"/>
    <n v="0.08"/>
    <x v="0"/>
    <n v="-57.53"/>
    <n v="27.48"/>
    <n v="4"/>
    <x v="472"/>
    <x v="8"/>
    <x v="6"/>
    <x v="0"/>
    <x v="1"/>
    <x v="7"/>
    <s v="Belkin MediaBoard 104- Keyboard"/>
    <s v="Small Box"/>
    <n v="0.75"/>
    <d v="2011-11-30T00:00:00"/>
  </r>
  <r>
    <n v="7517"/>
    <n v="53668"/>
    <x v="275"/>
    <x v="2"/>
    <n v="9"/>
    <n v="98.24"/>
    <n v="0.04"/>
    <x v="0"/>
    <n v="-10.38"/>
    <n v="10.98"/>
    <n v="3.37"/>
    <x v="457"/>
    <x v="8"/>
    <x v="6"/>
    <x v="2"/>
    <x v="0"/>
    <x v="15"/>
    <s v="Fiskars® Softgrip Scissors"/>
    <s v="Small Pack"/>
    <n v="0.56999999999999995"/>
    <d v="2010-04-01T00:00:00"/>
  </r>
  <r>
    <n v="7524"/>
    <n v="53730"/>
    <x v="508"/>
    <x v="1"/>
    <n v="40"/>
    <n v="181.8"/>
    <n v="0.05"/>
    <x v="0"/>
    <n v="-144.739"/>
    <n v="4.54"/>
    <n v="5.83"/>
    <x v="222"/>
    <x v="8"/>
    <x v="6"/>
    <x v="2"/>
    <x v="0"/>
    <x v="2"/>
    <s v="Avery® Durable Plastic 1&quot; Binders"/>
    <s v="Small Box"/>
    <n v="0.36"/>
    <d v="2012-12-30T00:00:00"/>
  </r>
  <r>
    <n v="7550"/>
    <n v="54020"/>
    <x v="679"/>
    <x v="0"/>
    <n v="35"/>
    <n v="648.58000000000004"/>
    <n v="0.05"/>
    <x v="0"/>
    <n v="182.63"/>
    <n v="18.97"/>
    <n v="5.21"/>
    <x v="473"/>
    <x v="8"/>
    <x v="6"/>
    <x v="2"/>
    <x v="0"/>
    <x v="5"/>
    <s v="Xerox 1887"/>
    <s v="Small Box"/>
    <n v="0.37"/>
    <d v="2012-02-04T00:00:00"/>
  </r>
  <r>
    <n v="7551"/>
    <n v="54020"/>
    <x v="679"/>
    <x v="0"/>
    <n v="43"/>
    <n v="270.56"/>
    <n v="0.09"/>
    <x v="0"/>
    <n v="-140.47999999999999"/>
    <n v="6.48"/>
    <n v="6.86"/>
    <x v="473"/>
    <x v="8"/>
    <x v="6"/>
    <x v="2"/>
    <x v="0"/>
    <x v="5"/>
    <s v="Xerox 204"/>
    <s v="Small Box"/>
    <n v="0.37"/>
    <d v="2012-02-05T00:00:00"/>
  </r>
  <r>
    <n v="7596"/>
    <n v="54368"/>
    <x v="966"/>
    <x v="2"/>
    <n v="31"/>
    <n v="233.2"/>
    <n v="0.04"/>
    <x v="0"/>
    <n v="-48.07"/>
    <n v="7.64"/>
    <n v="5.83"/>
    <x v="94"/>
    <x v="8"/>
    <x v="6"/>
    <x v="0"/>
    <x v="0"/>
    <x v="5"/>
    <s v="Rediform Wirebound &quot;Phone Memo&quot; Message Book, 11 x 5-3/4"/>
    <s v="Wrap Bag"/>
    <n v="0.36"/>
    <d v="2011-11-03T00:00:00"/>
  </r>
  <r>
    <n v="7597"/>
    <n v="54368"/>
    <x v="966"/>
    <x v="2"/>
    <n v="16"/>
    <n v="79.53"/>
    <n v="0.08"/>
    <x v="0"/>
    <n v="-48.55"/>
    <n v="4.9800000000000004"/>
    <n v="5.49"/>
    <x v="94"/>
    <x v="8"/>
    <x v="6"/>
    <x v="0"/>
    <x v="0"/>
    <x v="5"/>
    <s v="Xerox 1952"/>
    <s v="Small Box"/>
    <n v="0.38"/>
    <d v="2011-11-02T00:00:00"/>
  </r>
  <r>
    <n v="7598"/>
    <n v="54368"/>
    <x v="966"/>
    <x v="2"/>
    <n v="43"/>
    <n v="1680.9769999999999"/>
    <n v="0.05"/>
    <x v="0"/>
    <n v="383.09400000000005"/>
    <n v="45.99"/>
    <n v="4.99"/>
    <x v="94"/>
    <x v="8"/>
    <x v="6"/>
    <x v="0"/>
    <x v="1"/>
    <x v="3"/>
    <s v="KF 788"/>
    <s v="Small Box"/>
    <n v="0.56000000000000005"/>
    <d v="2011-11-02T00:00:00"/>
  </r>
  <r>
    <n v="7640"/>
    <n v="54721"/>
    <x v="814"/>
    <x v="2"/>
    <n v="19"/>
    <n v="2002.4"/>
    <n v="0"/>
    <x v="1"/>
    <n v="151.09"/>
    <n v="100.98"/>
    <n v="26.22"/>
    <x v="415"/>
    <x v="8"/>
    <x v="6"/>
    <x v="2"/>
    <x v="2"/>
    <x v="9"/>
    <s v="Hon 4-Shelf Metal Bookcases"/>
    <s v="Jumbo Box"/>
    <n v="0.6"/>
    <d v="2012-10-19T00:00:00"/>
  </r>
  <r>
    <n v="7673"/>
    <n v="55013"/>
    <x v="997"/>
    <x v="0"/>
    <n v="5"/>
    <n v="24.3"/>
    <n v="0.02"/>
    <x v="0"/>
    <n v="3.14"/>
    <n v="4.91"/>
    <n v="0.5"/>
    <x v="198"/>
    <x v="8"/>
    <x v="6"/>
    <x v="3"/>
    <x v="0"/>
    <x v="11"/>
    <s v="Avery 508"/>
    <s v="Small Box"/>
    <n v="0.36"/>
    <d v="2011-07-19T00:00:00"/>
  </r>
  <r>
    <n v="7674"/>
    <n v="55013"/>
    <x v="997"/>
    <x v="0"/>
    <n v="14"/>
    <n v="322.61"/>
    <n v="0.02"/>
    <x v="0"/>
    <n v="19.37"/>
    <n v="22.01"/>
    <n v="5.53"/>
    <x v="198"/>
    <x v="8"/>
    <x v="6"/>
    <x v="3"/>
    <x v="0"/>
    <x v="12"/>
    <s v="Boston 16801 Nautilus™ Battery Pencil Sharpener"/>
    <s v="Small Pack"/>
    <n v="0.59"/>
    <d v="2011-07-17T00:00:00"/>
  </r>
  <r>
    <n v="7686"/>
    <n v="55077"/>
    <x v="1188"/>
    <x v="4"/>
    <n v="2"/>
    <n v="31.7"/>
    <n v="0.05"/>
    <x v="0"/>
    <n v="-44.39"/>
    <n v="14.48"/>
    <n v="1.99"/>
    <x v="476"/>
    <x v="8"/>
    <x v="6"/>
    <x v="2"/>
    <x v="1"/>
    <x v="7"/>
    <s v="TDK 4.7GB DVD+RW"/>
    <s v="Small Pack"/>
    <n v="0.49"/>
    <d v="2011-10-06T00:00:00"/>
  </r>
  <r>
    <n v="7687"/>
    <n v="55077"/>
    <x v="1188"/>
    <x v="4"/>
    <n v="3"/>
    <n v="143.98149999999998"/>
    <n v="0.08"/>
    <x v="0"/>
    <n v="-283.22800000000001"/>
    <n v="55.99"/>
    <n v="2.5"/>
    <x v="476"/>
    <x v="8"/>
    <x v="6"/>
    <x v="2"/>
    <x v="1"/>
    <x v="3"/>
    <s v="Accessory28"/>
    <s v="Small Pack"/>
    <n v="0.83"/>
    <d v="2011-10-06T00:00:00"/>
  </r>
  <r>
    <n v="7703"/>
    <n v="55206"/>
    <x v="1189"/>
    <x v="3"/>
    <n v="20"/>
    <n v="52.7"/>
    <n v="0.03"/>
    <x v="2"/>
    <n v="-64.882999999999996"/>
    <n v="1.8"/>
    <n v="4.79"/>
    <x v="94"/>
    <x v="8"/>
    <x v="6"/>
    <x v="3"/>
    <x v="0"/>
    <x v="2"/>
    <s v="Wilson Jones Easy Flow II™ Sheet Lifters"/>
    <s v="Small Box"/>
    <n v="0.37"/>
    <d v="2011-11-03T00:00:00"/>
  </r>
  <r>
    <n v="7755"/>
    <n v="55492"/>
    <x v="1135"/>
    <x v="4"/>
    <n v="10"/>
    <n v="1124.2440000000001"/>
    <n v="0.03"/>
    <x v="2"/>
    <n v="-126.44499999999999"/>
    <n v="125.99"/>
    <n v="7.69"/>
    <x v="476"/>
    <x v="8"/>
    <x v="6"/>
    <x v="2"/>
    <x v="1"/>
    <x v="3"/>
    <s v="Timeport L7089"/>
    <s v="Small Box"/>
    <n v="0.57999999999999996"/>
    <d v="2011-09-21T00:00:00"/>
  </r>
  <r>
    <n v="7789"/>
    <n v="55744"/>
    <x v="333"/>
    <x v="4"/>
    <n v="23"/>
    <n v="415.05500000000001"/>
    <n v="0.02"/>
    <x v="0"/>
    <n v="-44.131999999999998"/>
    <n v="20.99"/>
    <n v="0.99"/>
    <x v="483"/>
    <x v="8"/>
    <x v="6"/>
    <x v="1"/>
    <x v="1"/>
    <x v="3"/>
    <s v="Accessory15"/>
    <s v="Small Pack"/>
    <n v="0.83"/>
    <d v="2011-10-21T00:00:00"/>
  </r>
  <r>
    <n v="7828"/>
    <n v="55968"/>
    <x v="1190"/>
    <x v="0"/>
    <n v="40"/>
    <n v="73.62"/>
    <n v="0.05"/>
    <x v="0"/>
    <n v="0.86"/>
    <n v="1.82"/>
    <n v="1"/>
    <x v="481"/>
    <x v="8"/>
    <x v="6"/>
    <x v="3"/>
    <x v="0"/>
    <x v="12"/>
    <s v="Crayola Anti Dust Chalk, 12/Pack"/>
    <s v="Wrap Bag"/>
    <n v="0.4"/>
    <d v="2012-10-02T00:00:00"/>
  </r>
  <r>
    <n v="7868"/>
    <n v="56288"/>
    <x v="1014"/>
    <x v="2"/>
    <n v="37"/>
    <n v="1287.94"/>
    <n v="0.06"/>
    <x v="0"/>
    <n v="140.35"/>
    <n v="35.89"/>
    <n v="14.72"/>
    <x v="470"/>
    <x v="8"/>
    <x v="6"/>
    <x v="0"/>
    <x v="0"/>
    <x v="8"/>
    <s v="Jet-Pak Recycled Peel 'N' Seal Padded Mailers"/>
    <s v="Small Box"/>
    <n v="0.4"/>
    <d v="2010-06-30T00:00:00"/>
  </r>
  <r>
    <n v="7869"/>
    <n v="56288"/>
    <x v="1014"/>
    <x v="2"/>
    <n v="39"/>
    <n v="585.36"/>
    <n v="7.0000000000000007E-2"/>
    <x v="2"/>
    <n v="269.26"/>
    <n v="15.57"/>
    <n v="1.39"/>
    <x v="470"/>
    <x v="8"/>
    <x v="6"/>
    <x v="0"/>
    <x v="0"/>
    <x v="8"/>
    <s v="Park Ridge™ Embossed Executive Business Envelopes"/>
    <s v="Small Box"/>
    <n v="0.38"/>
    <d v="2010-07-02T00:00:00"/>
  </r>
  <r>
    <n v="7870"/>
    <n v="56291"/>
    <x v="1191"/>
    <x v="2"/>
    <n v="22"/>
    <n v="11022.53"/>
    <n v="0.06"/>
    <x v="1"/>
    <n v="1869.86"/>
    <n v="517.48"/>
    <n v="16.63"/>
    <x v="491"/>
    <x v="8"/>
    <x v="6"/>
    <x v="2"/>
    <x v="1"/>
    <x v="16"/>
    <s v="Panasonic KX-P3626 Dot Matrix Printer"/>
    <s v="Jumbo Box"/>
    <n v="0.59"/>
    <d v="2012-09-19T00:00:00"/>
  </r>
  <r>
    <n v="7871"/>
    <n v="56291"/>
    <x v="1191"/>
    <x v="2"/>
    <n v="25"/>
    <n v="377.37"/>
    <n v="0.04"/>
    <x v="0"/>
    <n v="151.4"/>
    <n v="15.04"/>
    <n v="1.97"/>
    <x v="491"/>
    <x v="8"/>
    <x v="6"/>
    <x v="2"/>
    <x v="0"/>
    <x v="5"/>
    <s v="White GlueTop Scratch Pads"/>
    <s v="Wrap Bag"/>
    <n v="0.39"/>
    <d v="2012-09-17T00:00:00"/>
  </r>
  <r>
    <n v="7872"/>
    <n v="56291"/>
    <x v="1191"/>
    <x v="2"/>
    <n v="47"/>
    <n v="1200.7"/>
    <n v="0.06"/>
    <x v="0"/>
    <n v="-37.270000000000003"/>
    <n v="24.98"/>
    <n v="8.7899999999999991"/>
    <x v="491"/>
    <x v="8"/>
    <x v="6"/>
    <x v="2"/>
    <x v="0"/>
    <x v="0"/>
    <s v="2300 Heavy-Duty Transfer File Systems by Perma"/>
    <s v="Small Box"/>
    <n v="0.66"/>
    <d v="2012-09-18T00:00:00"/>
  </r>
  <r>
    <n v="7898"/>
    <n v="56486"/>
    <x v="1084"/>
    <x v="4"/>
    <n v="11"/>
    <n v="73.62"/>
    <n v="0.03"/>
    <x v="0"/>
    <n v="-23.5"/>
    <n v="5.98"/>
    <n v="5.35"/>
    <x v="464"/>
    <x v="8"/>
    <x v="6"/>
    <x v="2"/>
    <x v="0"/>
    <x v="5"/>
    <s v="Xerox 1947"/>
    <s v="Small Box"/>
    <n v="0.4"/>
    <d v="2009-05-29T00:00:00"/>
  </r>
  <r>
    <n v="7899"/>
    <n v="56514"/>
    <x v="668"/>
    <x v="0"/>
    <n v="3"/>
    <n v="110"/>
    <n v="0.02"/>
    <x v="0"/>
    <n v="-24.425999999999998"/>
    <n v="30.98"/>
    <n v="11.63"/>
    <x v="491"/>
    <x v="8"/>
    <x v="6"/>
    <x v="2"/>
    <x v="0"/>
    <x v="2"/>
    <s v="GBC Linen Binding Covers"/>
    <s v="Small Box"/>
    <n v="0.37"/>
    <d v="2012-02-18T00:00:00"/>
  </r>
  <r>
    <n v="7900"/>
    <n v="56514"/>
    <x v="668"/>
    <x v="0"/>
    <n v="35"/>
    <n v="186.89"/>
    <n v="0.02"/>
    <x v="0"/>
    <n v="-153.19999999999999"/>
    <n v="4.9800000000000004"/>
    <n v="7.54"/>
    <x v="491"/>
    <x v="8"/>
    <x v="6"/>
    <x v="2"/>
    <x v="0"/>
    <x v="5"/>
    <s v="Xerox 1961"/>
    <s v="Small Box"/>
    <n v="0.38"/>
    <d v="2012-02-18T00:00:00"/>
  </r>
  <r>
    <n v="7928"/>
    <n v="56672"/>
    <x v="145"/>
    <x v="1"/>
    <n v="34"/>
    <n v="1132.32"/>
    <n v="0.1"/>
    <x v="0"/>
    <n v="77.45"/>
    <n v="36.549999999999997"/>
    <n v="13.89"/>
    <x v="478"/>
    <x v="8"/>
    <x v="6"/>
    <x v="1"/>
    <x v="0"/>
    <x v="12"/>
    <s v="Dixon Ticonderoga Core-Lock Colored Pencils, 48-Color Set"/>
    <s v="Wrap Bag"/>
    <n v="0.41"/>
    <d v="2012-05-13T00:00:00"/>
  </r>
  <r>
    <n v="7929"/>
    <n v="56672"/>
    <x v="145"/>
    <x v="1"/>
    <n v="8"/>
    <n v="593.64"/>
    <n v="0.02"/>
    <x v="1"/>
    <n v="65.246849999999995"/>
    <n v="85.29"/>
    <n v="60"/>
    <x v="478"/>
    <x v="8"/>
    <x v="6"/>
    <x v="1"/>
    <x v="2"/>
    <x v="10"/>
    <s v="Barricks Non-Folding Utility Table with Steel Legs, Laminate Tops"/>
    <s v="Jumbo Drum"/>
    <n v="0.56000000000000005"/>
    <d v="2012-05-14T00:00:00"/>
  </r>
  <r>
    <n v="7930"/>
    <n v="56672"/>
    <x v="145"/>
    <x v="1"/>
    <n v="45"/>
    <n v="2438.3694999999998"/>
    <n v="0.1"/>
    <x v="0"/>
    <n v="317.19600000000003"/>
    <n v="65.989999999999995"/>
    <n v="8.99"/>
    <x v="478"/>
    <x v="8"/>
    <x v="6"/>
    <x v="1"/>
    <x v="1"/>
    <x v="3"/>
    <s v="StarTAC Analog"/>
    <s v="Small Box"/>
    <n v="0.6"/>
    <d v="2012-05-14T00:00:00"/>
  </r>
  <r>
    <n v="7966"/>
    <n v="56931"/>
    <x v="907"/>
    <x v="1"/>
    <n v="34"/>
    <n v="232.41550000000001"/>
    <n v="0.05"/>
    <x v="0"/>
    <n v="-110.59400000000001"/>
    <n v="7.99"/>
    <n v="5.03"/>
    <x v="485"/>
    <x v="8"/>
    <x v="6"/>
    <x v="0"/>
    <x v="1"/>
    <x v="3"/>
    <s v="Bell Sonecor JB700 Caller ID"/>
    <s v="Medium Box"/>
    <n v="0.6"/>
    <d v="2010-02-05T00:00:00"/>
  </r>
  <r>
    <n v="7971"/>
    <n v="57025"/>
    <x v="253"/>
    <x v="3"/>
    <n v="8"/>
    <n v="71.099999999999994"/>
    <n v="0.03"/>
    <x v="0"/>
    <n v="2.2865000000000002"/>
    <n v="8.69"/>
    <n v="2.99"/>
    <x v="467"/>
    <x v="8"/>
    <x v="6"/>
    <x v="2"/>
    <x v="0"/>
    <x v="2"/>
    <s v="Cardinal Slant-D® Ring Binder, Heavy Gauge Vinyl"/>
    <s v="Small Box"/>
    <n v="0.39"/>
    <d v="2012-06-28T00:00:00"/>
  </r>
  <r>
    <n v="7979"/>
    <n v="57061"/>
    <x v="877"/>
    <x v="0"/>
    <n v="21"/>
    <n v="470.79"/>
    <n v="0.04"/>
    <x v="0"/>
    <n v="-80.108999999999995"/>
    <n v="22.38"/>
    <n v="15.1"/>
    <x v="485"/>
    <x v="8"/>
    <x v="6"/>
    <x v="0"/>
    <x v="0"/>
    <x v="2"/>
    <s v="Avery Flip-Chart Easel Binder, Black"/>
    <s v="Small Box"/>
    <n v="0.38"/>
    <d v="2009-12-07T00:00:00"/>
  </r>
  <r>
    <n v="7980"/>
    <n v="57061"/>
    <x v="877"/>
    <x v="0"/>
    <n v="6"/>
    <n v="36.56"/>
    <n v="7.0000000000000007E-2"/>
    <x v="0"/>
    <n v="6.22"/>
    <n v="6.3"/>
    <n v="0.5"/>
    <x v="485"/>
    <x v="8"/>
    <x v="6"/>
    <x v="0"/>
    <x v="0"/>
    <x v="11"/>
    <s v="Avery 51"/>
    <s v="Small Box"/>
    <n v="0.39"/>
    <d v="2009-11-30T00:00:00"/>
  </r>
  <r>
    <n v="7981"/>
    <n v="57061"/>
    <x v="877"/>
    <x v="0"/>
    <n v="3"/>
    <n v="55.17"/>
    <n v="0.06"/>
    <x v="0"/>
    <n v="46.84"/>
    <n v="17.78"/>
    <n v="5.03"/>
    <x v="485"/>
    <x v="8"/>
    <x v="6"/>
    <x v="0"/>
    <x v="2"/>
    <x v="4"/>
    <s v="Seth Thomas 13 1/2&quot; Wall Clock"/>
    <s v="Small Box"/>
    <n v="0.54"/>
    <d v="2009-12-02T00:00:00"/>
  </r>
  <r>
    <n v="8008"/>
    <n v="57217"/>
    <x v="1192"/>
    <x v="3"/>
    <n v="35"/>
    <n v="422.25"/>
    <n v="0.06"/>
    <x v="0"/>
    <n v="-116.02"/>
    <n v="11.66"/>
    <n v="7.95"/>
    <x v="461"/>
    <x v="8"/>
    <x v="6"/>
    <x v="1"/>
    <x v="0"/>
    <x v="12"/>
    <s v="Hunt BOSTON® Vista® Battery-Operated Pencil Sharpener, Black"/>
    <s v="Small Pack"/>
    <n v="0.57999999999999996"/>
    <d v="2011-01-23T00:00:00"/>
  </r>
  <r>
    <n v="8054"/>
    <n v="57504"/>
    <x v="334"/>
    <x v="2"/>
    <n v="44"/>
    <n v="357.48"/>
    <n v="0.01"/>
    <x v="0"/>
    <n v="160.02000000000001"/>
    <n v="7.64"/>
    <n v="1.39"/>
    <x v="483"/>
    <x v="8"/>
    <x v="6"/>
    <x v="1"/>
    <x v="0"/>
    <x v="8"/>
    <s v="Security-Tint Envelopes"/>
    <s v="Small Box"/>
    <n v="0.36"/>
    <d v="2009-08-07T00:00:00"/>
  </r>
  <r>
    <n v="8083"/>
    <n v="57666"/>
    <x v="957"/>
    <x v="2"/>
    <n v="45"/>
    <n v="1206.1500000000001"/>
    <n v="0.03"/>
    <x v="0"/>
    <n v="304.2"/>
    <n v="25.98"/>
    <n v="4.08"/>
    <x v="470"/>
    <x v="8"/>
    <x v="6"/>
    <x v="0"/>
    <x v="0"/>
    <x v="12"/>
    <s v="Boston 1799 Powerhouse™ Electric Pencil Sharpener"/>
    <s v="Small Pack"/>
    <n v="0.56999999999999995"/>
    <d v="2009-05-25T00:00:00"/>
  </r>
  <r>
    <n v="8084"/>
    <n v="57666"/>
    <x v="957"/>
    <x v="2"/>
    <n v="44"/>
    <n v="941.99"/>
    <n v="0.1"/>
    <x v="1"/>
    <n v="-2111.36"/>
    <n v="20.98"/>
    <n v="53.03"/>
    <x v="470"/>
    <x v="8"/>
    <x v="6"/>
    <x v="0"/>
    <x v="0"/>
    <x v="0"/>
    <s v="Tennsco Lockers, Gray"/>
    <s v="Jumbo Drum"/>
    <n v="0.78"/>
    <d v="2009-05-22T00:00:00"/>
  </r>
  <r>
    <n v="8183"/>
    <n v="58496"/>
    <x v="908"/>
    <x v="2"/>
    <n v="20"/>
    <n v="137.97"/>
    <n v="0.06"/>
    <x v="0"/>
    <n v="-123.94"/>
    <n v="6.48"/>
    <n v="10.050000000000001"/>
    <x v="485"/>
    <x v="8"/>
    <x v="6"/>
    <x v="0"/>
    <x v="0"/>
    <x v="5"/>
    <s v="Xerox 1997"/>
    <s v="Small Box"/>
    <n v="0.37"/>
    <d v="2011-06-13T00:00:00"/>
  </r>
  <r>
    <n v="8200"/>
    <n v="58628"/>
    <x v="922"/>
    <x v="3"/>
    <n v="23"/>
    <n v="2527.7919999999999"/>
    <n v="0.09"/>
    <x v="1"/>
    <n v="-335.31712500000003"/>
    <n v="138.75"/>
    <n v="52.42"/>
    <x v="485"/>
    <x v="8"/>
    <x v="6"/>
    <x v="0"/>
    <x v="2"/>
    <x v="10"/>
    <s v="Balt Split Level Computer Training Table"/>
    <s v="Jumbo Box"/>
    <n v="0.74"/>
    <d v="2009-03-25T00:00:00"/>
  </r>
  <r>
    <n v="8234"/>
    <n v="58854"/>
    <x v="1193"/>
    <x v="4"/>
    <n v="35"/>
    <n v="6130.9"/>
    <n v="0.03"/>
    <x v="1"/>
    <n v="583.15"/>
    <n v="170.98"/>
    <n v="35.89"/>
    <x v="492"/>
    <x v="8"/>
    <x v="6"/>
    <x v="2"/>
    <x v="2"/>
    <x v="9"/>
    <s v="Rush Hierlooms Collection 1&quot; Thick Stackable Bookcases"/>
    <s v="Jumbo Box"/>
    <n v="0.66"/>
    <d v="2010-04-25T00:00:00"/>
  </r>
  <r>
    <n v="8235"/>
    <n v="58854"/>
    <x v="1193"/>
    <x v="4"/>
    <n v="10"/>
    <n v="193.20500000000001"/>
    <n v="0"/>
    <x v="0"/>
    <n v="-52.239000000000004"/>
    <n v="20.99"/>
    <n v="4.8099999999999996"/>
    <x v="492"/>
    <x v="8"/>
    <x v="6"/>
    <x v="2"/>
    <x v="1"/>
    <x v="3"/>
    <s v="1726 Digital Answering Machine"/>
    <s v="Medium Box"/>
    <n v="0.57999999999999996"/>
    <d v="2010-04-26T00:00:00"/>
  </r>
  <r>
    <n v="8243"/>
    <n v="58917"/>
    <x v="159"/>
    <x v="1"/>
    <n v="27"/>
    <n v="14300.26"/>
    <n v="0.01"/>
    <x v="0"/>
    <n v="6279.18"/>
    <n v="499.99"/>
    <n v="24.49"/>
    <x v="463"/>
    <x v="8"/>
    <x v="6"/>
    <x v="0"/>
    <x v="1"/>
    <x v="13"/>
    <s v="Sharp AL-1530CS Digital Copier"/>
    <s v="Large Box"/>
    <n v="0.36"/>
    <d v="2012-03-03T00:00:00"/>
  </r>
  <r>
    <n v="8244"/>
    <n v="58917"/>
    <x v="159"/>
    <x v="1"/>
    <n v="3"/>
    <n v="62.88"/>
    <n v="0.09"/>
    <x v="0"/>
    <n v="-25.96"/>
    <n v="21.98"/>
    <n v="2.87"/>
    <x v="463"/>
    <x v="8"/>
    <x v="6"/>
    <x v="0"/>
    <x v="0"/>
    <x v="12"/>
    <s v="Panasonic KP-310 Heavy-Duty Electric Pencil Sharpener"/>
    <s v="Small Pack"/>
    <n v="0.55000000000000004"/>
    <d v="2012-03-02T00:00:00"/>
  </r>
  <r>
    <n v="8266"/>
    <n v="59104"/>
    <x v="630"/>
    <x v="1"/>
    <n v="13"/>
    <n v="197.61"/>
    <n v="0.08"/>
    <x v="2"/>
    <n v="3.4595000000000002"/>
    <n v="14.27"/>
    <n v="7.27"/>
    <x v="184"/>
    <x v="8"/>
    <x v="6"/>
    <x v="0"/>
    <x v="0"/>
    <x v="2"/>
    <s v="GBC Laser Imprintable Binding System Covers, Desert Sand"/>
    <s v="Small Box"/>
    <n v="0.38"/>
    <d v="2009-02-15T00:00:00"/>
  </r>
  <r>
    <n v="8267"/>
    <n v="59104"/>
    <x v="630"/>
    <x v="1"/>
    <n v="22"/>
    <n v="68.92"/>
    <n v="0.04"/>
    <x v="0"/>
    <n v="2.63"/>
    <n v="2.98"/>
    <n v="1.58"/>
    <x v="184"/>
    <x v="8"/>
    <x v="6"/>
    <x v="0"/>
    <x v="0"/>
    <x v="6"/>
    <s v="Staples Gold Paper Clips"/>
    <s v="Wrap Bag"/>
    <n v="0.39"/>
    <d v="2009-02-15T00:00:00"/>
  </r>
  <r>
    <n v="8268"/>
    <n v="59104"/>
    <x v="630"/>
    <x v="1"/>
    <n v="38"/>
    <n v="3594.7434999999996"/>
    <n v="0.05"/>
    <x v="0"/>
    <n v="1016.973"/>
    <n v="115.99"/>
    <n v="2.5"/>
    <x v="184"/>
    <x v="8"/>
    <x v="6"/>
    <x v="0"/>
    <x v="1"/>
    <x v="3"/>
    <s v="StarTAC 7797"/>
    <s v="Small Box"/>
    <n v="0.55000000000000004"/>
    <d v="2009-02-14T00:00:00"/>
  </r>
  <r>
    <n v="8389"/>
    <n v="59937"/>
    <x v="861"/>
    <x v="1"/>
    <n v="7"/>
    <n v="235.98"/>
    <n v="0.02"/>
    <x v="0"/>
    <n v="-32.28"/>
    <n v="30.98"/>
    <n v="17.079999999999998"/>
    <x v="463"/>
    <x v="8"/>
    <x v="6"/>
    <x v="0"/>
    <x v="0"/>
    <x v="5"/>
    <s v="Xerox 197"/>
    <s v="Small Box"/>
    <n v="0.4"/>
    <d v="2009-12-29T00:00:00"/>
  </r>
  <r>
    <n v="66"/>
    <n v="386"/>
    <x v="541"/>
    <x v="1"/>
    <n v="4"/>
    <n v="14.96"/>
    <n v="0.02"/>
    <x v="0"/>
    <n v="-3.0000000000000249E-2"/>
    <n v="3.69"/>
    <n v="0.5"/>
    <x v="365"/>
    <x v="6"/>
    <x v="5"/>
    <x v="2"/>
    <x v="0"/>
    <x v="11"/>
    <s v="Avery 501"/>
    <s v="Small Box"/>
    <n v="0.38"/>
    <d v="2011-01-26T00:00:00"/>
  </r>
  <r>
    <n v="67"/>
    <n v="386"/>
    <x v="541"/>
    <x v="1"/>
    <n v="4"/>
    <n v="15.69"/>
    <n v="0.09"/>
    <x v="0"/>
    <n v="-1.59"/>
    <n v="3.85"/>
    <n v="0.7"/>
    <x v="365"/>
    <x v="6"/>
    <x v="5"/>
    <x v="2"/>
    <x v="0"/>
    <x v="12"/>
    <s v="Avery Hi-Liter Pen Style Six-Color Fluorescent Set"/>
    <s v="Wrap Bag"/>
    <n v="0.44"/>
    <d v="2011-01-26T00:00:00"/>
  </r>
  <r>
    <n v="69"/>
    <n v="416"/>
    <x v="471"/>
    <x v="0"/>
    <n v="20"/>
    <n v="1156.6714999999999"/>
    <n v="0.01"/>
    <x v="2"/>
    <n v="88.524000000000001"/>
    <n v="65.989999999999995"/>
    <n v="7.69"/>
    <x v="493"/>
    <x v="6"/>
    <x v="5"/>
    <x v="1"/>
    <x v="1"/>
    <x v="3"/>
    <s v="5190"/>
    <s v="Small Box"/>
    <n v="0.59"/>
    <d v="2010-10-01T00:00:00"/>
  </r>
  <r>
    <n v="84"/>
    <n v="513"/>
    <x v="663"/>
    <x v="1"/>
    <n v="33"/>
    <n v="5437.92"/>
    <n v="0"/>
    <x v="1"/>
    <n v="-684.57"/>
    <n v="150.88999999999999"/>
    <n v="60.2"/>
    <x v="494"/>
    <x v="6"/>
    <x v="5"/>
    <x v="3"/>
    <x v="2"/>
    <x v="14"/>
    <s v="Global Leather &amp; Oak Executive Chair, Burgundy"/>
    <s v="Jumbo Drum"/>
    <n v="0.77"/>
    <d v="2011-04-30T00:00:00"/>
  </r>
  <r>
    <n v="94"/>
    <n v="611"/>
    <x v="162"/>
    <x v="4"/>
    <n v="47"/>
    <n v="840.04"/>
    <n v="0.04"/>
    <x v="0"/>
    <n v="-131.27000000000001"/>
    <n v="17.7"/>
    <n v="9.4700000000000006"/>
    <x v="494"/>
    <x v="6"/>
    <x v="5"/>
    <x v="3"/>
    <x v="0"/>
    <x v="0"/>
    <s v="Portfile® Personal File Boxes"/>
    <s v="Small Box"/>
    <n v="0.59"/>
    <d v="2010-01-28T00:00:00"/>
  </r>
  <r>
    <n v="124"/>
    <n v="802"/>
    <x v="280"/>
    <x v="4"/>
    <n v="33"/>
    <n v="378.6"/>
    <n v="0.08"/>
    <x v="0"/>
    <n v="12.724500000000001"/>
    <n v="11.7"/>
    <n v="5.63"/>
    <x v="495"/>
    <x v="6"/>
    <x v="5"/>
    <x v="2"/>
    <x v="0"/>
    <x v="2"/>
    <s v="Fellowes Binding Cases"/>
    <s v="Small Box"/>
    <n v="0.4"/>
    <d v="2011-01-06T00:00:00"/>
  </r>
  <r>
    <n v="125"/>
    <n v="802"/>
    <x v="280"/>
    <x v="4"/>
    <n v="2"/>
    <n v="38.5"/>
    <n v="0.09"/>
    <x v="0"/>
    <n v="-52.139099999999999"/>
    <n v="15.99"/>
    <n v="9.4"/>
    <x v="495"/>
    <x v="6"/>
    <x v="5"/>
    <x v="2"/>
    <x v="1"/>
    <x v="16"/>
    <s v="AT&amp;T Black Trimline Phone, Model 210"/>
    <s v="Small Box"/>
    <n v="0.49"/>
    <d v="2011-01-04T00:00:00"/>
  </r>
  <r>
    <n v="150"/>
    <n v="960"/>
    <x v="483"/>
    <x v="3"/>
    <n v="46"/>
    <n v="605.97"/>
    <n v="7.0000000000000007E-2"/>
    <x v="0"/>
    <n v="-22.72"/>
    <n v="13.73"/>
    <n v="6.85"/>
    <x v="496"/>
    <x v="6"/>
    <x v="5"/>
    <x v="1"/>
    <x v="2"/>
    <x v="4"/>
    <s v="DAX Wood Document Frame."/>
    <s v="Wrap Bag"/>
    <n v="0.54"/>
    <d v="2009-09-21T00:00:00"/>
  </r>
  <r>
    <n v="155"/>
    <n v="965"/>
    <x v="205"/>
    <x v="0"/>
    <n v="42"/>
    <n v="11230.25"/>
    <n v="7.0000000000000007E-2"/>
    <x v="1"/>
    <n v="-679.0443660000002"/>
    <n v="280.98"/>
    <n v="35.67"/>
    <x v="235"/>
    <x v="6"/>
    <x v="5"/>
    <x v="2"/>
    <x v="2"/>
    <x v="10"/>
    <s v="Global Adaptabilities™ Conference Tables"/>
    <s v="Jumbo Box"/>
    <n v="0.66"/>
    <d v="2011-05-21T00:00:00"/>
  </r>
  <r>
    <n v="174"/>
    <n v="1127"/>
    <x v="1194"/>
    <x v="2"/>
    <n v="48"/>
    <n v="5340.5"/>
    <n v="0.01"/>
    <x v="0"/>
    <n v="1215.28"/>
    <n v="110.98"/>
    <n v="13.99"/>
    <x v="493"/>
    <x v="6"/>
    <x v="5"/>
    <x v="1"/>
    <x v="2"/>
    <x v="4"/>
    <s v="Rubbermaid ClusterMat Chairmats, Mat Size- 66&quot; x 60&quot;, Lip 20&quot; x 11&quot; -90 Degree Angle"/>
    <s v="Medium Box"/>
    <n v="0.69"/>
    <d v="2011-09-19T00:00:00"/>
  </r>
  <r>
    <n v="226"/>
    <n v="1507"/>
    <x v="0"/>
    <x v="3"/>
    <n v="29"/>
    <n v="4345.8599999999997"/>
    <n v="0.09"/>
    <x v="0"/>
    <n v="126.62"/>
    <n v="152.47999999999999"/>
    <n v="4"/>
    <x v="497"/>
    <x v="6"/>
    <x v="5"/>
    <x v="3"/>
    <x v="1"/>
    <x v="7"/>
    <s v="Adesso Programmable 142-Key Keyboard"/>
    <s v="Small Box"/>
    <n v="0.79"/>
    <d v="2010-10-15T00:00:00"/>
  </r>
  <r>
    <n v="244"/>
    <n v="1665"/>
    <x v="1195"/>
    <x v="1"/>
    <n v="26"/>
    <n v="755.60749999999996"/>
    <n v="0.05"/>
    <x v="0"/>
    <n v="149.166"/>
    <n v="35.99"/>
    <n v="1.1000000000000001"/>
    <x v="498"/>
    <x v="6"/>
    <x v="5"/>
    <x v="2"/>
    <x v="1"/>
    <x v="3"/>
    <s v="Accessory35"/>
    <s v="Small Box"/>
    <n v="0.55000000000000004"/>
    <d v="2009-05-09T00:00:00"/>
  </r>
  <r>
    <n v="281"/>
    <n v="1952"/>
    <x v="689"/>
    <x v="1"/>
    <n v="24"/>
    <n v="7287.55"/>
    <n v="0.04"/>
    <x v="1"/>
    <n v="-715.7782060000003"/>
    <n v="296.18"/>
    <n v="54.12"/>
    <x v="499"/>
    <x v="6"/>
    <x v="5"/>
    <x v="2"/>
    <x v="2"/>
    <x v="10"/>
    <s v="Hon 94000 Series Round Tables"/>
    <s v="Jumbo Box"/>
    <n v="0.76"/>
    <d v="2009-03-15T00:00:00"/>
  </r>
  <r>
    <n v="282"/>
    <n v="1953"/>
    <x v="1010"/>
    <x v="3"/>
    <n v="13"/>
    <n v="137.63999999999999"/>
    <n v="0.06"/>
    <x v="0"/>
    <n v="19.592500000000001"/>
    <n v="10.91"/>
    <n v="2.99"/>
    <x v="500"/>
    <x v="6"/>
    <x v="5"/>
    <x v="0"/>
    <x v="0"/>
    <x v="2"/>
    <s v="Heavy-Duty E-Z-D® Binders"/>
    <s v="Small Box"/>
    <n v="0.38"/>
    <d v="2010-11-29T00:00:00"/>
  </r>
  <r>
    <n v="323"/>
    <n v="2213"/>
    <x v="169"/>
    <x v="2"/>
    <n v="6"/>
    <n v="40.31"/>
    <n v="0.08"/>
    <x v="0"/>
    <n v="-32.270000000000003"/>
    <n v="5.78"/>
    <n v="8.09"/>
    <x v="500"/>
    <x v="6"/>
    <x v="5"/>
    <x v="0"/>
    <x v="0"/>
    <x v="5"/>
    <s v="Xerox 1924"/>
    <s v="Small Box"/>
    <n v="0.36"/>
    <d v="2010-01-15T00:00:00"/>
  </r>
  <r>
    <n v="344"/>
    <n v="2368"/>
    <x v="1196"/>
    <x v="4"/>
    <n v="36"/>
    <n v="508.73"/>
    <n v="0.08"/>
    <x v="0"/>
    <n v="-229.67"/>
    <n v="14.81"/>
    <n v="13.32"/>
    <x v="501"/>
    <x v="6"/>
    <x v="5"/>
    <x v="1"/>
    <x v="0"/>
    <x v="1"/>
    <s v="Holmes Replacement Filter for HEPA Air Cleaner, Large Room"/>
    <s v="Small Box"/>
    <n v="0.43"/>
    <d v="2010-08-21T00:00:00"/>
  </r>
  <r>
    <n v="365"/>
    <n v="2560"/>
    <x v="944"/>
    <x v="4"/>
    <n v="32"/>
    <n v="731.22"/>
    <n v="0"/>
    <x v="0"/>
    <n v="-84.07"/>
    <n v="20.97"/>
    <n v="6.5"/>
    <x v="497"/>
    <x v="6"/>
    <x v="5"/>
    <x v="3"/>
    <x v="1"/>
    <x v="7"/>
    <s v="Microsoft Internet Keyboard"/>
    <s v="Small Box"/>
    <n v="0.78"/>
    <d v="2012-09-05T00:00:00"/>
  </r>
  <r>
    <n v="366"/>
    <n v="2560"/>
    <x v="944"/>
    <x v="4"/>
    <n v="23"/>
    <n v="114.14"/>
    <n v="7.0000000000000007E-2"/>
    <x v="0"/>
    <n v="-65.62"/>
    <n v="4.9800000000000004"/>
    <n v="5.49"/>
    <x v="497"/>
    <x v="6"/>
    <x v="5"/>
    <x v="3"/>
    <x v="0"/>
    <x v="5"/>
    <s v="Xerox 1952"/>
    <s v="Small Box"/>
    <n v="0.38"/>
    <d v="2012-09-06T00:00:00"/>
  </r>
  <r>
    <n v="400"/>
    <n v="2754"/>
    <x v="969"/>
    <x v="1"/>
    <n v="16"/>
    <n v="1427.67"/>
    <n v="0.04"/>
    <x v="0"/>
    <n v="422.8"/>
    <n v="90.24"/>
    <n v="0.99"/>
    <x v="82"/>
    <x v="6"/>
    <x v="5"/>
    <x v="3"/>
    <x v="0"/>
    <x v="1"/>
    <s v="Kensington 6 Outlet MasterPiece® HOMEOFFICE Power Control Center"/>
    <s v="Small Box"/>
    <n v="0.56000000000000005"/>
    <d v="2009-04-04T00:00:00"/>
  </r>
  <r>
    <n v="401"/>
    <n v="2754"/>
    <x v="969"/>
    <x v="1"/>
    <n v="11"/>
    <n v="499.26"/>
    <n v="0.09"/>
    <x v="2"/>
    <n v="144.05000000000001"/>
    <n v="47.9"/>
    <n v="5.86"/>
    <x v="82"/>
    <x v="6"/>
    <x v="5"/>
    <x v="3"/>
    <x v="0"/>
    <x v="5"/>
    <s v="Xerox 1938"/>
    <s v="Small Box"/>
    <n v="0.37"/>
    <d v="2009-04-04T00:00:00"/>
  </r>
  <r>
    <n v="402"/>
    <n v="2755"/>
    <x v="659"/>
    <x v="2"/>
    <n v="30"/>
    <n v="736.3"/>
    <n v="0.03"/>
    <x v="0"/>
    <n v="259.07150000000001"/>
    <n v="24.95"/>
    <n v="2.99"/>
    <x v="502"/>
    <x v="6"/>
    <x v="5"/>
    <x v="2"/>
    <x v="0"/>
    <x v="2"/>
    <s v="Large Capacity Hanging Post Binders"/>
    <s v="Small Box"/>
    <n v="0.39"/>
    <d v="2012-02-06T00:00:00"/>
  </r>
  <r>
    <n v="403"/>
    <n v="2755"/>
    <x v="659"/>
    <x v="2"/>
    <n v="50"/>
    <n v="346.06"/>
    <n v="0"/>
    <x v="0"/>
    <n v="-76.540000000000006"/>
    <n v="6.48"/>
    <n v="5.86"/>
    <x v="502"/>
    <x v="6"/>
    <x v="5"/>
    <x v="2"/>
    <x v="0"/>
    <x v="5"/>
    <s v="Xerox 1904"/>
    <s v="Small Box"/>
    <n v="0.36"/>
    <d v="2012-02-06T00:00:00"/>
  </r>
  <r>
    <n v="481"/>
    <n v="3333"/>
    <x v="613"/>
    <x v="2"/>
    <n v="42"/>
    <n v="927.97"/>
    <n v="0.08"/>
    <x v="0"/>
    <n v="162.16999999999999"/>
    <n v="22.98"/>
    <n v="4.5"/>
    <x v="503"/>
    <x v="6"/>
    <x v="5"/>
    <x v="3"/>
    <x v="0"/>
    <x v="1"/>
    <s v="Belkin F5C206VTEL 6 Outlet Surge"/>
    <s v="Small Box"/>
    <n v="0.55000000000000004"/>
    <d v="2012-09-17T00:00:00"/>
  </r>
  <r>
    <n v="482"/>
    <n v="3333"/>
    <x v="613"/>
    <x v="2"/>
    <n v="9"/>
    <n v="59.05"/>
    <n v="0.08"/>
    <x v="0"/>
    <n v="-24.09"/>
    <n v="6.48"/>
    <n v="5.4"/>
    <x v="503"/>
    <x v="6"/>
    <x v="5"/>
    <x v="3"/>
    <x v="0"/>
    <x v="5"/>
    <s v="Xerox 207"/>
    <s v="Small Box"/>
    <n v="0.37"/>
    <d v="2012-09-15T00:00:00"/>
  </r>
  <r>
    <n v="500"/>
    <n v="3460"/>
    <x v="641"/>
    <x v="1"/>
    <n v="27"/>
    <n v="153.22999999999999"/>
    <n v="0.08"/>
    <x v="0"/>
    <n v="-95.15"/>
    <n v="5.98"/>
    <n v="4.6900000000000004"/>
    <x v="504"/>
    <x v="6"/>
    <x v="5"/>
    <x v="1"/>
    <x v="0"/>
    <x v="0"/>
    <s v="Perma STOR-ALL™ Hanging File Box, 13 1/8&quot;W x 12 1/4&quot;D x 10 1/2&quot;H"/>
    <s v="Small Box"/>
    <n v="0.68"/>
    <d v="2011-10-04T00:00:00"/>
  </r>
  <r>
    <n v="530"/>
    <n v="3591"/>
    <x v="131"/>
    <x v="3"/>
    <n v="3"/>
    <n v="321.57"/>
    <n v="0.01"/>
    <x v="1"/>
    <n v="-100.05"/>
    <n v="100.98"/>
    <n v="15.66"/>
    <x v="505"/>
    <x v="6"/>
    <x v="5"/>
    <x v="0"/>
    <x v="0"/>
    <x v="1"/>
    <s v="Avanti 1.7 Cu. Ft. Refrigerator"/>
    <s v="Jumbo Drum"/>
    <n v="0.56999999999999995"/>
    <d v="2010-12-09T00:00:00"/>
  </r>
  <r>
    <n v="531"/>
    <n v="3591"/>
    <x v="131"/>
    <x v="3"/>
    <n v="12"/>
    <n v="1085.1600000000001"/>
    <n v="0.08"/>
    <x v="1"/>
    <n v="-311.54000000000002"/>
    <n v="89.99"/>
    <n v="42"/>
    <x v="505"/>
    <x v="6"/>
    <x v="5"/>
    <x v="0"/>
    <x v="2"/>
    <x v="14"/>
    <s v="Global Leather Task Chair, Black"/>
    <s v="Jumbo Drum"/>
    <n v="0.66"/>
    <d v="2010-12-08T00:00:00"/>
  </r>
  <r>
    <n v="586"/>
    <n v="4006"/>
    <x v="1097"/>
    <x v="3"/>
    <n v="38"/>
    <n v="1441.61"/>
    <n v="0.06"/>
    <x v="0"/>
    <n v="624.84"/>
    <n v="37.94"/>
    <n v="5.08"/>
    <x v="235"/>
    <x v="6"/>
    <x v="5"/>
    <x v="2"/>
    <x v="0"/>
    <x v="5"/>
    <s v="Snap-A-Way® Black Print Carbonless Ruled Speed Letter, Triplicate"/>
    <s v="Wrap Bag"/>
    <n v="0.38"/>
    <d v="2011-01-04T00:00:00"/>
  </r>
  <r>
    <n v="611"/>
    <n v="4193"/>
    <x v="1197"/>
    <x v="1"/>
    <n v="16"/>
    <n v="64.290000000000006"/>
    <n v="7.0000000000000007E-2"/>
    <x v="0"/>
    <n v="14.42"/>
    <n v="4.13"/>
    <n v="0.99"/>
    <x v="503"/>
    <x v="6"/>
    <x v="5"/>
    <x v="3"/>
    <x v="0"/>
    <x v="11"/>
    <s v="Avery 491"/>
    <s v="Small Box"/>
    <n v="0.39"/>
    <d v="2009-01-08T00:00:00"/>
  </r>
  <r>
    <n v="612"/>
    <n v="4193"/>
    <x v="1197"/>
    <x v="1"/>
    <n v="3"/>
    <n v="75.77"/>
    <n v="0.03"/>
    <x v="0"/>
    <n v="64.25"/>
    <n v="22.72"/>
    <n v="8.99"/>
    <x v="503"/>
    <x v="6"/>
    <x v="5"/>
    <x v="3"/>
    <x v="2"/>
    <x v="4"/>
    <s v="Executive Impressions 14&quot; Two-Color Numerals Wall Clock"/>
    <s v="Small Pack"/>
    <n v="0.44"/>
    <d v="2009-01-08T00:00:00"/>
  </r>
  <r>
    <n v="627"/>
    <n v="4387"/>
    <x v="120"/>
    <x v="4"/>
    <n v="4"/>
    <n v="640.21"/>
    <n v="7.0000000000000007E-2"/>
    <x v="1"/>
    <n v="-388.51670000000001"/>
    <n v="150.97999999999999"/>
    <n v="39.25"/>
    <x v="503"/>
    <x v="6"/>
    <x v="5"/>
    <x v="2"/>
    <x v="2"/>
    <x v="10"/>
    <s v="Iceberg OfficeWorks 42&quot; Round Tables"/>
    <s v="Jumbo Box"/>
    <n v="0.75"/>
    <d v="2011-10-23T00:00:00"/>
  </r>
  <r>
    <n v="639"/>
    <n v="4512"/>
    <x v="901"/>
    <x v="0"/>
    <n v="43"/>
    <n v="6077.11"/>
    <n v="0.06"/>
    <x v="1"/>
    <n v="-353.65987800000011"/>
    <n v="146.34"/>
    <n v="43.75"/>
    <x v="503"/>
    <x v="6"/>
    <x v="5"/>
    <x v="3"/>
    <x v="2"/>
    <x v="10"/>
    <s v="Bevis Round Conference Table Top &amp; Single Column Base"/>
    <s v="Jumbo Box"/>
    <n v="0.64"/>
    <d v="2011-10-29T00:00:00"/>
  </r>
  <r>
    <n v="685"/>
    <n v="4773"/>
    <x v="1063"/>
    <x v="4"/>
    <n v="48"/>
    <n v="6746.3119999999999"/>
    <n v="7.0000000000000007E-2"/>
    <x v="1"/>
    <n v="-433.29014300000011"/>
    <n v="179.29"/>
    <n v="29.21"/>
    <x v="415"/>
    <x v="6"/>
    <x v="5"/>
    <x v="3"/>
    <x v="2"/>
    <x v="10"/>
    <s v="Bevis Round Conference Table Top, X-Base"/>
    <s v="Jumbo Box"/>
    <n v="0.76"/>
    <d v="2011-12-24T00:00:00"/>
  </r>
  <r>
    <n v="694"/>
    <n v="4839"/>
    <x v="1198"/>
    <x v="4"/>
    <n v="24"/>
    <n v="159.43"/>
    <n v="0.05"/>
    <x v="0"/>
    <n v="-120.59"/>
    <n v="6.48"/>
    <n v="8.73"/>
    <x v="501"/>
    <x v="6"/>
    <x v="5"/>
    <x v="1"/>
    <x v="0"/>
    <x v="5"/>
    <s v="Xerox 227"/>
    <s v="Small Box"/>
    <n v="0.37"/>
    <d v="2009-05-09T00:00:00"/>
  </r>
  <r>
    <n v="705"/>
    <n v="4935"/>
    <x v="1199"/>
    <x v="2"/>
    <n v="30"/>
    <n v="106.64"/>
    <n v="0.1"/>
    <x v="0"/>
    <n v="-31.95"/>
    <n v="3.68"/>
    <n v="1.32"/>
    <x v="506"/>
    <x v="6"/>
    <x v="5"/>
    <x v="2"/>
    <x v="0"/>
    <x v="15"/>
    <s v="*Staples* vLetter Openers, 2/Pack"/>
    <s v="Wrap Bag"/>
    <n v="0.83"/>
    <d v="2010-05-27T00:00:00"/>
  </r>
  <r>
    <n v="891"/>
    <n v="6403"/>
    <x v="1200"/>
    <x v="0"/>
    <n v="41"/>
    <n v="17874.259999999998"/>
    <n v="0"/>
    <x v="0"/>
    <n v="6247.95"/>
    <n v="419.19"/>
    <n v="19.989999999999998"/>
    <x v="498"/>
    <x v="6"/>
    <x v="5"/>
    <x v="0"/>
    <x v="0"/>
    <x v="0"/>
    <s v="Smead Adjustable Mobile File Trolley with Lockable Top"/>
    <s v="Small Box"/>
    <n v="0.57999999999999996"/>
    <d v="2011-02-13T00:00:00"/>
  </r>
  <r>
    <n v="932"/>
    <n v="6754"/>
    <x v="1158"/>
    <x v="1"/>
    <n v="13"/>
    <n v="2388.636"/>
    <n v="0.01"/>
    <x v="0"/>
    <n v="190.99799999999999"/>
    <n v="205.99"/>
    <n v="5.26"/>
    <x v="507"/>
    <x v="6"/>
    <x v="5"/>
    <x v="2"/>
    <x v="1"/>
    <x v="3"/>
    <s v="i470"/>
    <s v="Small Box"/>
    <n v="0.56000000000000005"/>
    <d v="2011-08-13T00:00:00"/>
  </r>
  <r>
    <n v="1040"/>
    <n v="7619"/>
    <x v="1201"/>
    <x v="2"/>
    <n v="8"/>
    <n v="141.77000000000001"/>
    <n v="0.02"/>
    <x v="0"/>
    <n v="-24.48"/>
    <n v="17.48"/>
    <n v="1.99"/>
    <x v="501"/>
    <x v="6"/>
    <x v="5"/>
    <x v="1"/>
    <x v="1"/>
    <x v="7"/>
    <s v="Maxell Pro 80 Minute CD-R, 10/Pack"/>
    <s v="Small Pack"/>
    <n v="0.45"/>
    <d v="2010-10-09T00:00:00"/>
  </r>
  <r>
    <n v="1048"/>
    <n v="7744"/>
    <x v="55"/>
    <x v="0"/>
    <n v="26"/>
    <n v="4286.55"/>
    <n v="7.0000000000000007E-2"/>
    <x v="0"/>
    <n v="1416.7035000000001"/>
    <n v="172.99"/>
    <n v="19.989999999999998"/>
    <x v="495"/>
    <x v="6"/>
    <x v="5"/>
    <x v="2"/>
    <x v="0"/>
    <x v="2"/>
    <s v="Ibico EB-19 Dual Function Manual Binding System"/>
    <s v="Small Box"/>
    <n v="0.39"/>
    <d v="2009-11-17T00:00:00"/>
  </r>
  <r>
    <n v="1049"/>
    <n v="7744"/>
    <x v="55"/>
    <x v="0"/>
    <n v="1"/>
    <n v="8.34"/>
    <n v="0.09"/>
    <x v="0"/>
    <n v="-3.44"/>
    <n v="7.64"/>
    <n v="1.39"/>
    <x v="495"/>
    <x v="6"/>
    <x v="5"/>
    <x v="2"/>
    <x v="0"/>
    <x v="8"/>
    <s v="#10- 4 1/8&quot; x 9 1/2&quot; Security-Tint Envelopes"/>
    <s v="Small Box"/>
    <n v="0.36"/>
    <d v="2009-11-26T00:00:00"/>
  </r>
  <r>
    <n v="1089"/>
    <n v="8006"/>
    <x v="261"/>
    <x v="3"/>
    <n v="27"/>
    <n v="197.15"/>
    <n v="0"/>
    <x v="2"/>
    <n v="-23.34"/>
    <n v="6.68"/>
    <n v="5.2"/>
    <x v="493"/>
    <x v="6"/>
    <x v="5"/>
    <x v="1"/>
    <x v="0"/>
    <x v="5"/>
    <s v="Xerox 1977"/>
    <s v="Small Box"/>
    <n v="0.37"/>
    <d v="2011-06-05T00:00:00"/>
  </r>
  <r>
    <n v="1121"/>
    <n v="8224"/>
    <x v="164"/>
    <x v="2"/>
    <n v="41"/>
    <n v="89.77"/>
    <n v="0.03"/>
    <x v="0"/>
    <n v="9.92"/>
    <n v="2.21"/>
    <n v="1"/>
    <x v="150"/>
    <x v="6"/>
    <x v="5"/>
    <x v="2"/>
    <x v="0"/>
    <x v="12"/>
    <s v="Quartet Alpha® White Chalk, 12/Pack"/>
    <s v="Wrap Bag"/>
    <n v="0.38"/>
    <d v="2012-02-09T00:00:00"/>
  </r>
  <r>
    <n v="1143"/>
    <n v="8323"/>
    <x v="536"/>
    <x v="1"/>
    <n v="45"/>
    <n v="766.96349999999995"/>
    <n v="0.05"/>
    <x v="2"/>
    <n v="-88.253"/>
    <n v="20.99"/>
    <n v="2.5"/>
    <x v="235"/>
    <x v="6"/>
    <x v="5"/>
    <x v="3"/>
    <x v="1"/>
    <x v="3"/>
    <s v="Accessory37"/>
    <s v="Wrap Bag"/>
    <n v="0.81"/>
    <d v="2011-09-07T00:00:00"/>
  </r>
  <r>
    <n v="1163"/>
    <n v="8480"/>
    <x v="994"/>
    <x v="1"/>
    <n v="11"/>
    <n v="76.36"/>
    <n v="7.0000000000000007E-2"/>
    <x v="0"/>
    <n v="-58.4"/>
    <n v="6.48"/>
    <n v="8.74"/>
    <x v="508"/>
    <x v="6"/>
    <x v="5"/>
    <x v="2"/>
    <x v="0"/>
    <x v="5"/>
    <s v="Xerox 1984"/>
    <s v="Small Box"/>
    <n v="0.36"/>
    <d v="2011-01-31T00:00:00"/>
  </r>
  <r>
    <n v="1164"/>
    <n v="8480"/>
    <x v="994"/>
    <x v="1"/>
    <n v="3"/>
    <n v="309.9015"/>
    <n v="0.09"/>
    <x v="0"/>
    <n v="-558.41499999999996"/>
    <n v="125.99"/>
    <n v="7.69"/>
    <x v="508"/>
    <x v="6"/>
    <x v="5"/>
    <x v="2"/>
    <x v="1"/>
    <x v="3"/>
    <s v="Timeport L7089"/>
    <s v="Small Box"/>
    <n v="0.57999999999999996"/>
    <d v="2011-01-31T00:00:00"/>
  </r>
  <r>
    <n v="1304"/>
    <n v="9568"/>
    <x v="239"/>
    <x v="2"/>
    <n v="46"/>
    <n v="3725.53"/>
    <n v="0"/>
    <x v="0"/>
    <n v="748.67"/>
    <n v="76.72"/>
    <n v="19.95"/>
    <x v="498"/>
    <x v="6"/>
    <x v="5"/>
    <x v="2"/>
    <x v="0"/>
    <x v="1"/>
    <s v="Honeywell Enviracaire® Portable Air Cleaner for up to 8 x 10 Room"/>
    <s v="Large Box"/>
    <n v="0.54"/>
    <d v="2010-03-09T00:00:00"/>
  </r>
  <r>
    <n v="1331"/>
    <n v="9701"/>
    <x v="203"/>
    <x v="0"/>
    <n v="8"/>
    <n v="103.75"/>
    <n v="0.01"/>
    <x v="0"/>
    <n v="25.134499999999999"/>
    <n v="12.97"/>
    <n v="1.49"/>
    <x v="505"/>
    <x v="6"/>
    <x v="5"/>
    <x v="0"/>
    <x v="0"/>
    <x v="2"/>
    <s v="Mead 1st Gear 2&quot; Zipper Binder, Asst. Colors"/>
    <s v="Small Box"/>
    <n v="0.35"/>
    <d v="2010-03-04T00:00:00"/>
  </r>
  <r>
    <n v="1332"/>
    <n v="9701"/>
    <x v="203"/>
    <x v="0"/>
    <n v="9"/>
    <n v="855.86500000000001"/>
    <n v="0.04"/>
    <x v="0"/>
    <n v="-153.923"/>
    <n v="110.99"/>
    <n v="2.5"/>
    <x v="505"/>
    <x v="6"/>
    <x v="5"/>
    <x v="0"/>
    <x v="1"/>
    <x v="3"/>
    <s v="T18"/>
    <s v="Small Box"/>
    <n v="0.56999999999999995"/>
    <d v="2010-03-03T00:00:00"/>
  </r>
  <r>
    <n v="1369"/>
    <n v="9926"/>
    <x v="395"/>
    <x v="1"/>
    <n v="25"/>
    <n v="158.83000000000001"/>
    <n v="0"/>
    <x v="0"/>
    <n v="-56.97"/>
    <n v="5.77"/>
    <n v="5.92"/>
    <x v="509"/>
    <x v="6"/>
    <x v="5"/>
    <x v="3"/>
    <x v="2"/>
    <x v="4"/>
    <s v="DAX Cubicle Frames - 8x10"/>
    <s v="Medium Box"/>
    <n v="0.55000000000000004"/>
    <d v="2009-10-13T00:00:00"/>
  </r>
  <r>
    <n v="1439"/>
    <n v="10373"/>
    <x v="461"/>
    <x v="4"/>
    <n v="28"/>
    <n v="193.16"/>
    <n v="0.03"/>
    <x v="0"/>
    <n v="-71.73"/>
    <n v="6.48"/>
    <n v="6.6"/>
    <x v="501"/>
    <x v="6"/>
    <x v="5"/>
    <x v="1"/>
    <x v="0"/>
    <x v="5"/>
    <s v="Xerox 21"/>
    <s v="Small Box"/>
    <n v="0.37"/>
    <d v="2010-06-27T00:00:00"/>
  </r>
  <r>
    <n v="1452"/>
    <n v="10470"/>
    <x v="53"/>
    <x v="0"/>
    <n v="40"/>
    <n v="1757.43"/>
    <n v="0.02"/>
    <x v="2"/>
    <n v="490.77"/>
    <n v="44.01"/>
    <n v="3.5"/>
    <x v="510"/>
    <x v="6"/>
    <x v="5"/>
    <x v="2"/>
    <x v="0"/>
    <x v="1"/>
    <s v="Acco Smartsocket® Color-Coded Six-Outlet AC Adapter Model Surge Protectors"/>
    <s v="Small Box"/>
    <n v="0.59"/>
    <d v="2012-05-06T00:00:00"/>
  </r>
  <r>
    <n v="1453"/>
    <n v="10470"/>
    <x v="53"/>
    <x v="0"/>
    <n v="8"/>
    <n v="137.26"/>
    <n v="0.03"/>
    <x v="0"/>
    <n v="-54.613500000000002"/>
    <n v="15.99"/>
    <n v="13.18"/>
    <x v="510"/>
    <x v="6"/>
    <x v="5"/>
    <x v="2"/>
    <x v="0"/>
    <x v="2"/>
    <s v="GBC Pre-Punched Binding Paper, Plastic, White, 8-1/2&quot; x 11&quot;"/>
    <s v="Small Box"/>
    <n v="0.37"/>
    <d v="2012-05-11T00:00:00"/>
  </r>
  <r>
    <n v="1454"/>
    <n v="10470"/>
    <x v="53"/>
    <x v="0"/>
    <n v="20"/>
    <n v="2913.1455000000001"/>
    <n v="0.09"/>
    <x v="0"/>
    <n v="333.72"/>
    <n v="175.99"/>
    <n v="4.99"/>
    <x v="510"/>
    <x v="6"/>
    <x v="5"/>
    <x v="2"/>
    <x v="1"/>
    <x v="3"/>
    <s v="5165"/>
    <s v="Small Box"/>
    <n v="0.59"/>
    <d v="2012-05-06T00:00:00"/>
  </r>
  <r>
    <n v="1542"/>
    <n v="11111"/>
    <x v="251"/>
    <x v="3"/>
    <n v="7"/>
    <n v="308.52"/>
    <n v="0.1"/>
    <x v="0"/>
    <n v="-59.85"/>
    <n v="41.47"/>
    <n v="34.200000000000003"/>
    <x v="510"/>
    <x v="6"/>
    <x v="5"/>
    <x v="2"/>
    <x v="2"/>
    <x v="4"/>
    <s v="Eldon Econocleat® Chair Mats for Low Pile Carpets"/>
    <s v="Wrap Bag"/>
    <n v="0.73"/>
    <d v="2011-01-19T00:00:00"/>
  </r>
  <r>
    <n v="1543"/>
    <n v="11111"/>
    <x v="251"/>
    <x v="3"/>
    <n v="29"/>
    <n v="176.5"/>
    <n v="0.1"/>
    <x v="0"/>
    <n v="-119.72"/>
    <n v="6.48"/>
    <n v="7.37"/>
    <x v="510"/>
    <x v="6"/>
    <x v="5"/>
    <x v="2"/>
    <x v="0"/>
    <x v="5"/>
    <s v="Xerox 210"/>
    <s v="Small Box"/>
    <n v="0.37"/>
    <d v="2011-01-19T00:00:00"/>
  </r>
  <r>
    <n v="1549"/>
    <n v="11173"/>
    <x v="1103"/>
    <x v="4"/>
    <n v="37"/>
    <n v="221.66"/>
    <n v="0.08"/>
    <x v="0"/>
    <n v="-95.17"/>
    <n v="5.98"/>
    <n v="3.85"/>
    <x v="205"/>
    <x v="6"/>
    <x v="5"/>
    <x v="2"/>
    <x v="1"/>
    <x v="7"/>
    <s v="Imation 3.5&quot; IBM-Formatted Diskettes, 10/Pack"/>
    <s v="Small Pack"/>
    <n v="0.68"/>
    <d v="2012-04-01T00:00:00"/>
  </r>
  <r>
    <n v="1559"/>
    <n v="11239"/>
    <x v="1024"/>
    <x v="4"/>
    <n v="33"/>
    <n v="6170.02"/>
    <n v="0.03"/>
    <x v="1"/>
    <n v="-433.29014300000011"/>
    <n v="179.29"/>
    <n v="29.21"/>
    <x v="511"/>
    <x v="6"/>
    <x v="5"/>
    <x v="0"/>
    <x v="2"/>
    <x v="10"/>
    <s v="Bevis Round Conference Table Top, X-Base"/>
    <s v="Jumbo Box"/>
    <n v="0.74"/>
    <d v="2012-02-11T00:00:00"/>
  </r>
  <r>
    <n v="1576"/>
    <n v="11396"/>
    <x v="42"/>
    <x v="4"/>
    <n v="42"/>
    <n v="12270.3"/>
    <n v="7.0000000000000007E-2"/>
    <x v="0"/>
    <n v="4842.3734999999997"/>
    <n v="304.99"/>
    <n v="19.989999999999998"/>
    <x v="512"/>
    <x v="6"/>
    <x v="5"/>
    <x v="2"/>
    <x v="0"/>
    <x v="2"/>
    <s v="Ibico Hi-Tech Manual Binding System"/>
    <s v="Small Box"/>
    <n v="0.4"/>
    <d v="2012-07-22T00:00:00"/>
  </r>
  <r>
    <n v="1633"/>
    <n v="11808"/>
    <x v="1202"/>
    <x v="2"/>
    <n v="1"/>
    <n v="148.34400000000002"/>
    <n v="0.06"/>
    <x v="1"/>
    <n v="25.20675"/>
    <n v="150.97999999999999"/>
    <n v="39.25"/>
    <x v="365"/>
    <x v="6"/>
    <x v="5"/>
    <x v="2"/>
    <x v="2"/>
    <x v="10"/>
    <s v="Iceberg OfficeWorks 42&quot; Round Tables"/>
    <s v="Jumbo Box"/>
    <n v="0.75"/>
    <d v="2012-08-01T00:00:00"/>
  </r>
  <r>
    <n v="1642"/>
    <n v="11874"/>
    <x v="1133"/>
    <x v="3"/>
    <n v="1"/>
    <n v="40.29"/>
    <n v="0"/>
    <x v="0"/>
    <n v="-82.13"/>
    <n v="30.42"/>
    <n v="8.65"/>
    <x v="365"/>
    <x v="6"/>
    <x v="5"/>
    <x v="2"/>
    <x v="1"/>
    <x v="7"/>
    <s v="Fellowes Internet Keyboard, Platinum"/>
    <s v="Small Box"/>
    <n v="0.74"/>
    <d v="2012-09-11T00:00:00"/>
  </r>
  <r>
    <n v="1643"/>
    <n v="11874"/>
    <x v="1133"/>
    <x v="3"/>
    <n v="20"/>
    <n v="775.77"/>
    <n v="7.0000000000000007E-2"/>
    <x v="0"/>
    <n v="179.37"/>
    <n v="39.979999999999997"/>
    <n v="9.83"/>
    <x v="365"/>
    <x v="6"/>
    <x v="5"/>
    <x v="2"/>
    <x v="0"/>
    <x v="8"/>
    <s v="Blue String-Tie &amp; Button Interoffice Envelopes, 10 x 13"/>
    <s v="Small Box"/>
    <n v="0.4"/>
    <d v="2012-09-09T00:00:00"/>
  </r>
  <r>
    <n v="1714"/>
    <n v="12322"/>
    <x v="1203"/>
    <x v="4"/>
    <n v="36"/>
    <n v="3436.9"/>
    <n v="0.03"/>
    <x v="2"/>
    <n v="-398.11"/>
    <n v="92.23"/>
    <n v="39.61"/>
    <x v="511"/>
    <x v="6"/>
    <x v="5"/>
    <x v="0"/>
    <x v="2"/>
    <x v="4"/>
    <s v="Deflect-o RollaMat Studded, Beveled Mat for Medium Pile Carpeting"/>
    <s v="Medium Box"/>
    <n v="0.67"/>
    <d v="2011-05-13T00:00:00"/>
  </r>
  <r>
    <n v="1739"/>
    <n v="12480"/>
    <x v="227"/>
    <x v="3"/>
    <n v="8"/>
    <n v="1187.01"/>
    <n v="0"/>
    <x v="1"/>
    <n v="-203.27"/>
    <n v="137.47999999999999"/>
    <n v="32.18"/>
    <x v="504"/>
    <x v="6"/>
    <x v="5"/>
    <x v="0"/>
    <x v="2"/>
    <x v="9"/>
    <s v="O'Sullivan Cherrywood Estates Traditional Barrister Bookcase"/>
    <s v="Jumbo Box"/>
    <n v="0.78"/>
    <d v="2009-07-08T00:00:00"/>
  </r>
  <r>
    <n v="1749"/>
    <n v="12516"/>
    <x v="864"/>
    <x v="0"/>
    <n v="31"/>
    <n v="2360.4299999999998"/>
    <n v="0.1"/>
    <x v="1"/>
    <n v="66.22"/>
    <n v="80.97"/>
    <n v="33.6"/>
    <x v="513"/>
    <x v="6"/>
    <x v="5"/>
    <x v="3"/>
    <x v="1"/>
    <x v="16"/>
    <s v="Lexmark Z25 Color Inkjet Printer"/>
    <s v="Jumbo Drum"/>
    <n v="0.37"/>
    <d v="2009-05-29T00:00:00"/>
  </r>
  <r>
    <n v="1750"/>
    <n v="12516"/>
    <x v="864"/>
    <x v="0"/>
    <n v="22"/>
    <n v="154.6"/>
    <n v="0.02"/>
    <x v="0"/>
    <n v="-23.53"/>
    <n v="6.48"/>
    <n v="5.1100000000000003"/>
    <x v="513"/>
    <x v="6"/>
    <x v="5"/>
    <x v="3"/>
    <x v="0"/>
    <x v="5"/>
    <s v="Xerox 231"/>
    <s v="Small Box"/>
    <n v="0.37"/>
    <d v="2009-05-28T00:00:00"/>
  </r>
  <r>
    <n v="1820"/>
    <n v="13088"/>
    <x v="787"/>
    <x v="2"/>
    <n v="46"/>
    <n v="187.92"/>
    <n v="0.08"/>
    <x v="0"/>
    <n v="-2149.8000000000002"/>
    <n v="3.25"/>
    <n v="49"/>
    <x v="514"/>
    <x v="6"/>
    <x v="5"/>
    <x v="2"/>
    <x v="0"/>
    <x v="1"/>
    <s v="Bravo II™ Megaboss® 12-Amp Hard Body Upright, Replacement Belts, 2 Belts per Pack"/>
    <s v="Large Box"/>
    <n v="0.56000000000000005"/>
    <d v="2010-04-24T00:00:00"/>
  </r>
  <r>
    <n v="1828"/>
    <n v="13121"/>
    <x v="239"/>
    <x v="1"/>
    <n v="36"/>
    <n v="1211"/>
    <n v="0"/>
    <x v="0"/>
    <n v="-27.99"/>
    <n v="30.98"/>
    <n v="6.5"/>
    <x v="506"/>
    <x v="6"/>
    <x v="5"/>
    <x v="2"/>
    <x v="1"/>
    <x v="7"/>
    <s v="Logitech Internet Navigator Keyboard"/>
    <s v="Small Box"/>
    <n v="0.79"/>
    <d v="2010-03-08T00:00:00"/>
  </r>
  <r>
    <n v="1829"/>
    <n v="13121"/>
    <x v="239"/>
    <x v="1"/>
    <n v="28"/>
    <n v="4924.1350000000002"/>
    <n v="7.0000000000000007E-2"/>
    <x v="0"/>
    <n v="1049.5350000000001"/>
    <n v="205.99"/>
    <n v="8.99"/>
    <x v="506"/>
    <x v="6"/>
    <x v="5"/>
    <x v="2"/>
    <x v="1"/>
    <x v="3"/>
    <s v="Talkabout T8097"/>
    <s v="Small Box"/>
    <n v="0.57999999999999996"/>
    <d v="2010-03-10T00:00:00"/>
  </r>
  <r>
    <n v="1857"/>
    <n v="13348"/>
    <x v="35"/>
    <x v="3"/>
    <n v="35"/>
    <n v="4890.58"/>
    <n v="0.05"/>
    <x v="0"/>
    <n v="310.51"/>
    <n v="140.85"/>
    <n v="19.989999999999998"/>
    <x v="496"/>
    <x v="6"/>
    <x v="5"/>
    <x v="1"/>
    <x v="0"/>
    <x v="0"/>
    <s v="Fellowes Strictly Business® Drawer File, Letter/Legal Size"/>
    <s v="Small Box"/>
    <n v="0.73"/>
    <d v="2010-11-08T00:00:00"/>
  </r>
  <r>
    <n v="1866"/>
    <n v="13413"/>
    <x v="1166"/>
    <x v="4"/>
    <n v="29"/>
    <n v="150.28"/>
    <n v="0.04"/>
    <x v="0"/>
    <n v="-50.86"/>
    <n v="4.9800000000000004"/>
    <n v="4.7"/>
    <x v="515"/>
    <x v="6"/>
    <x v="5"/>
    <x v="1"/>
    <x v="0"/>
    <x v="5"/>
    <s v="Staples Copy Paper (20Lb. and 84 Bright)"/>
    <s v="Small Box"/>
    <n v="0.38"/>
    <d v="2010-01-31T00:00:00"/>
  </r>
  <r>
    <n v="1869"/>
    <n v="13447"/>
    <x v="1025"/>
    <x v="1"/>
    <n v="24"/>
    <n v="436.48349999999999"/>
    <n v="0.01"/>
    <x v="0"/>
    <n v="0.8460000000000012"/>
    <n v="20.99"/>
    <n v="4.8099999999999996"/>
    <x v="516"/>
    <x v="6"/>
    <x v="5"/>
    <x v="2"/>
    <x v="1"/>
    <x v="3"/>
    <s v="1726 Digital Answering Machine"/>
    <s v="Medium Box"/>
    <n v="0.57999999999999996"/>
    <d v="2010-01-10T00:00:00"/>
  </r>
  <r>
    <n v="1910"/>
    <n v="13638"/>
    <x v="1204"/>
    <x v="1"/>
    <n v="49"/>
    <n v="682.77"/>
    <n v="0.05"/>
    <x v="0"/>
    <n v="165.2"/>
    <n v="14.48"/>
    <n v="1.99"/>
    <x v="504"/>
    <x v="6"/>
    <x v="5"/>
    <x v="1"/>
    <x v="1"/>
    <x v="7"/>
    <s v="TDK 4.7GB DVD+RW"/>
    <s v="Small Pack"/>
    <n v="0.49"/>
    <d v="2011-10-02T00:00:00"/>
  </r>
  <r>
    <n v="1918"/>
    <n v="13761"/>
    <x v="50"/>
    <x v="0"/>
    <n v="32"/>
    <n v="2421.44"/>
    <n v="0.09"/>
    <x v="0"/>
    <n v="-949.09"/>
    <n v="78.8"/>
    <n v="35"/>
    <x v="475"/>
    <x v="6"/>
    <x v="5"/>
    <x v="3"/>
    <x v="0"/>
    <x v="0"/>
    <s v="Space Solutions™ Industrial Galvanized Steel Shelving."/>
    <s v="Large Box"/>
    <n v="0.83"/>
    <d v="2009-10-21T00:00:00"/>
  </r>
  <r>
    <n v="1999"/>
    <n v="14247"/>
    <x v="58"/>
    <x v="4"/>
    <n v="4"/>
    <n v="14.75"/>
    <n v="0.03"/>
    <x v="0"/>
    <n v="-2.4900000000000002"/>
    <n v="3.29"/>
    <n v="1.35"/>
    <x v="517"/>
    <x v="6"/>
    <x v="5"/>
    <x v="3"/>
    <x v="0"/>
    <x v="6"/>
    <s v="Acco® Hot Clips™ Clips to Go"/>
    <s v="Wrap Bag"/>
    <n v="0.4"/>
    <d v="2011-08-18T00:00:00"/>
  </r>
  <r>
    <n v="2061"/>
    <n v="14755"/>
    <x v="491"/>
    <x v="1"/>
    <n v="31"/>
    <n v="111.48"/>
    <n v="0.09"/>
    <x v="0"/>
    <n v="29.57"/>
    <n v="3.85"/>
    <n v="0.7"/>
    <x v="504"/>
    <x v="6"/>
    <x v="5"/>
    <x v="1"/>
    <x v="0"/>
    <x v="12"/>
    <s v="Avery Hi-Liter Pen Style Six-Color Fluorescent Set"/>
    <s v="Wrap Bag"/>
    <n v="0.44"/>
    <d v="2010-01-05T00:00:00"/>
  </r>
  <r>
    <n v="2062"/>
    <n v="14755"/>
    <x v="491"/>
    <x v="1"/>
    <n v="44"/>
    <n v="2322.8119999999999"/>
    <n v="0.1"/>
    <x v="2"/>
    <n v="454.38299999999998"/>
    <n v="65.989999999999995"/>
    <n v="4.2"/>
    <x v="504"/>
    <x v="6"/>
    <x v="5"/>
    <x v="1"/>
    <x v="1"/>
    <x v="3"/>
    <s v="5170"/>
    <s v="Small Box"/>
    <n v="0.59"/>
    <d v="2010-01-07T00:00:00"/>
  </r>
  <r>
    <n v="2078"/>
    <n v="14854"/>
    <x v="335"/>
    <x v="0"/>
    <n v="24"/>
    <n v="391.23"/>
    <n v="7.0000000000000007E-2"/>
    <x v="0"/>
    <n v="-27.98"/>
    <n v="16.91"/>
    <n v="6.25"/>
    <x v="508"/>
    <x v="6"/>
    <x v="5"/>
    <x v="2"/>
    <x v="0"/>
    <x v="0"/>
    <s v="Tenex Personal Self-Stacking Standard File Box, Black/Gray"/>
    <s v="Small Box"/>
    <n v="0.57999999999999996"/>
    <d v="2010-05-02T00:00:00"/>
  </r>
  <r>
    <n v="2109"/>
    <n v="15078"/>
    <x v="628"/>
    <x v="1"/>
    <n v="33"/>
    <n v="207.01"/>
    <n v="0.01"/>
    <x v="0"/>
    <n v="-36.9"/>
    <n v="5.78"/>
    <n v="4.96"/>
    <x v="475"/>
    <x v="6"/>
    <x v="5"/>
    <x v="2"/>
    <x v="0"/>
    <x v="5"/>
    <s v="Xerox 1899"/>
    <s v="Small Box"/>
    <n v="0.36"/>
    <d v="2010-11-10T00:00:00"/>
  </r>
  <r>
    <n v="2183"/>
    <n v="15718"/>
    <x v="802"/>
    <x v="4"/>
    <n v="41"/>
    <n v="1863.02"/>
    <n v="0.03"/>
    <x v="0"/>
    <n v="360.63"/>
    <n v="43.98"/>
    <n v="8.99"/>
    <x v="220"/>
    <x v="6"/>
    <x v="5"/>
    <x v="2"/>
    <x v="0"/>
    <x v="12"/>
    <s v="Boston 1645 Deluxe Heavier-Duty Electric Pencil Sharpener"/>
    <s v="Small Pack"/>
    <n v="0.57999999999999996"/>
    <d v="2009-01-29T00:00:00"/>
  </r>
  <r>
    <n v="2184"/>
    <n v="15718"/>
    <x v="802"/>
    <x v="4"/>
    <n v="50"/>
    <n v="55.89"/>
    <n v="0.06"/>
    <x v="0"/>
    <n v="-3.05"/>
    <n v="1.1399999999999999"/>
    <n v="0.7"/>
    <x v="220"/>
    <x v="6"/>
    <x v="5"/>
    <x v="2"/>
    <x v="0"/>
    <x v="6"/>
    <s v="OIC Thumb-Tacks"/>
    <s v="Wrap Bag"/>
    <n v="0.38"/>
    <d v="2009-01-30T00:00:00"/>
  </r>
  <r>
    <n v="2186"/>
    <n v="15744"/>
    <x v="917"/>
    <x v="4"/>
    <n v="16"/>
    <n v="838.81"/>
    <n v="0.09"/>
    <x v="0"/>
    <n v="290.77"/>
    <n v="55.48"/>
    <n v="6.79"/>
    <x v="235"/>
    <x v="6"/>
    <x v="5"/>
    <x v="2"/>
    <x v="0"/>
    <x v="5"/>
    <s v="Eaton Premium Continuous-Feed Paper, 25% Cotton, Letter Size, White, 1000 Shts/Box"/>
    <s v="Small Box"/>
    <n v="0.37"/>
    <d v="2010-03-22T00:00:00"/>
  </r>
  <r>
    <n v="2285"/>
    <n v="16454"/>
    <x v="186"/>
    <x v="3"/>
    <n v="12"/>
    <n v="94.39"/>
    <n v="0.04"/>
    <x v="0"/>
    <n v="-29.486000000000001"/>
    <n v="7.1"/>
    <n v="6.05"/>
    <x v="303"/>
    <x v="6"/>
    <x v="5"/>
    <x v="3"/>
    <x v="0"/>
    <x v="2"/>
    <s v="Wilson Jones Hanging View Binder, White, 1&quot;"/>
    <s v="Small Box"/>
    <n v="0.39"/>
    <d v="2012-05-11T00:00:00"/>
  </r>
  <r>
    <n v="2314"/>
    <n v="16676"/>
    <x v="400"/>
    <x v="1"/>
    <n v="39"/>
    <n v="936.80199999999991"/>
    <n v="7.0000000000000007E-2"/>
    <x v="0"/>
    <n v="-12.078000000000001"/>
    <n v="28.99"/>
    <n v="8.59"/>
    <x v="501"/>
    <x v="6"/>
    <x v="5"/>
    <x v="1"/>
    <x v="1"/>
    <x v="3"/>
    <s v="SouthWestern Bell FA970 Digital Answering Machine with Time/Day Stamp"/>
    <s v="Medium Box"/>
    <n v="0.56000000000000005"/>
    <d v="2009-03-19T00:00:00"/>
  </r>
  <r>
    <n v="2344"/>
    <n v="16897"/>
    <x v="880"/>
    <x v="2"/>
    <n v="1"/>
    <n v="379.8"/>
    <n v="0.02"/>
    <x v="1"/>
    <n v="-183.09"/>
    <n v="320.98"/>
    <n v="58.95"/>
    <x v="501"/>
    <x v="6"/>
    <x v="5"/>
    <x v="1"/>
    <x v="2"/>
    <x v="14"/>
    <s v="Hon 4070 Series Pagoda™ Round Back Stacking Chairs"/>
    <s v="Jumbo Drum"/>
    <n v="0.56999999999999995"/>
    <d v="2012-06-17T00:00:00"/>
  </r>
  <r>
    <n v="2345"/>
    <n v="16897"/>
    <x v="880"/>
    <x v="2"/>
    <n v="48"/>
    <n v="107.7"/>
    <n v="0.06"/>
    <x v="0"/>
    <n v="14.97"/>
    <n v="2.21"/>
    <n v="1"/>
    <x v="501"/>
    <x v="6"/>
    <x v="5"/>
    <x v="1"/>
    <x v="0"/>
    <x v="12"/>
    <s v="Quartet Alpha® White Chalk, 12/Pack"/>
    <s v="Wrap Bag"/>
    <n v="0.38"/>
    <d v="2012-06-17T00:00:00"/>
  </r>
  <r>
    <n v="2357"/>
    <n v="16999"/>
    <x v="1039"/>
    <x v="4"/>
    <n v="18"/>
    <n v="3568.45"/>
    <n v="0.09"/>
    <x v="0"/>
    <n v="1081.6199999999999"/>
    <n v="207.48"/>
    <n v="0.99"/>
    <x v="493"/>
    <x v="6"/>
    <x v="5"/>
    <x v="1"/>
    <x v="0"/>
    <x v="1"/>
    <s v="Kensington 7 Outlet MasterPiece Power Center with Fax/Phone Line Protection"/>
    <s v="Small Box"/>
    <n v="0.55000000000000004"/>
    <d v="2009-01-21T00:00:00"/>
  </r>
  <r>
    <n v="2364"/>
    <n v="17091"/>
    <x v="42"/>
    <x v="3"/>
    <n v="45"/>
    <n v="2604.3150000000001"/>
    <n v="0"/>
    <x v="0"/>
    <n v="750.87"/>
    <n v="65.989999999999995"/>
    <n v="5.26"/>
    <x v="495"/>
    <x v="6"/>
    <x v="5"/>
    <x v="0"/>
    <x v="1"/>
    <x v="3"/>
    <s v="8860"/>
    <s v="Small Box"/>
    <n v="0.56000000000000005"/>
    <d v="2012-07-22T00:00:00"/>
  </r>
  <r>
    <n v="2376"/>
    <n v="17249"/>
    <x v="307"/>
    <x v="0"/>
    <n v="37"/>
    <n v="2911.64"/>
    <n v="0.02"/>
    <x v="0"/>
    <n v="225.28"/>
    <n v="73.98"/>
    <n v="14.52"/>
    <x v="512"/>
    <x v="6"/>
    <x v="5"/>
    <x v="2"/>
    <x v="1"/>
    <x v="7"/>
    <s v="Keytronic French Keyboard"/>
    <s v="Small Box"/>
    <n v="0.65"/>
    <d v="2010-09-27T00:00:00"/>
  </r>
  <r>
    <n v="2435"/>
    <n v="17670"/>
    <x v="1123"/>
    <x v="3"/>
    <n v="14"/>
    <n v="36.520000000000003"/>
    <n v="7.0000000000000007E-2"/>
    <x v="0"/>
    <n v="10.050000000000001"/>
    <n v="2.61"/>
    <n v="0.5"/>
    <x v="220"/>
    <x v="6"/>
    <x v="5"/>
    <x v="2"/>
    <x v="0"/>
    <x v="11"/>
    <s v="Avery 494"/>
    <s v="Small Box"/>
    <n v="0.39"/>
    <d v="2009-08-27T00:00:00"/>
  </r>
  <r>
    <n v="2448"/>
    <n v="17797"/>
    <x v="701"/>
    <x v="0"/>
    <n v="10"/>
    <n v="1077.28"/>
    <n v="0"/>
    <x v="1"/>
    <n v="-486.12"/>
    <n v="100.98"/>
    <n v="57.38"/>
    <x v="513"/>
    <x v="6"/>
    <x v="5"/>
    <x v="3"/>
    <x v="2"/>
    <x v="9"/>
    <s v="Bush Westfield Collection Bookcases, Dark Cherry Finish, Fully Assembled"/>
    <s v="Jumbo Box"/>
    <n v="0.78"/>
    <d v="2012-07-12T00:00:00"/>
  </r>
  <r>
    <n v="2449"/>
    <n v="17797"/>
    <x v="701"/>
    <x v="0"/>
    <n v="16"/>
    <n v="61.52"/>
    <n v="0.02"/>
    <x v="0"/>
    <n v="-8.89"/>
    <n v="3.69"/>
    <n v="2.5"/>
    <x v="513"/>
    <x v="6"/>
    <x v="5"/>
    <x v="3"/>
    <x v="0"/>
    <x v="8"/>
    <s v="Colored Envelopes"/>
    <s v="Small Box"/>
    <n v="0.39"/>
    <d v="2012-07-14T00:00:00"/>
  </r>
  <r>
    <n v="2508"/>
    <n v="18213"/>
    <x v="930"/>
    <x v="3"/>
    <n v="29"/>
    <n v="1111.23"/>
    <n v="0.1"/>
    <x v="0"/>
    <n v="21.6"/>
    <n v="40.99"/>
    <n v="19.989999999999998"/>
    <x v="510"/>
    <x v="6"/>
    <x v="5"/>
    <x v="2"/>
    <x v="0"/>
    <x v="5"/>
    <s v="White Dual Perf Computer Printout Paper, 2700 Sheets, 1 Part, Heavyweight, 20 lbs., 14 7/8 x 11"/>
    <s v="Small Box"/>
    <n v="0.36"/>
    <d v="2010-09-12T00:00:00"/>
  </r>
  <r>
    <n v="2510"/>
    <n v="18241"/>
    <x v="1154"/>
    <x v="0"/>
    <n v="3"/>
    <n v="64.5"/>
    <n v="0.05"/>
    <x v="0"/>
    <n v="-55.11"/>
    <n v="20.89"/>
    <n v="1.99"/>
    <x v="517"/>
    <x v="6"/>
    <x v="5"/>
    <x v="3"/>
    <x v="1"/>
    <x v="7"/>
    <s v="IBM 80 Minute CD-R Spindle, 50/Pack"/>
    <s v="Small Pack"/>
    <n v="0.48"/>
    <d v="2010-07-29T00:00:00"/>
  </r>
  <r>
    <n v="2511"/>
    <n v="18241"/>
    <x v="1154"/>
    <x v="0"/>
    <n v="25"/>
    <n v="9944.49"/>
    <n v="0.08"/>
    <x v="1"/>
    <n v="-969.0483660000001"/>
    <n v="400.98"/>
    <n v="76.37"/>
    <x v="517"/>
    <x v="6"/>
    <x v="5"/>
    <x v="3"/>
    <x v="2"/>
    <x v="10"/>
    <s v="Bretford CR8500 Series Meeting Room Furniture"/>
    <s v="Jumbo Box"/>
    <n v="0.6"/>
    <d v="2010-07-29T00:00:00"/>
  </r>
  <r>
    <n v="2512"/>
    <n v="18244"/>
    <x v="1200"/>
    <x v="4"/>
    <n v="1"/>
    <n v="172.34"/>
    <n v="0"/>
    <x v="0"/>
    <n v="-73.22"/>
    <n v="140.81"/>
    <n v="24.49"/>
    <x v="303"/>
    <x v="6"/>
    <x v="5"/>
    <x v="3"/>
    <x v="2"/>
    <x v="14"/>
    <s v="Hon Olson Stacker Stools"/>
    <s v="Large Box"/>
    <n v="0.56999999999999995"/>
    <d v="2011-02-13T00:00:00"/>
  </r>
  <r>
    <n v="2548"/>
    <n v="18465"/>
    <x v="104"/>
    <x v="1"/>
    <n v="12"/>
    <n v="816.23"/>
    <n v="0.05"/>
    <x v="0"/>
    <n v="-353.71"/>
    <n v="64.650000000000006"/>
    <n v="35"/>
    <x v="518"/>
    <x v="6"/>
    <x v="5"/>
    <x v="0"/>
    <x v="0"/>
    <x v="0"/>
    <s v="Space Solutions Commercial Steel Shelving"/>
    <s v="Large Box"/>
    <n v="0.8"/>
    <d v="2010-04-17T00:00:00"/>
  </r>
  <r>
    <n v="2561"/>
    <n v="18528"/>
    <x v="663"/>
    <x v="4"/>
    <n v="33"/>
    <n v="340.97"/>
    <n v="7.0000000000000007E-2"/>
    <x v="0"/>
    <n v="-22.82"/>
    <n v="10.98"/>
    <n v="3.99"/>
    <x v="235"/>
    <x v="6"/>
    <x v="5"/>
    <x v="2"/>
    <x v="0"/>
    <x v="1"/>
    <s v="Staples Surge Protector 6 outlet"/>
    <s v="Small Box"/>
    <n v="0.57999999999999996"/>
    <d v="2011-05-01T00:00:00"/>
  </r>
  <r>
    <n v="2562"/>
    <n v="18528"/>
    <x v="663"/>
    <x v="4"/>
    <n v="22"/>
    <n v="136.24"/>
    <n v="0.03"/>
    <x v="0"/>
    <n v="-96.22"/>
    <n v="5.78"/>
    <n v="7.96"/>
    <x v="235"/>
    <x v="6"/>
    <x v="5"/>
    <x v="2"/>
    <x v="0"/>
    <x v="5"/>
    <s v="Xerox 196"/>
    <s v="Small Box"/>
    <n v="0.36"/>
    <d v="2011-05-02T00:00:00"/>
  </r>
  <r>
    <n v="2616"/>
    <n v="18917"/>
    <x v="726"/>
    <x v="4"/>
    <n v="14"/>
    <n v="28.82"/>
    <n v="0.08"/>
    <x v="0"/>
    <n v="-8.3605"/>
    <n v="2.08"/>
    <n v="1.49"/>
    <x v="504"/>
    <x v="6"/>
    <x v="5"/>
    <x v="0"/>
    <x v="0"/>
    <x v="2"/>
    <s v="Round Ring Binders"/>
    <s v="Small Box"/>
    <n v="0.38"/>
    <d v="2012-05-05T00:00:00"/>
  </r>
  <r>
    <n v="2693"/>
    <n v="19493"/>
    <x v="328"/>
    <x v="4"/>
    <n v="31"/>
    <n v="4713.25"/>
    <n v="0.1"/>
    <x v="0"/>
    <n v="-372.48597100000006"/>
    <n v="154.13"/>
    <n v="69"/>
    <x v="507"/>
    <x v="6"/>
    <x v="5"/>
    <x v="2"/>
    <x v="2"/>
    <x v="10"/>
    <s v="Laminate Occasional Tables"/>
    <s v="Large Box"/>
    <n v="0.68"/>
    <d v="2009-02-03T00:00:00"/>
  </r>
  <r>
    <n v="2714"/>
    <n v="19616"/>
    <x v="1063"/>
    <x v="1"/>
    <n v="3"/>
    <n v="92.31"/>
    <n v="0"/>
    <x v="0"/>
    <n v="-28.95"/>
    <n v="28.15"/>
    <n v="6.17"/>
    <x v="475"/>
    <x v="6"/>
    <x v="5"/>
    <x v="2"/>
    <x v="0"/>
    <x v="12"/>
    <s v="Boston Model 1800 Electric Pencil Sharpener, Gray"/>
    <s v="Small Pack"/>
    <n v="0.55000000000000004"/>
    <d v="2011-12-23T00:00:00"/>
  </r>
  <r>
    <n v="2715"/>
    <n v="19616"/>
    <x v="1063"/>
    <x v="1"/>
    <n v="42"/>
    <n v="116.94"/>
    <n v="0.06"/>
    <x v="2"/>
    <n v="-10.01"/>
    <n v="2.78"/>
    <n v="1.25"/>
    <x v="475"/>
    <x v="6"/>
    <x v="5"/>
    <x v="2"/>
    <x v="0"/>
    <x v="12"/>
    <s v="Newell 318"/>
    <s v="Wrap Bag"/>
    <n v="0.59"/>
    <d v="2011-12-23T00:00:00"/>
  </r>
  <r>
    <n v="2827"/>
    <n v="20390"/>
    <x v="1053"/>
    <x v="2"/>
    <n v="35"/>
    <n v="1271.1199999999999"/>
    <n v="0.05"/>
    <x v="2"/>
    <n v="-62.82"/>
    <n v="34.979999999999997"/>
    <n v="7.53"/>
    <x v="503"/>
    <x v="6"/>
    <x v="5"/>
    <x v="3"/>
    <x v="1"/>
    <x v="7"/>
    <s v="Fellowes EZ Multi-Media Keyboard"/>
    <s v="Small Box"/>
    <n v="0.76"/>
    <d v="2009-09-03T00:00:00"/>
  </r>
  <r>
    <n v="2828"/>
    <n v="20390"/>
    <x v="1053"/>
    <x v="2"/>
    <n v="17"/>
    <n v="58.5"/>
    <n v="0"/>
    <x v="0"/>
    <n v="-25.26"/>
    <n v="3.14"/>
    <n v="1.92"/>
    <x v="503"/>
    <x v="6"/>
    <x v="5"/>
    <x v="3"/>
    <x v="0"/>
    <x v="15"/>
    <s v="Serrated Blade or Curved Handle Hand Letter Openers"/>
    <s v="Wrap Bag"/>
    <n v="0.84"/>
    <d v="2009-09-02T00:00:00"/>
  </r>
  <r>
    <n v="2834"/>
    <n v="20451"/>
    <x v="935"/>
    <x v="4"/>
    <n v="6"/>
    <n v="53.72"/>
    <n v="0.1"/>
    <x v="0"/>
    <n v="2.82"/>
    <n v="8.9499999999999993"/>
    <n v="2.0099999999999998"/>
    <x v="507"/>
    <x v="6"/>
    <x v="5"/>
    <x v="2"/>
    <x v="0"/>
    <x v="5"/>
    <s v="Recycled Desk Saver Line &quot;While You Were Out&quot; Book, 5 1/2&quot; X 4&quot;"/>
    <s v="Wrap Bag"/>
    <n v="0.39"/>
    <d v="2012-05-27T00:00:00"/>
  </r>
  <r>
    <n v="2835"/>
    <n v="20451"/>
    <x v="935"/>
    <x v="4"/>
    <n v="33"/>
    <n v="1809.21"/>
    <n v="0.04"/>
    <x v="0"/>
    <n v="454.49"/>
    <n v="55.29"/>
    <n v="5.08"/>
    <x v="507"/>
    <x v="6"/>
    <x v="5"/>
    <x v="2"/>
    <x v="0"/>
    <x v="0"/>
    <s v="Recycled Steel Personal File for Standard File Folders"/>
    <s v="Small Box"/>
    <n v="0.59"/>
    <d v="2012-05-27T00:00:00"/>
  </r>
  <r>
    <n v="2836"/>
    <n v="20451"/>
    <x v="935"/>
    <x v="4"/>
    <n v="17"/>
    <n v="9150.09"/>
    <n v="0.1"/>
    <x v="1"/>
    <n v="-1331.5533660000001"/>
    <n v="550.98"/>
    <n v="45.7"/>
    <x v="507"/>
    <x v="6"/>
    <x v="5"/>
    <x v="2"/>
    <x v="2"/>
    <x v="10"/>
    <s v="Chromcraft Bull-Nose Wood Oval Conference Tables &amp; Bases"/>
    <s v="Jumbo Box"/>
    <n v="0.71"/>
    <d v="2012-05-27T00:00:00"/>
  </r>
  <r>
    <n v="2845"/>
    <n v="20486"/>
    <x v="1172"/>
    <x v="1"/>
    <n v="34"/>
    <n v="306.3"/>
    <n v="7.0000000000000007E-2"/>
    <x v="0"/>
    <n v="18.73"/>
    <n v="9.27"/>
    <n v="4.3899999999999997"/>
    <x v="499"/>
    <x v="6"/>
    <x v="5"/>
    <x v="2"/>
    <x v="0"/>
    <x v="5"/>
    <s v="Wirebound Message Books, Four 2 3/4&quot; x 5&quot; Forms per Page, 600 Sets per Book"/>
    <s v="Wrap Bag"/>
    <n v="0.38"/>
    <d v="2011-03-06T00:00:00"/>
  </r>
  <r>
    <n v="2846"/>
    <n v="20486"/>
    <x v="1172"/>
    <x v="1"/>
    <n v="42"/>
    <n v="163.98"/>
    <n v="0.01"/>
    <x v="0"/>
    <n v="55.73"/>
    <n v="3.85"/>
    <n v="0.7"/>
    <x v="499"/>
    <x v="6"/>
    <x v="5"/>
    <x v="2"/>
    <x v="0"/>
    <x v="12"/>
    <s v="Avery Hi-Liter Pen Style Six-Color Fluorescent Set"/>
    <s v="Wrap Bag"/>
    <n v="0.44"/>
    <d v="2011-03-06T00:00:00"/>
  </r>
  <r>
    <n v="2895"/>
    <n v="20899"/>
    <x v="68"/>
    <x v="0"/>
    <n v="9"/>
    <n v="495.1"/>
    <n v="0.04"/>
    <x v="0"/>
    <n v="110.36"/>
    <n v="54.96"/>
    <n v="10.75"/>
    <x v="494"/>
    <x v="6"/>
    <x v="5"/>
    <x v="3"/>
    <x v="0"/>
    <x v="5"/>
    <s v="Xerox 1940"/>
    <s v="Small Box"/>
    <n v="0.36"/>
    <d v="2010-04-21T00:00:00"/>
  </r>
  <r>
    <n v="2918"/>
    <n v="21089"/>
    <x v="433"/>
    <x v="3"/>
    <n v="4"/>
    <n v="559.75"/>
    <n v="7.0000000000000007E-2"/>
    <x v="1"/>
    <n v="-331.08"/>
    <n v="122.99"/>
    <n v="70.2"/>
    <x v="513"/>
    <x v="6"/>
    <x v="5"/>
    <x v="2"/>
    <x v="2"/>
    <x v="14"/>
    <s v="Global High-Back Leather Tilter, Burgundy"/>
    <s v="Jumbo Drum"/>
    <n v="0.74"/>
    <d v="2011-07-30T00:00:00"/>
  </r>
  <r>
    <n v="3001"/>
    <n v="21634"/>
    <x v="671"/>
    <x v="2"/>
    <n v="8"/>
    <n v="1611.73"/>
    <n v="0.1"/>
    <x v="1"/>
    <n v="-314.61"/>
    <n v="208.16"/>
    <n v="68.02"/>
    <x v="519"/>
    <x v="6"/>
    <x v="5"/>
    <x v="3"/>
    <x v="0"/>
    <x v="1"/>
    <s v="1.7 Cubic Foot Compact &quot;Cube&quot; Office Refrigerators"/>
    <s v="Jumbo Drum"/>
    <n v="0.57999999999999996"/>
    <d v="2012-10-29T00:00:00"/>
  </r>
  <r>
    <n v="3002"/>
    <n v="21634"/>
    <x v="671"/>
    <x v="2"/>
    <n v="1"/>
    <n v="1946.55"/>
    <n v="7.0000000000000007E-2"/>
    <x v="0"/>
    <n v="-4017.6164999999996"/>
    <n v="1938.02"/>
    <n v="13.99"/>
    <x v="519"/>
    <x v="6"/>
    <x v="5"/>
    <x v="3"/>
    <x v="1"/>
    <x v="16"/>
    <s v="Polycom ViewStation™ Adapter H323 Videoconferencing Unit"/>
    <s v="Medium Box"/>
    <n v="0.38"/>
    <d v="2012-10-31T00:00:00"/>
  </r>
  <r>
    <n v="3012"/>
    <n v="21665"/>
    <x v="1205"/>
    <x v="1"/>
    <n v="5"/>
    <n v="474.79300000000001"/>
    <n v="0.09"/>
    <x v="2"/>
    <n v="-407.26400000000001"/>
    <n v="115.99"/>
    <n v="2.5"/>
    <x v="494"/>
    <x v="6"/>
    <x v="5"/>
    <x v="3"/>
    <x v="1"/>
    <x v="3"/>
    <s v="DPC 650 Piper"/>
    <s v="Small Box"/>
    <n v="0.57999999999999996"/>
    <d v="2012-10-16T00:00:00"/>
  </r>
  <r>
    <n v="3020"/>
    <n v="21729"/>
    <x v="1004"/>
    <x v="0"/>
    <n v="28"/>
    <n v="120.98"/>
    <n v="0"/>
    <x v="0"/>
    <n v="-92.850999999999999"/>
    <n v="4.13"/>
    <n v="5.34"/>
    <x v="506"/>
    <x v="6"/>
    <x v="5"/>
    <x v="2"/>
    <x v="0"/>
    <x v="2"/>
    <s v="ACCOHIDE® Binder by Acco"/>
    <s v="Small Box"/>
    <n v="0.38"/>
    <d v="2012-12-10T00:00:00"/>
  </r>
  <r>
    <n v="3021"/>
    <n v="21729"/>
    <x v="1004"/>
    <x v="0"/>
    <n v="14"/>
    <n v="1082.6600000000001"/>
    <n v="0.08"/>
    <x v="0"/>
    <n v="-256.93"/>
    <n v="79.52"/>
    <n v="48.2"/>
    <x v="506"/>
    <x v="6"/>
    <x v="5"/>
    <x v="2"/>
    <x v="2"/>
    <x v="4"/>
    <s v="Eldon Cleatmat Plus™ Chair Mats for High Pile Carpets"/>
    <s v="Medium Box"/>
    <n v="0.74"/>
    <d v="2012-12-13T00:00:00"/>
  </r>
  <r>
    <n v="3032"/>
    <n v="21796"/>
    <x v="902"/>
    <x v="0"/>
    <n v="46"/>
    <n v="4744.6400000000003"/>
    <n v="0.04"/>
    <x v="0"/>
    <n v="1033.3800000000001"/>
    <n v="99.99"/>
    <n v="19.989999999999998"/>
    <x v="513"/>
    <x v="6"/>
    <x v="5"/>
    <x v="3"/>
    <x v="1"/>
    <x v="7"/>
    <s v="US Robotics 56K V.92 External Faxmodem"/>
    <s v="Small Box"/>
    <n v="0.52"/>
    <d v="2012-05-10T00:00:00"/>
  </r>
  <r>
    <n v="3033"/>
    <n v="21796"/>
    <x v="902"/>
    <x v="0"/>
    <n v="2"/>
    <n v="40.825499999999998"/>
    <n v="0.01"/>
    <x v="0"/>
    <n v="-99.978999999999999"/>
    <n v="20.99"/>
    <n v="4.8099999999999996"/>
    <x v="513"/>
    <x v="6"/>
    <x v="5"/>
    <x v="3"/>
    <x v="1"/>
    <x v="3"/>
    <s v="1726 Digital Answering Machine"/>
    <s v="Medium Box"/>
    <n v="0.57999999999999996"/>
    <d v="2012-05-06T00:00:00"/>
  </r>
  <r>
    <n v="3034"/>
    <n v="21796"/>
    <x v="902"/>
    <x v="0"/>
    <n v="41"/>
    <n v="607.13"/>
    <n v="0.1"/>
    <x v="0"/>
    <n v="274.66000000000003"/>
    <n v="15.67"/>
    <n v="1.39"/>
    <x v="513"/>
    <x v="6"/>
    <x v="5"/>
    <x v="3"/>
    <x v="0"/>
    <x v="8"/>
    <s v="#10 White Business Envelopes,4 1/8 x 9 1/2"/>
    <s v="Small Box"/>
    <n v="0.38"/>
    <d v="2012-05-13T00:00:00"/>
  </r>
  <r>
    <n v="3035"/>
    <n v="21796"/>
    <x v="902"/>
    <x v="0"/>
    <n v="31"/>
    <n v="34.22"/>
    <n v="7.0000000000000007E-2"/>
    <x v="0"/>
    <n v="-3.19"/>
    <n v="1.1399999999999999"/>
    <n v="0.7"/>
    <x v="513"/>
    <x v="6"/>
    <x v="5"/>
    <x v="3"/>
    <x v="0"/>
    <x v="6"/>
    <s v="OIC Thumb-Tacks"/>
    <s v="Wrap Bag"/>
    <n v="0.38"/>
    <d v="2012-05-11T00:00:00"/>
  </r>
  <r>
    <n v="3065"/>
    <n v="21958"/>
    <x v="1206"/>
    <x v="1"/>
    <n v="14"/>
    <n v="4998.03"/>
    <n v="0.09"/>
    <x v="0"/>
    <n v="1092.94"/>
    <n v="363.25"/>
    <n v="19.989999999999998"/>
    <x v="501"/>
    <x v="6"/>
    <x v="5"/>
    <x v="1"/>
    <x v="0"/>
    <x v="1"/>
    <s v="Hoover WindTunnel™ Plus Canister Vacuum"/>
    <s v="Small Box"/>
    <n v="0.56999999999999995"/>
    <d v="2009-06-06T00:00:00"/>
  </r>
  <r>
    <n v="3130"/>
    <n v="22468"/>
    <x v="1060"/>
    <x v="2"/>
    <n v="14"/>
    <n v="323.11"/>
    <n v="0"/>
    <x v="0"/>
    <n v="41.522500000000001"/>
    <n v="20.98"/>
    <n v="8.83"/>
    <x v="504"/>
    <x v="6"/>
    <x v="5"/>
    <x v="0"/>
    <x v="0"/>
    <x v="2"/>
    <s v="Premium Transparent Presentation Covers by GBC"/>
    <s v="Small Box"/>
    <n v="0.37"/>
    <d v="2010-06-10T00:00:00"/>
  </r>
  <r>
    <n v="3131"/>
    <n v="22468"/>
    <x v="1060"/>
    <x v="2"/>
    <n v="11"/>
    <n v="65.099999999999994"/>
    <n v="0.03"/>
    <x v="0"/>
    <n v="13.31"/>
    <n v="5.68"/>
    <n v="1.46"/>
    <x v="504"/>
    <x v="6"/>
    <x v="5"/>
    <x v="0"/>
    <x v="0"/>
    <x v="5"/>
    <s v="Adams Write n' Stick Phone Message Book, 11&quot; X 5 1/4&quot;, 200 Messages"/>
    <s v="Wrap Bag"/>
    <n v="0.39"/>
    <d v="2010-06-11T00:00:00"/>
  </r>
  <r>
    <n v="3132"/>
    <n v="22468"/>
    <x v="1060"/>
    <x v="2"/>
    <n v="19"/>
    <n v="163.75"/>
    <n v="0"/>
    <x v="0"/>
    <n v="23.61"/>
    <n v="7.96"/>
    <n v="4.95"/>
    <x v="504"/>
    <x v="6"/>
    <x v="5"/>
    <x v="0"/>
    <x v="2"/>
    <x v="4"/>
    <s v="Staples Plastic Wall Frames"/>
    <s v="Small Box"/>
    <n v="0.41"/>
    <d v="2010-06-12T00:00:00"/>
  </r>
  <r>
    <n v="3149"/>
    <n v="22626"/>
    <x v="1129"/>
    <x v="4"/>
    <n v="17"/>
    <n v="90.93"/>
    <n v="0.02"/>
    <x v="0"/>
    <n v="14.19"/>
    <n v="5.18"/>
    <n v="2.04"/>
    <x v="498"/>
    <x v="6"/>
    <x v="5"/>
    <x v="0"/>
    <x v="0"/>
    <x v="5"/>
    <s v="Array® Memo Cubes"/>
    <s v="Wrap Bag"/>
    <n v="0.36"/>
    <d v="2010-07-01T00:00:00"/>
  </r>
  <r>
    <n v="3150"/>
    <n v="22626"/>
    <x v="1129"/>
    <x v="4"/>
    <n v="35"/>
    <n v="6170.9120000000003"/>
    <n v="0.04"/>
    <x v="1"/>
    <n v="-528.65312500000005"/>
    <n v="218.75"/>
    <n v="69.64"/>
    <x v="498"/>
    <x v="6"/>
    <x v="5"/>
    <x v="0"/>
    <x v="2"/>
    <x v="10"/>
    <s v="BoxOffice By Design Rectangular and Half-Moon Meeting Room Tables"/>
    <s v="Jumbo Box"/>
    <n v="0.77"/>
    <d v="2010-07-01T00:00:00"/>
  </r>
  <r>
    <n v="3235"/>
    <n v="23205"/>
    <x v="864"/>
    <x v="1"/>
    <n v="8"/>
    <n v="319.62"/>
    <n v="0.08"/>
    <x v="2"/>
    <n v="-16.64"/>
    <n v="40.98"/>
    <n v="7.2"/>
    <x v="493"/>
    <x v="6"/>
    <x v="5"/>
    <x v="1"/>
    <x v="0"/>
    <x v="1"/>
    <s v="Kensington 6 Outlet SmartSocket Surge Protector"/>
    <s v="Small Box"/>
    <n v="0.6"/>
    <d v="2009-05-25T00:00:00"/>
  </r>
  <r>
    <n v="3236"/>
    <n v="23205"/>
    <x v="864"/>
    <x v="1"/>
    <n v="32"/>
    <n v="263.39"/>
    <n v="0.08"/>
    <x v="2"/>
    <n v="-59.73"/>
    <n v="8.1199999999999992"/>
    <n v="2.83"/>
    <x v="493"/>
    <x v="6"/>
    <x v="5"/>
    <x v="1"/>
    <x v="1"/>
    <x v="7"/>
    <s v="Imation Neon Mac Format Diskettes, 10/Pack"/>
    <s v="Small Pack"/>
    <n v="0.77"/>
    <d v="2009-05-25T00:00:00"/>
  </r>
  <r>
    <n v="3237"/>
    <n v="23205"/>
    <x v="864"/>
    <x v="1"/>
    <n v="26"/>
    <n v="7208.8"/>
    <n v="0.02"/>
    <x v="1"/>
    <n v="-633.44123700000023"/>
    <n v="262.11"/>
    <n v="62.74"/>
    <x v="493"/>
    <x v="6"/>
    <x v="5"/>
    <x v="1"/>
    <x v="2"/>
    <x v="10"/>
    <s v="Bevis Boat-Shaped Conference Table"/>
    <s v="Jumbo Box"/>
    <n v="0.75"/>
    <d v="2009-05-25T00:00:00"/>
  </r>
  <r>
    <n v="3271"/>
    <n v="23394"/>
    <x v="36"/>
    <x v="1"/>
    <n v="45"/>
    <n v="101.57"/>
    <n v="0.01"/>
    <x v="0"/>
    <n v="-5.9915000000000003"/>
    <n v="2.08"/>
    <n v="1.49"/>
    <x v="495"/>
    <x v="6"/>
    <x v="5"/>
    <x v="0"/>
    <x v="0"/>
    <x v="2"/>
    <s v="Round Ring Binders"/>
    <s v="Small Box"/>
    <n v="0.38"/>
    <d v="2010-04-30T00:00:00"/>
  </r>
  <r>
    <n v="3421"/>
    <n v="24390"/>
    <x v="93"/>
    <x v="0"/>
    <n v="2"/>
    <n v="107.67"/>
    <n v="0.1"/>
    <x v="2"/>
    <n v="-234.66"/>
    <n v="50.98"/>
    <n v="6.5"/>
    <x v="475"/>
    <x v="6"/>
    <x v="5"/>
    <x v="3"/>
    <x v="1"/>
    <x v="7"/>
    <s v="Microsoft Natural Multimedia Keyboard"/>
    <s v="Small Box"/>
    <n v="0.73"/>
    <d v="2012-06-08T00:00:00"/>
  </r>
  <r>
    <n v="3457"/>
    <n v="24643"/>
    <x v="829"/>
    <x v="3"/>
    <n v="30"/>
    <n v="2368.1679999999997"/>
    <n v="0"/>
    <x v="0"/>
    <n v="1181.2950000000001"/>
    <n v="85.99"/>
    <n v="1.25"/>
    <x v="514"/>
    <x v="6"/>
    <x v="5"/>
    <x v="2"/>
    <x v="1"/>
    <x v="3"/>
    <s v="Accessory8"/>
    <s v="Small Pack"/>
    <n v="0.39"/>
    <d v="2012-05-01T00:00:00"/>
  </r>
  <r>
    <n v="3468"/>
    <n v="24679"/>
    <x v="700"/>
    <x v="2"/>
    <n v="7"/>
    <n v="33.99"/>
    <n v="0.09"/>
    <x v="0"/>
    <n v="-25.86"/>
    <n v="4.7699999999999996"/>
    <n v="2.39"/>
    <x v="205"/>
    <x v="6"/>
    <x v="5"/>
    <x v="2"/>
    <x v="1"/>
    <x v="7"/>
    <s v="Imation Primaris 3.5&quot; 2HD Unformatted Diskettes, 10/Pack"/>
    <s v="Small Pack"/>
    <n v="0.72"/>
    <d v="2011-05-08T00:00:00"/>
  </r>
  <r>
    <n v="3520"/>
    <n v="25062"/>
    <x v="1120"/>
    <x v="4"/>
    <n v="5"/>
    <n v="78.790000000000006"/>
    <n v="0.03"/>
    <x v="0"/>
    <n v="-21.29"/>
    <n v="14.42"/>
    <n v="6.75"/>
    <x v="501"/>
    <x v="6"/>
    <x v="5"/>
    <x v="1"/>
    <x v="0"/>
    <x v="1"/>
    <s v="Holmes Odor Grabber"/>
    <s v="Medium Box"/>
    <n v="0.52"/>
    <d v="2010-11-01T00:00:00"/>
  </r>
  <r>
    <n v="3521"/>
    <n v="25062"/>
    <x v="1120"/>
    <x v="4"/>
    <n v="9"/>
    <n v="3928.25"/>
    <n v="0.04"/>
    <x v="0"/>
    <n v="1343.2465"/>
    <n v="420.98"/>
    <n v="19.989999999999998"/>
    <x v="501"/>
    <x v="6"/>
    <x v="5"/>
    <x v="1"/>
    <x v="0"/>
    <x v="2"/>
    <s v="GBC DocuBind 200 Manual Binding Machine"/>
    <s v="Small Box"/>
    <n v="0.35"/>
    <d v="2010-11-01T00:00:00"/>
  </r>
  <r>
    <n v="3532"/>
    <n v="25152"/>
    <x v="1205"/>
    <x v="4"/>
    <n v="29"/>
    <n v="195.21"/>
    <n v="7.0000000000000007E-2"/>
    <x v="0"/>
    <n v="16.399999999999999"/>
    <n v="7.08"/>
    <n v="2.35"/>
    <x v="512"/>
    <x v="6"/>
    <x v="5"/>
    <x v="2"/>
    <x v="0"/>
    <x v="12"/>
    <s v="SANFORD Major Accent™ Highlighters"/>
    <s v="Wrap Bag"/>
    <n v="0.47"/>
    <d v="2012-10-17T00:00:00"/>
  </r>
  <r>
    <n v="3576"/>
    <n v="25478"/>
    <x v="981"/>
    <x v="4"/>
    <n v="47"/>
    <n v="4725.0905000000002"/>
    <n v="0.01"/>
    <x v="0"/>
    <n v="1578.6989999999998"/>
    <n v="115.99"/>
    <n v="2.5"/>
    <x v="496"/>
    <x v="6"/>
    <x v="5"/>
    <x v="1"/>
    <x v="1"/>
    <x v="3"/>
    <s v="6162m"/>
    <s v="Small Box"/>
    <n v="0.56999999999999995"/>
    <d v="2012-04-24T00:00:00"/>
  </r>
  <r>
    <n v="3577"/>
    <n v="25478"/>
    <x v="981"/>
    <x v="4"/>
    <n v="50"/>
    <n v="286.76"/>
    <n v="0.09"/>
    <x v="0"/>
    <n v="77.2"/>
    <n v="6.08"/>
    <n v="1.82"/>
    <x v="496"/>
    <x v="6"/>
    <x v="5"/>
    <x v="1"/>
    <x v="0"/>
    <x v="6"/>
    <s v="Staples Bulk Pack Metal Binder Clips"/>
    <s v="Wrap Bag"/>
    <n v="0.35"/>
    <d v="2012-04-26T00:00:00"/>
  </r>
  <r>
    <n v="3708"/>
    <n v="26469"/>
    <x v="1151"/>
    <x v="3"/>
    <n v="4"/>
    <n v="7406.49"/>
    <n v="0.03"/>
    <x v="0"/>
    <n v="701.21600000000001"/>
    <n v="1889.99"/>
    <n v="19.989999999999998"/>
    <x v="494"/>
    <x v="6"/>
    <x v="5"/>
    <x v="3"/>
    <x v="0"/>
    <x v="2"/>
    <s v="Ibico EPK-21 Electric Binding System"/>
    <s v="Small Box"/>
    <n v="0.36"/>
    <d v="2012-08-01T00:00:00"/>
  </r>
  <r>
    <n v="3709"/>
    <n v="26469"/>
    <x v="1151"/>
    <x v="3"/>
    <n v="50"/>
    <n v="350.01"/>
    <n v="0.04"/>
    <x v="0"/>
    <n v="-133.43"/>
    <n v="6.68"/>
    <n v="6.93"/>
    <x v="494"/>
    <x v="6"/>
    <x v="5"/>
    <x v="3"/>
    <x v="0"/>
    <x v="5"/>
    <s v="HP Office Paper (20Lb. and 87 Bright)"/>
    <s v="Small Box"/>
    <n v="0.37"/>
    <d v="2012-07-31T00:00:00"/>
  </r>
  <r>
    <n v="3710"/>
    <n v="26470"/>
    <x v="1207"/>
    <x v="1"/>
    <n v="41"/>
    <n v="18081.759999999998"/>
    <n v="0.03"/>
    <x v="0"/>
    <n v="8822.2775000000001"/>
    <n v="420.98"/>
    <n v="19.989999999999998"/>
    <x v="497"/>
    <x v="6"/>
    <x v="5"/>
    <x v="3"/>
    <x v="0"/>
    <x v="2"/>
    <s v="GBC DocuBind 200 Manual Binding Machine"/>
    <s v="Small Box"/>
    <n v="0.35"/>
    <d v="2009-03-22T00:00:00"/>
  </r>
  <r>
    <n v="3718"/>
    <n v="26565"/>
    <x v="839"/>
    <x v="3"/>
    <n v="49"/>
    <n v="21337.27"/>
    <n v="0.02"/>
    <x v="0"/>
    <n v="7606"/>
    <n v="419.19"/>
    <n v="19.989999999999998"/>
    <x v="520"/>
    <x v="6"/>
    <x v="5"/>
    <x v="2"/>
    <x v="0"/>
    <x v="0"/>
    <s v="Smead Adjustable Mobile File Trolley with Lockable Top"/>
    <s v="Small Box"/>
    <n v="0.57999999999999996"/>
    <d v="2009-10-22T00:00:00"/>
  </r>
  <r>
    <n v="3758"/>
    <n v="26852"/>
    <x v="1208"/>
    <x v="4"/>
    <n v="2"/>
    <n v="15.81"/>
    <n v="0.06"/>
    <x v="0"/>
    <n v="-9.8800000000000008"/>
    <n v="4.9800000000000004"/>
    <n v="6.07"/>
    <x v="496"/>
    <x v="6"/>
    <x v="5"/>
    <x v="1"/>
    <x v="0"/>
    <x v="5"/>
    <s v="Xerox 1897"/>
    <s v="Small Box"/>
    <n v="0.36"/>
    <d v="2010-03-08T00:00:00"/>
  </r>
  <r>
    <n v="3829"/>
    <n v="27299"/>
    <x v="98"/>
    <x v="4"/>
    <n v="41"/>
    <n v="802.16"/>
    <n v="0.1"/>
    <x v="0"/>
    <n v="-293.45"/>
    <n v="19.940000000000001"/>
    <n v="14.87"/>
    <x v="415"/>
    <x v="6"/>
    <x v="5"/>
    <x v="2"/>
    <x v="2"/>
    <x v="4"/>
    <s v="Luxo Economy Swing Arm Lamp"/>
    <s v="Large Box"/>
    <n v="0.56999999999999995"/>
    <d v="2012-08-07T00:00:00"/>
  </r>
  <r>
    <n v="3830"/>
    <n v="27300"/>
    <x v="1190"/>
    <x v="2"/>
    <n v="50"/>
    <n v="3333.1"/>
    <n v="0.1"/>
    <x v="0"/>
    <n v="-85.03"/>
    <n v="73.98"/>
    <n v="4"/>
    <x v="521"/>
    <x v="6"/>
    <x v="5"/>
    <x v="1"/>
    <x v="1"/>
    <x v="7"/>
    <s v="Keytronic French Keyboard"/>
    <s v="Small Box"/>
    <n v="0.79"/>
    <d v="2012-10-01T00:00:00"/>
  </r>
  <r>
    <n v="3831"/>
    <n v="27300"/>
    <x v="1190"/>
    <x v="2"/>
    <n v="27"/>
    <n v="55.68"/>
    <n v="0.04"/>
    <x v="0"/>
    <n v="0.26"/>
    <n v="2.1"/>
    <n v="0.7"/>
    <x v="521"/>
    <x v="6"/>
    <x v="5"/>
    <x v="1"/>
    <x v="0"/>
    <x v="12"/>
    <s v="Sanford EarthWrite® Recycled Pencils, Medium Soft, #2"/>
    <s v="Wrap Bag"/>
    <n v="0.56999999999999995"/>
    <d v="2012-09-30T00:00:00"/>
  </r>
  <r>
    <n v="3864"/>
    <n v="27557"/>
    <x v="156"/>
    <x v="0"/>
    <n v="18"/>
    <n v="56.13"/>
    <n v="0.02"/>
    <x v="0"/>
    <n v="-58.47"/>
    <n v="2.88"/>
    <n v="5.33"/>
    <x v="508"/>
    <x v="6"/>
    <x v="5"/>
    <x v="2"/>
    <x v="0"/>
    <x v="11"/>
    <s v="Avery File Folder Labels"/>
    <s v="Small Box"/>
    <n v="0.36"/>
    <d v="2012-02-13T00:00:00"/>
  </r>
  <r>
    <n v="3872"/>
    <n v="27654"/>
    <x v="287"/>
    <x v="1"/>
    <n v="12"/>
    <n v="94.83"/>
    <n v="0.02"/>
    <x v="0"/>
    <n v="29.87"/>
    <n v="7.64"/>
    <n v="1.39"/>
    <x v="519"/>
    <x v="6"/>
    <x v="5"/>
    <x v="3"/>
    <x v="0"/>
    <x v="8"/>
    <s v="Security-Tint Envelopes"/>
    <s v="Small Box"/>
    <n v="0.36"/>
    <d v="2010-09-26T00:00:00"/>
  </r>
  <r>
    <n v="3877"/>
    <n v="27684"/>
    <x v="115"/>
    <x v="0"/>
    <n v="1"/>
    <n v="13.04"/>
    <n v="0.06"/>
    <x v="0"/>
    <n v="-6.62"/>
    <n v="10.48"/>
    <n v="2.89"/>
    <x v="498"/>
    <x v="6"/>
    <x v="5"/>
    <x v="2"/>
    <x v="0"/>
    <x v="12"/>
    <s v="Staples Battery-Operated Desktop Pencil Sharpener"/>
    <s v="Small Pack"/>
    <n v="0.6"/>
    <d v="2011-09-07T00:00:00"/>
  </r>
  <r>
    <n v="3899"/>
    <n v="27811"/>
    <x v="428"/>
    <x v="2"/>
    <n v="31"/>
    <n v="197.59"/>
    <n v="0.09"/>
    <x v="0"/>
    <n v="-73.62299999999999"/>
    <n v="6.81"/>
    <n v="5.48"/>
    <x v="522"/>
    <x v="6"/>
    <x v="5"/>
    <x v="0"/>
    <x v="0"/>
    <x v="2"/>
    <s v="Avery Self-Adhesive Photo Pockets for Polaroid Photos"/>
    <s v="Small Box"/>
    <n v="0.37"/>
    <d v="2011-03-06T00:00:00"/>
  </r>
  <r>
    <n v="3938"/>
    <n v="28064"/>
    <x v="1209"/>
    <x v="3"/>
    <n v="43"/>
    <n v="856.45"/>
    <n v="0.03"/>
    <x v="0"/>
    <n v="265.10000000000002"/>
    <n v="19.84"/>
    <n v="4.0999999999999996"/>
    <x v="494"/>
    <x v="6"/>
    <x v="5"/>
    <x v="3"/>
    <x v="0"/>
    <x v="12"/>
    <s v="Prismacolor Color Pencil Set"/>
    <s v="Wrap Bag"/>
    <n v="0.44"/>
    <d v="2010-09-02T00:00:00"/>
  </r>
  <r>
    <n v="3939"/>
    <n v="28064"/>
    <x v="1209"/>
    <x v="3"/>
    <n v="1"/>
    <n v="6.75"/>
    <n v="0.08"/>
    <x v="0"/>
    <n v="-2.31"/>
    <n v="5.84"/>
    <n v="1"/>
    <x v="494"/>
    <x v="6"/>
    <x v="5"/>
    <x v="3"/>
    <x v="0"/>
    <x v="12"/>
    <s v="Quartet Omega® Colored Chalk, 12/Pack"/>
    <s v="Wrap Bag"/>
    <n v="0.38"/>
    <d v="2010-09-02T00:00:00"/>
  </r>
  <r>
    <n v="3955"/>
    <n v="28225"/>
    <x v="605"/>
    <x v="4"/>
    <n v="13"/>
    <n v="1160.5899999999999"/>
    <n v="0.01"/>
    <x v="0"/>
    <n v="-330.14"/>
    <n v="80.98"/>
    <n v="35"/>
    <x v="510"/>
    <x v="6"/>
    <x v="5"/>
    <x v="2"/>
    <x v="0"/>
    <x v="0"/>
    <s v="Carina 42&quot;Hx23 3/4&quot;W Media Storage Unit"/>
    <s v="Large Box"/>
    <n v="0.83"/>
    <d v="2009-01-24T00:00:00"/>
  </r>
  <r>
    <n v="3959"/>
    <n v="28258"/>
    <x v="226"/>
    <x v="4"/>
    <n v="2"/>
    <n v="201.178"/>
    <n v="7.0000000000000007E-2"/>
    <x v="0"/>
    <n v="-604.40600000000006"/>
    <n v="125.99"/>
    <n v="2.5"/>
    <x v="517"/>
    <x v="6"/>
    <x v="5"/>
    <x v="3"/>
    <x v="1"/>
    <x v="3"/>
    <s v="i2000"/>
    <s v="Small Box"/>
    <n v="0.6"/>
    <d v="2009-03-13T00:00:00"/>
  </r>
  <r>
    <n v="3960"/>
    <n v="28258"/>
    <x v="226"/>
    <x v="4"/>
    <n v="25"/>
    <n v="2493.2399999999998"/>
    <n v="0.03"/>
    <x v="0"/>
    <n v="293.66000000000003"/>
    <n v="99.99"/>
    <n v="19.989999999999998"/>
    <x v="517"/>
    <x v="6"/>
    <x v="5"/>
    <x v="3"/>
    <x v="1"/>
    <x v="7"/>
    <s v="US Robotics 56K V.92 External Faxmodem"/>
    <s v="Small Box"/>
    <n v="0.52"/>
    <d v="2009-03-14T00:00:00"/>
  </r>
  <r>
    <n v="3968"/>
    <n v="28321"/>
    <x v="1210"/>
    <x v="3"/>
    <n v="28"/>
    <n v="90.5"/>
    <n v="0.03"/>
    <x v="0"/>
    <n v="24.71"/>
    <n v="3.08"/>
    <n v="0.99"/>
    <x v="504"/>
    <x v="6"/>
    <x v="5"/>
    <x v="1"/>
    <x v="0"/>
    <x v="11"/>
    <s v="Avery 511"/>
    <s v="Small Box"/>
    <n v="0.37"/>
    <d v="2010-08-01T00:00:00"/>
  </r>
  <r>
    <n v="3985"/>
    <n v="28454"/>
    <x v="984"/>
    <x v="3"/>
    <n v="25"/>
    <n v="157.4"/>
    <n v="7.0000000000000007E-2"/>
    <x v="0"/>
    <n v="-84"/>
    <n v="6.48"/>
    <n v="6.74"/>
    <x v="220"/>
    <x v="6"/>
    <x v="5"/>
    <x v="2"/>
    <x v="0"/>
    <x v="5"/>
    <s v="Xerox 215"/>
    <s v="Small Box"/>
    <n v="0.37"/>
    <d v="2012-08-07T00:00:00"/>
  </r>
  <r>
    <n v="4112"/>
    <n v="29255"/>
    <x v="1211"/>
    <x v="0"/>
    <n v="11"/>
    <n v="617.21899999999994"/>
    <n v="0.03"/>
    <x v="2"/>
    <n v="-136.09199999999998"/>
    <n v="65.989999999999995"/>
    <n v="8.99"/>
    <x v="501"/>
    <x v="6"/>
    <x v="5"/>
    <x v="1"/>
    <x v="1"/>
    <x v="3"/>
    <s v="8260"/>
    <s v="Small Box"/>
    <n v="0.57999999999999996"/>
    <d v="2011-12-07T00:00:00"/>
  </r>
  <r>
    <n v="4139"/>
    <n v="29383"/>
    <x v="592"/>
    <x v="3"/>
    <n v="20"/>
    <n v="157.13"/>
    <n v="7.0000000000000007E-2"/>
    <x v="0"/>
    <n v="-46.89"/>
    <n v="8.32"/>
    <n v="2.38"/>
    <x v="235"/>
    <x v="6"/>
    <x v="5"/>
    <x v="2"/>
    <x v="1"/>
    <x v="7"/>
    <s v="Imation 3.5 IBM Formatted Diskettes, 10/Box"/>
    <s v="Small Pack"/>
    <n v="0.74"/>
    <d v="2011-11-20T00:00:00"/>
  </r>
  <r>
    <n v="4140"/>
    <n v="29383"/>
    <x v="592"/>
    <x v="3"/>
    <n v="28"/>
    <n v="195.11"/>
    <n v="0.04"/>
    <x v="0"/>
    <n v="-129.41999999999999"/>
    <n v="6.48"/>
    <n v="8.73"/>
    <x v="235"/>
    <x v="6"/>
    <x v="5"/>
    <x v="2"/>
    <x v="0"/>
    <x v="5"/>
    <s v="Xerox 227"/>
    <s v="Small Box"/>
    <n v="0.37"/>
    <d v="2011-11-19T00:00:00"/>
  </r>
  <r>
    <n v="4141"/>
    <n v="29383"/>
    <x v="592"/>
    <x v="3"/>
    <n v="29"/>
    <n v="2738.7849999999999"/>
    <n v="7.0000000000000007E-2"/>
    <x v="0"/>
    <n v="556.83000000000004"/>
    <n v="115.99"/>
    <n v="2.5"/>
    <x v="235"/>
    <x v="6"/>
    <x v="5"/>
    <x v="2"/>
    <x v="1"/>
    <x v="3"/>
    <s v="DPC 650 Piper"/>
    <s v="Small Box"/>
    <n v="0.57999999999999996"/>
    <d v="2011-11-20T00:00:00"/>
  </r>
  <r>
    <n v="4142"/>
    <n v="29383"/>
    <x v="592"/>
    <x v="3"/>
    <n v="30"/>
    <n v="217.42"/>
    <n v="0.09"/>
    <x v="0"/>
    <n v="16.97"/>
    <n v="7.59"/>
    <n v="4"/>
    <x v="235"/>
    <x v="6"/>
    <x v="5"/>
    <x v="2"/>
    <x v="2"/>
    <x v="4"/>
    <s v="Master Giant Foot® Doorstop, Safety Yellow"/>
    <s v="Wrap Bag"/>
    <n v="0.42"/>
    <d v="2011-11-19T00:00:00"/>
  </r>
  <r>
    <n v="4162"/>
    <n v="29507"/>
    <x v="1024"/>
    <x v="0"/>
    <n v="14"/>
    <n v="3049.6320000000001"/>
    <n v="0.04"/>
    <x v="1"/>
    <n v="-679.0443660000002"/>
    <n v="280.98"/>
    <n v="35.67"/>
    <x v="501"/>
    <x v="6"/>
    <x v="5"/>
    <x v="1"/>
    <x v="2"/>
    <x v="10"/>
    <s v="Global Adaptabilities™ Conference Tables"/>
    <s v="Jumbo Box"/>
    <n v="0.66"/>
    <d v="2012-02-11T00:00:00"/>
  </r>
  <r>
    <n v="4163"/>
    <n v="29507"/>
    <x v="1024"/>
    <x v="0"/>
    <n v="41"/>
    <n v="1274.9490000000001"/>
    <n v="0.05"/>
    <x v="0"/>
    <n v="416.988"/>
    <n v="35.99"/>
    <n v="1.1000000000000001"/>
    <x v="501"/>
    <x v="6"/>
    <x v="5"/>
    <x v="1"/>
    <x v="1"/>
    <x v="3"/>
    <s v="Accessory35"/>
    <s v="Small Box"/>
    <n v="0.55000000000000004"/>
    <d v="2012-02-14T00:00:00"/>
  </r>
  <r>
    <n v="4172"/>
    <n v="29572"/>
    <x v="489"/>
    <x v="2"/>
    <n v="18"/>
    <n v="2657.56"/>
    <n v="0.1"/>
    <x v="1"/>
    <n v="126.27855"/>
    <n v="150.97999999999999"/>
    <n v="16.010000000000002"/>
    <x v="501"/>
    <x v="6"/>
    <x v="5"/>
    <x v="3"/>
    <x v="2"/>
    <x v="10"/>
    <s v="Iceberg OfficeWorks 42&quot; Round Tables"/>
    <s v="Jumbo Box"/>
    <n v="0.7"/>
    <d v="2010-06-04T00:00:00"/>
  </r>
  <r>
    <n v="4204"/>
    <n v="29889"/>
    <x v="881"/>
    <x v="2"/>
    <n v="44"/>
    <n v="243.5"/>
    <n v="0.09"/>
    <x v="0"/>
    <n v="23.87"/>
    <n v="5.98"/>
    <n v="1.67"/>
    <x v="522"/>
    <x v="6"/>
    <x v="5"/>
    <x v="0"/>
    <x v="0"/>
    <x v="12"/>
    <s v="Dixon Ticonderoga® Erasable Colored Pencil Set, 12-Color"/>
    <s v="Wrap Bag"/>
    <n v="0.51"/>
    <d v="2009-12-07T00:00:00"/>
  </r>
  <r>
    <n v="4206"/>
    <n v="29894"/>
    <x v="519"/>
    <x v="0"/>
    <n v="43"/>
    <n v="606.98"/>
    <n v="0.05"/>
    <x v="0"/>
    <n v="21.08"/>
    <n v="13.73"/>
    <n v="6.85"/>
    <x v="512"/>
    <x v="6"/>
    <x v="5"/>
    <x v="2"/>
    <x v="2"/>
    <x v="4"/>
    <s v="DAX Wood Document Frame."/>
    <s v="Wrap Bag"/>
    <n v="0.54"/>
    <d v="2010-09-16T00:00:00"/>
  </r>
  <r>
    <n v="4207"/>
    <n v="29894"/>
    <x v="519"/>
    <x v="0"/>
    <n v="48"/>
    <n v="301.62"/>
    <n v="0.09"/>
    <x v="0"/>
    <n v="-162.54"/>
    <n v="6.68"/>
    <n v="6.92"/>
    <x v="512"/>
    <x v="6"/>
    <x v="5"/>
    <x v="2"/>
    <x v="0"/>
    <x v="5"/>
    <s v="Xerox 1898"/>
    <s v="Small Box"/>
    <n v="0.37"/>
    <d v="2010-09-16T00:00:00"/>
  </r>
  <r>
    <n v="4218"/>
    <n v="29985"/>
    <x v="608"/>
    <x v="4"/>
    <n v="2"/>
    <n v="24.51"/>
    <n v="0.06"/>
    <x v="0"/>
    <n v="-18.262"/>
    <n v="8.0399999999999991"/>
    <n v="8.94"/>
    <x v="510"/>
    <x v="6"/>
    <x v="5"/>
    <x v="2"/>
    <x v="0"/>
    <x v="2"/>
    <s v="Fellowes Twister Kit, Gray/Clear, 3/pkg"/>
    <s v="Small Box"/>
    <n v="0.4"/>
    <d v="2012-07-13T00:00:00"/>
  </r>
  <r>
    <n v="4232"/>
    <n v="30054"/>
    <x v="214"/>
    <x v="2"/>
    <n v="33"/>
    <n v="311.19"/>
    <n v="0.03"/>
    <x v="0"/>
    <n v="-9.18"/>
    <n v="9.3800000000000008"/>
    <n v="4.93"/>
    <x v="499"/>
    <x v="6"/>
    <x v="5"/>
    <x v="2"/>
    <x v="2"/>
    <x v="4"/>
    <s v="Eldon Expressions Punched Metal &amp; Wood Desk Accessories, Black &amp; Cherry"/>
    <s v="Small Box"/>
    <n v="0.56999999999999995"/>
    <d v="2012-09-03T00:00:00"/>
  </r>
  <r>
    <n v="4244"/>
    <n v="30208"/>
    <x v="302"/>
    <x v="0"/>
    <n v="46"/>
    <n v="1752.0964999999999"/>
    <n v="0.1"/>
    <x v="0"/>
    <n v="356.346"/>
    <n v="45.99"/>
    <n v="4.99"/>
    <x v="519"/>
    <x v="6"/>
    <x v="5"/>
    <x v="3"/>
    <x v="1"/>
    <x v="3"/>
    <s v="600 Series Non-Flip"/>
    <s v="Small Box"/>
    <n v="0.56999999999999995"/>
    <d v="2012-07-16T00:00:00"/>
  </r>
  <r>
    <n v="4265"/>
    <n v="30369"/>
    <x v="5"/>
    <x v="4"/>
    <n v="13"/>
    <n v="76.81"/>
    <n v="0"/>
    <x v="0"/>
    <n v="-55.77"/>
    <n v="4.9800000000000004"/>
    <n v="7.54"/>
    <x v="517"/>
    <x v="6"/>
    <x v="5"/>
    <x v="3"/>
    <x v="0"/>
    <x v="5"/>
    <s v="Xerox 1961"/>
    <s v="Small Box"/>
    <n v="0.38"/>
    <d v="2011-03-25T00:00:00"/>
  </r>
  <r>
    <n v="4266"/>
    <n v="30369"/>
    <x v="5"/>
    <x v="4"/>
    <n v="21"/>
    <n v="174.22"/>
    <n v="0.03"/>
    <x v="0"/>
    <n v="-1.23"/>
    <n v="8.34"/>
    <n v="2.64"/>
    <x v="517"/>
    <x v="6"/>
    <x v="5"/>
    <x v="3"/>
    <x v="0"/>
    <x v="15"/>
    <s v="Acme® Elite Stainless Steel Scissors"/>
    <s v="Small Pack"/>
    <n v="0.59"/>
    <d v="2011-03-25T00:00:00"/>
  </r>
  <r>
    <n v="4313"/>
    <n v="30726"/>
    <x v="11"/>
    <x v="3"/>
    <n v="35"/>
    <n v="725.15"/>
    <n v="0.05"/>
    <x v="0"/>
    <n v="140.57"/>
    <n v="20.27"/>
    <n v="3.99"/>
    <x v="497"/>
    <x v="6"/>
    <x v="5"/>
    <x v="3"/>
    <x v="0"/>
    <x v="1"/>
    <s v="Fellowes Mighty 8 Compact Surge Protector"/>
    <s v="Small Box"/>
    <n v="0.56999999999999995"/>
    <d v="2009-11-26T00:00:00"/>
  </r>
  <r>
    <n v="4314"/>
    <n v="30727"/>
    <x v="995"/>
    <x v="3"/>
    <n v="28"/>
    <n v="1166.29"/>
    <n v="7.0000000000000007E-2"/>
    <x v="2"/>
    <n v="302.86"/>
    <n v="41.71"/>
    <n v="4.5"/>
    <x v="495"/>
    <x v="6"/>
    <x v="5"/>
    <x v="0"/>
    <x v="0"/>
    <x v="1"/>
    <s v="Fellowes 8 Outlet Superior Workstation Surge Protector"/>
    <s v="Small Box"/>
    <n v="0.56000000000000005"/>
    <d v="2012-07-27T00:00:00"/>
  </r>
  <r>
    <n v="4341"/>
    <n v="30915"/>
    <x v="191"/>
    <x v="0"/>
    <n v="20"/>
    <n v="62.78"/>
    <n v="0.04"/>
    <x v="2"/>
    <n v="-17.75"/>
    <n v="2.98"/>
    <n v="2.0299999999999998"/>
    <x v="506"/>
    <x v="6"/>
    <x v="5"/>
    <x v="2"/>
    <x v="0"/>
    <x v="12"/>
    <s v="Premium Writing Pencils, Soft, #2 by Central Association for the Blind"/>
    <s v="Wrap Bag"/>
    <n v="0.56999999999999995"/>
    <d v="2009-01-16T00:00:00"/>
  </r>
  <r>
    <n v="4342"/>
    <n v="30915"/>
    <x v="191"/>
    <x v="0"/>
    <n v="25"/>
    <n v="2836.0505000000003"/>
    <n v="0.01"/>
    <x v="0"/>
    <n v="561.13200000000006"/>
    <n v="125.99"/>
    <n v="8.99"/>
    <x v="506"/>
    <x v="6"/>
    <x v="5"/>
    <x v="2"/>
    <x v="1"/>
    <x v="3"/>
    <s v="M70"/>
    <s v="Small Box"/>
    <n v="0.59"/>
    <d v="2009-01-21T00:00:00"/>
  </r>
  <r>
    <n v="4359"/>
    <n v="31072"/>
    <x v="1010"/>
    <x v="0"/>
    <n v="4"/>
    <n v="701.16"/>
    <n v="0.08"/>
    <x v="0"/>
    <n v="4.5559999999999636"/>
    <n v="172.99"/>
    <n v="19.989999999999998"/>
    <x v="220"/>
    <x v="6"/>
    <x v="5"/>
    <x v="2"/>
    <x v="0"/>
    <x v="2"/>
    <s v="Ibico EB-19 Dual Function Manual Binding System"/>
    <s v="Small Box"/>
    <n v="0.39"/>
    <d v="2010-12-04T00:00:00"/>
  </r>
  <r>
    <n v="4360"/>
    <n v="31073"/>
    <x v="456"/>
    <x v="3"/>
    <n v="39"/>
    <n v="1818.76"/>
    <n v="0.02"/>
    <x v="0"/>
    <n v="843.12"/>
    <n v="46.94"/>
    <n v="6.77"/>
    <x v="494"/>
    <x v="6"/>
    <x v="5"/>
    <x v="3"/>
    <x v="2"/>
    <x v="4"/>
    <s v="Howard Miller 13&quot; Diameter Goldtone Round Wall Clock"/>
    <s v="Small Box"/>
    <n v="0.44"/>
    <d v="2010-07-28T00:00:00"/>
  </r>
  <r>
    <n v="4361"/>
    <n v="31073"/>
    <x v="456"/>
    <x v="3"/>
    <n v="26"/>
    <n v="4322.26"/>
    <n v="7.0000000000000007E-2"/>
    <x v="0"/>
    <n v="-618.95000000000005"/>
    <n v="167.27"/>
    <n v="35"/>
    <x v="494"/>
    <x v="6"/>
    <x v="5"/>
    <x v="3"/>
    <x v="0"/>
    <x v="0"/>
    <s v="Office Impressions Heavy Duty Welded Shelving &amp; Multimedia Storage Drawers"/>
    <s v="Large Box"/>
    <n v="0.85"/>
    <d v="2010-07-25T00:00:00"/>
  </r>
  <r>
    <n v="4370"/>
    <n v="31138"/>
    <x v="472"/>
    <x v="1"/>
    <n v="37"/>
    <n v="1251.18"/>
    <n v="0.05"/>
    <x v="1"/>
    <n v="-1756.4404000000002"/>
    <n v="31.76"/>
    <n v="45.51"/>
    <x v="494"/>
    <x v="6"/>
    <x v="5"/>
    <x v="0"/>
    <x v="2"/>
    <x v="10"/>
    <s v="Hon iLevel™ Computer Training Table"/>
    <s v="Jumbo Box"/>
    <n v="0.65"/>
    <d v="2009-01-23T00:00:00"/>
  </r>
  <r>
    <n v="4375"/>
    <n v="31173"/>
    <x v="554"/>
    <x v="0"/>
    <n v="24"/>
    <n v="169.35400000000001"/>
    <n v="0.09"/>
    <x v="2"/>
    <n v="-84.138999999999996"/>
    <n v="7.99"/>
    <n v="5.03"/>
    <x v="501"/>
    <x v="6"/>
    <x v="5"/>
    <x v="1"/>
    <x v="1"/>
    <x v="3"/>
    <s v="Bell Sonecor JB700 Caller ID"/>
    <s v="Medium Box"/>
    <n v="0.6"/>
    <d v="2012-08-25T00:00:00"/>
  </r>
  <r>
    <n v="4463"/>
    <n v="31812"/>
    <x v="197"/>
    <x v="1"/>
    <n v="14"/>
    <n v="593.62"/>
    <n v="0.02"/>
    <x v="0"/>
    <n v="25.19"/>
    <n v="40.99"/>
    <n v="19.989999999999998"/>
    <x v="518"/>
    <x v="6"/>
    <x v="5"/>
    <x v="0"/>
    <x v="0"/>
    <x v="5"/>
    <s v="White Dual Perf Computer Printout Paper, 2700 Sheets, 1 Part, Heavyweight, 20 lbs., 14 7/8 x 11"/>
    <s v="Small Box"/>
    <n v="0.36"/>
    <d v="2011-08-02T00:00:00"/>
  </r>
  <r>
    <n v="4464"/>
    <n v="31812"/>
    <x v="197"/>
    <x v="1"/>
    <n v="31"/>
    <n v="38.520000000000003"/>
    <n v="0.06"/>
    <x v="0"/>
    <n v="-17.34"/>
    <n v="1.26"/>
    <n v="0.7"/>
    <x v="518"/>
    <x v="6"/>
    <x v="5"/>
    <x v="0"/>
    <x v="0"/>
    <x v="6"/>
    <s v="Bagged Rubber Bands"/>
    <s v="Wrap Bag"/>
    <n v="0.81"/>
    <d v="2011-08-02T00:00:00"/>
  </r>
  <r>
    <n v="4496"/>
    <n v="32002"/>
    <x v="533"/>
    <x v="0"/>
    <n v="37"/>
    <n v="1196.2"/>
    <n v="0.03"/>
    <x v="0"/>
    <n v="-73.77"/>
    <n v="30.98"/>
    <n v="6.5"/>
    <x v="496"/>
    <x v="6"/>
    <x v="5"/>
    <x v="1"/>
    <x v="1"/>
    <x v="7"/>
    <s v="Logitech Internet Navigator Keyboard"/>
    <s v="Small Box"/>
    <n v="0.79"/>
    <d v="2010-07-24T00:00:00"/>
  </r>
  <r>
    <n v="4497"/>
    <n v="32002"/>
    <x v="533"/>
    <x v="0"/>
    <n v="7"/>
    <n v="98.55"/>
    <n v="7.0000000000000007E-2"/>
    <x v="0"/>
    <n v="23.16"/>
    <n v="13.79"/>
    <n v="8.7799999999999994"/>
    <x v="496"/>
    <x v="6"/>
    <x v="5"/>
    <x v="1"/>
    <x v="2"/>
    <x v="4"/>
    <s v="9-3/4 Diameter Round Wall Clock"/>
    <s v="Small Box"/>
    <n v="0.43"/>
    <d v="2010-07-20T00:00:00"/>
  </r>
  <r>
    <n v="4541"/>
    <n v="32323"/>
    <x v="778"/>
    <x v="1"/>
    <n v="3"/>
    <n v="28.75"/>
    <n v="0.01"/>
    <x v="0"/>
    <n v="-31.43"/>
    <n v="8.4600000000000009"/>
    <n v="3.62"/>
    <x v="314"/>
    <x v="6"/>
    <x v="5"/>
    <x v="0"/>
    <x v="1"/>
    <x v="7"/>
    <s v="Imation 3.5&quot;, RTS 247544 3M 3.5 DSDD, 10/Pack"/>
    <s v="Small Pack"/>
    <n v="0.61"/>
    <d v="2010-07-24T00:00:00"/>
  </r>
  <r>
    <n v="4542"/>
    <n v="32323"/>
    <x v="778"/>
    <x v="1"/>
    <n v="3"/>
    <n v="75.81"/>
    <n v="0.06"/>
    <x v="0"/>
    <n v="-21.13"/>
    <n v="22.84"/>
    <n v="8.18"/>
    <x v="314"/>
    <x v="6"/>
    <x v="5"/>
    <x v="0"/>
    <x v="0"/>
    <x v="5"/>
    <s v="Xerox 1991"/>
    <s v="Small Box"/>
    <n v="0.39"/>
    <d v="2010-07-23T00:00:00"/>
  </r>
  <r>
    <n v="4543"/>
    <n v="32323"/>
    <x v="778"/>
    <x v="1"/>
    <n v="38"/>
    <n v="259.71749999999997"/>
    <n v="0.02"/>
    <x v="0"/>
    <n v="-118.48099999999999"/>
    <n v="7.99"/>
    <n v="5.03"/>
    <x v="314"/>
    <x v="6"/>
    <x v="5"/>
    <x v="0"/>
    <x v="1"/>
    <x v="3"/>
    <s v="Bell Sonecor JB700 Caller ID"/>
    <s v="Medium Box"/>
    <n v="0.6"/>
    <d v="2010-07-25T00:00:00"/>
  </r>
  <r>
    <n v="4564"/>
    <n v="32454"/>
    <x v="1212"/>
    <x v="4"/>
    <n v="12"/>
    <n v="83.89"/>
    <n v="0.05"/>
    <x v="0"/>
    <n v="-29.589500000000001"/>
    <n v="6.81"/>
    <n v="5.48"/>
    <x v="523"/>
    <x v="6"/>
    <x v="5"/>
    <x v="1"/>
    <x v="0"/>
    <x v="2"/>
    <s v="Avery Self-Adhesive Photo Pockets for Polaroid Photos"/>
    <s v="Small Box"/>
    <n v="0.37"/>
    <d v="2011-04-01T00:00:00"/>
  </r>
  <r>
    <n v="4569"/>
    <n v="32516"/>
    <x v="356"/>
    <x v="4"/>
    <n v="15"/>
    <n v="43.96"/>
    <n v="0.03"/>
    <x v="0"/>
    <n v="-0.24149999999999999"/>
    <n v="2.78"/>
    <n v="1.49"/>
    <x v="508"/>
    <x v="6"/>
    <x v="5"/>
    <x v="2"/>
    <x v="0"/>
    <x v="2"/>
    <s v="Acco Suede Grain Vinyl Round Ring Binder"/>
    <s v="Small Box"/>
    <n v="0.39"/>
    <d v="2010-10-26T00:00:00"/>
  </r>
  <r>
    <n v="4570"/>
    <n v="32516"/>
    <x v="356"/>
    <x v="4"/>
    <n v="7"/>
    <n v="60.19"/>
    <n v="0.01"/>
    <x v="0"/>
    <n v="6.44"/>
    <n v="7.78"/>
    <n v="2.5"/>
    <x v="508"/>
    <x v="6"/>
    <x v="5"/>
    <x v="2"/>
    <x v="0"/>
    <x v="8"/>
    <s v="Staples #10 Colored Envelopes"/>
    <s v="Small Box"/>
    <n v="0.38"/>
    <d v="2010-10-26T00:00:00"/>
  </r>
  <r>
    <n v="4577"/>
    <n v="32608"/>
    <x v="988"/>
    <x v="1"/>
    <n v="20"/>
    <n v="1361.91"/>
    <n v="0.05"/>
    <x v="0"/>
    <n v="312.52"/>
    <n v="70.97"/>
    <n v="3.5"/>
    <x v="506"/>
    <x v="6"/>
    <x v="5"/>
    <x v="2"/>
    <x v="0"/>
    <x v="1"/>
    <s v="Tripp Lite Isotel 8 Ultra 8 Outlet Metal Surge"/>
    <s v="Small Box"/>
    <n v="0.59"/>
    <d v="2012-05-24T00:00:00"/>
  </r>
  <r>
    <n v="4704"/>
    <n v="33510"/>
    <x v="1110"/>
    <x v="1"/>
    <n v="42"/>
    <n v="267.06"/>
    <n v="0.03"/>
    <x v="0"/>
    <n v="-96.95"/>
    <n v="6.24"/>
    <n v="5.22"/>
    <x v="513"/>
    <x v="6"/>
    <x v="5"/>
    <x v="2"/>
    <x v="2"/>
    <x v="4"/>
    <s v="Eldon Expressions Mahogany Wood Desk Collection"/>
    <s v="Small Box"/>
    <n v="0.6"/>
    <d v="2011-12-03T00:00:00"/>
  </r>
  <r>
    <n v="4705"/>
    <n v="33510"/>
    <x v="1110"/>
    <x v="1"/>
    <n v="11"/>
    <n v="449.79"/>
    <n v="0.06"/>
    <x v="0"/>
    <n v="13.21"/>
    <n v="40.99"/>
    <n v="17.48"/>
    <x v="513"/>
    <x v="6"/>
    <x v="5"/>
    <x v="2"/>
    <x v="0"/>
    <x v="5"/>
    <s v="Xerox 1893"/>
    <s v="Small Box"/>
    <n v="0.36"/>
    <d v="2011-12-02T00:00:00"/>
  </r>
  <r>
    <n v="4709"/>
    <n v="33541"/>
    <x v="1033"/>
    <x v="4"/>
    <n v="43"/>
    <n v="512.78"/>
    <n v="0.08"/>
    <x v="0"/>
    <n v="16.14"/>
    <n v="12.2"/>
    <n v="6.02"/>
    <x v="498"/>
    <x v="6"/>
    <x v="5"/>
    <x v="0"/>
    <x v="2"/>
    <x v="4"/>
    <s v="Advantus Panel Wall Certificate Holder - 8.5x11"/>
    <s v="Small Pack"/>
    <n v="0.43"/>
    <d v="2012-06-19T00:00:00"/>
  </r>
  <r>
    <n v="4717"/>
    <n v="33573"/>
    <x v="771"/>
    <x v="4"/>
    <n v="15"/>
    <n v="2272.56"/>
    <n v="0.06"/>
    <x v="1"/>
    <n v="111.0474"/>
    <n v="150.97999999999999"/>
    <n v="16.010000000000002"/>
    <x v="513"/>
    <x v="6"/>
    <x v="5"/>
    <x v="2"/>
    <x v="2"/>
    <x v="10"/>
    <s v="Iceberg OfficeWorks 42&quot; Round Tables"/>
    <s v="Jumbo Box"/>
    <n v="0.7"/>
    <d v="2010-10-04T00:00:00"/>
  </r>
  <r>
    <n v="4831"/>
    <n v="34371"/>
    <x v="125"/>
    <x v="3"/>
    <n v="18"/>
    <n v="8334.0300000000007"/>
    <n v="0.05"/>
    <x v="1"/>
    <n v="1886.66"/>
    <n v="510.14"/>
    <n v="14.7"/>
    <x v="444"/>
    <x v="6"/>
    <x v="5"/>
    <x v="1"/>
    <x v="1"/>
    <x v="16"/>
    <s v="Okidata ML520 Series Dot Matrix Printers"/>
    <s v="Jumbo Drum"/>
    <n v="0.56000000000000005"/>
    <d v="2010-04-03T00:00:00"/>
  </r>
  <r>
    <n v="4851"/>
    <n v="34530"/>
    <x v="81"/>
    <x v="0"/>
    <n v="22"/>
    <n v="1516.13"/>
    <n v="0.06"/>
    <x v="2"/>
    <n v="493.03"/>
    <n v="67.84"/>
    <n v="0.99"/>
    <x v="515"/>
    <x v="6"/>
    <x v="5"/>
    <x v="1"/>
    <x v="0"/>
    <x v="1"/>
    <s v="Fellowes Command Center 5-outlet power strip"/>
    <s v="Small Box"/>
    <n v="0.57999999999999996"/>
    <d v="2010-09-01T00:00:00"/>
  </r>
  <r>
    <n v="4852"/>
    <n v="34530"/>
    <x v="81"/>
    <x v="0"/>
    <n v="38"/>
    <n v="612.49"/>
    <n v="0.09"/>
    <x v="0"/>
    <n v="168.04"/>
    <n v="17.48"/>
    <n v="1.99"/>
    <x v="515"/>
    <x v="6"/>
    <x v="5"/>
    <x v="1"/>
    <x v="1"/>
    <x v="7"/>
    <s v="Maxell Pro 80 Minute CD-R, 10/Pack"/>
    <s v="Small Pack"/>
    <n v="0.45"/>
    <d v="2010-09-04T00:00:00"/>
  </r>
  <r>
    <n v="4853"/>
    <n v="34530"/>
    <x v="81"/>
    <x v="0"/>
    <n v="7"/>
    <n v="1092.42"/>
    <n v="0.03"/>
    <x v="1"/>
    <n v="-364.87336600000009"/>
    <n v="150.97999999999999"/>
    <n v="16.010000000000002"/>
    <x v="515"/>
    <x v="6"/>
    <x v="5"/>
    <x v="1"/>
    <x v="2"/>
    <x v="10"/>
    <s v="Iceberg OfficeWorks 42&quot; Round Tables"/>
    <s v="Jumbo Box"/>
    <n v="0.7"/>
    <d v="2010-09-04T00:00:00"/>
  </r>
  <r>
    <n v="4855"/>
    <n v="34562"/>
    <x v="69"/>
    <x v="0"/>
    <n v="22"/>
    <n v="561.91999999999996"/>
    <n v="0.1"/>
    <x v="0"/>
    <n v="57.82"/>
    <n v="28.38"/>
    <n v="1.99"/>
    <x v="498"/>
    <x v="6"/>
    <x v="5"/>
    <x v="0"/>
    <x v="1"/>
    <x v="7"/>
    <s v="Maxell 4.7GB DVD-R"/>
    <s v="Small Pack"/>
    <n v="0.51"/>
    <d v="2010-08-26T00:00:00"/>
  </r>
  <r>
    <n v="4856"/>
    <n v="34562"/>
    <x v="69"/>
    <x v="0"/>
    <n v="19"/>
    <n v="365.64"/>
    <n v="0.03"/>
    <x v="0"/>
    <n v="22.77"/>
    <n v="18.97"/>
    <n v="9.0299999999999994"/>
    <x v="498"/>
    <x v="6"/>
    <x v="5"/>
    <x v="0"/>
    <x v="0"/>
    <x v="5"/>
    <s v="Computer Printout Paper with Letter-Trim Perforations"/>
    <s v="Small Box"/>
    <n v="0.37"/>
    <d v="2010-08-28T00:00:00"/>
  </r>
  <r>
    <n v="4980"/>
    <n v="35430"/>
    <x v="845"/>
    <x v="0"/>
    <n v="16"/>
    <n v="1835.84"/>
    <n v="0.05"/>
    <x v="0"/>
    <n v="608.74"/>
    <n v="110.98"/>
    <n v="13.99"/>
    <x v="415"/>
    <x v="6"/>
    <x v="5"/>
    <x v="3"/>
    <x v="2"/>
    <x v="4"/>
    <s v="Rubbermaid ClusterMat Chairmats, Mat Size- 66&quot; x 60&quot;, Lip 20&quot; x 11&quot; -90 Degree Angle"/>
    <s v="Medium Box"/>
    <n v="0.69"/>
    <d v="2010-04-01T00:00:00"/>
  </r>
  <r>
    <n v="4981"/>
    <n v="35430"/>
    <x v="845"/>
    <x v="0"/>
    <n v="48"/>
    <n v="133.43"/>
    <n v="0.1"/>
    <x v="0"/>
    <n v="9.5"/>
    <n v="2.84"/>
    <n v="0.93"/>
    <x v="415"/>
    <x v="6"/>
    <x v="5"/>
    <x v="3"/>
    <x v="0"/>
    <x v="12"/>
    <s v="SANFORD Liquid Accent™ Tank-Style Highlighters"/>
    <s v="Wrap Bag"/>
    <n v="0.54"/>
    <d v="2010-03-29T00:00:00"/>
  </r>
  <r>
    <n v="4982"/>
    <n v="35430"/>
    <x v="845"/>
    <x v="0"/>
    <n v="31"/>
    <n v="1655.3664999999999"/>
    <n v="0.08"/>
    <x v="0"/>
    <n v="173.934"/>
    <n v="65.989999999999995"/>
    <n v="8.99"/>
    <x v="415"/>
    <x v="6"/>
    <x v="5"/>
    <x v="3"/>
    <x v="1"/>
    <x v="3"/>
    <s v="5180"/>
    <s v="Small Box"/>
    <n v="0.56000000000000005"/>
    <d v="2010-03-27T00:00:00"/>
  </r>
  <r>
    <n v="4999"/>
    <n v="35588"/>
    <x v="446"/>
    <x v="0"/>
    <n v="32"/>
    <n v="1727.79"/>
    <n v="0.1"/>
    <x v="1"/>
    <n v="-694.9"/>
    <n v="58.14"/>
    <n v="36.61"/>
    <x v="520"/>
    <x v="6"/>
    <x v="5"/>
    <x v="2"/>
    <x v="2"/>
    <x v="9"/>
    <s v="O'Sullivan 3-Shelf Heavy-Duty Bookcases"/>
    <s v="Jumbo Box"/>
    <n v="0.61"/>
    <d v="2010-06-15T00:00:00"/>
  </r>
  <r>
    <n v="5007"/>
    <n v="35712"/>
    <x v="88"/>
    <x v="1"/>
    <n v="42"/>
    <n v="3931.17"/>
    <n v="0.1"/>
    <x v="0"/>
    <n v="1174.02"/>
    <n v="100.97"/>
    <n v="7.18"/>
    <x v="504"/>
    <x v="6"/>
    <x v="5"/>
    <x v="1"/>
    <x v="1"/>
    <x v="7"/>
    <s v="Gyration Ultra Cordless Optical Suite"/>
    <s v="Small Box"/>
    <n v="0.46"/>
    <d v="2012-10-24T00:00:00"/>
  </r>
  <r>
    <n v="5008"/>
    <n v="35712"/>
    <x v="88"/>
    <x v="1"/>
    <n v="24"/>
    <n v="134.88"/>
    <n v="0"/>
    <x v="0"/>
    <n v="-122.21"/>
    <n v="5.28"/>
    <n v="8.16"/>
    <x v="504"/>
    <x v="6"/>
    <x v="5"/>
    <x v="1"/>
    <x v="0"/>
    <x v="5"/>
    <s v="Xerox 1963"/>
    <s v="Small Box"/>
    <n v="0.4"/>
    <d v="2012-10-23T00:00:00"/>
  </r>
  <r>
    <n v="5068"/>
    <n v="36130"/>
    <x v="558"/>
    <x v="4"/>
    <n v="23"/>
    <n v="394.8"/>
    <n v="0.1"/>
    <x v="0"/>
    <n v="-113.8"/>
    <n v="17.98"/>
    <n v="4"/>
    <x v="519"/>
    <x v="6"/>
    <x v="5"/>
    <x v="3"/>
    <x v="1"/>
    <x v="7"/>
    <s v="Belkin 107-key enhanced keyboard, USB/PS/2 interface"/>
    <s v="Small Box"/>
    <n v="0.79"/>
    <d v="2012-09-14T00:00:00"/>
  </r>
  <r>
    <n v="5109"/>
    <n v="36416"/>
    <x v="877"/>
    <x v="0"/>
    <n v="44"/>
    <n v="276"/>
    <n v="0.08"/>
    <x v="0"/>
    <n v="-98.53"/>
    <n v="6.48"/>
    <n v="5.82"/>
    <x v="220"/>
    <x v="6"/>
    <x v="5"/>
    <x v="2"/>
    <x v="0"/>
    <x v="5"/>
    <s v="Xerox 1998"/>
    <s v="Small Box"/>
    <n v="0.37"/>
    <d v="2009-12-04T00:00:00"/>
  </r>
  <r>
    <n v="5110"/>
    <n v="36416"/>
    <x v="877"/>
    <x v="0"/>
    <n v="46"/>
    <n v="132.01"/>
    <n v="0.04"/>
    <x v="0"/>
    <n v="6.93"/>
    <n v="2.88"/>
    <n v="1.01"/>
    <x v="220"/>
    <x v="6"/>
    <x v="5"/>
    <x v="2"/>
    <x v="0"/>
    <x v="12"/>
    <s v="Sanford Colorific Colored Pencils, 12/Box"/>
    <s v="Wrap Bag"/>
    <n v="0.55000000000000004"/>
    <d v="2009-12-04T00:00:00"/>
  </r>
  <r>
    <n v="5111"/>
    <n v="36418"/>
    <x v="1075"/>
    <x v="2"/>
    <n v="33"/>
    <n v="207.92"/>
    <n v="0.08"/>
    <x v="2"/>
    <n v="-124.84399999999999"/>
    <n v="6.23"/>
    <n v="6.97"/>
    <x v="508"/>
    <x v="6"/>
    <x v="5"/>
    <x v="2"/>
    <x v="0"/>
    <x v="2"/>
    <s v="Avery Hole Reinforcements"/>
    <s v="Small Box"/>
    <n v="0.36"/>
    <d v="2012-01-28T00:00:00"/>
  </r>
  <r>
    <n v="5129"/>
    <n v="36517"/>
    <x v="1145"/>
    <x v="2"/>
    <n v="18"/>
    <n v="877.64"/>
    <n v="0.03"/>
    <x v="0"/>
    <n v="218.97"/>
    <n v="48.58"/>
    <n v="3.99"/>
    <x v="475"/>
    <x v="6"/>
    <x v="5"/>
    <x v="2"/>
    <x v="0"/>
    <x v="1"/>
    <s v="Belkin Premiere Surge Master II 8-outlet surge protector"/>
    <s v="Small Box"/>
    <n v="0.56000000000000005"/>
    <d v="2010-03-02T00:00:00"/>
  </r>
  <r>
    <n v="5130"/>
    <n v="36517"/>
    <x v="1145"/>
    <x v="2"/>
    <n v="9"/>
    <n v="190.1"/>
    <n v="0.06"/>
    <x v="0"/>
    <n v="-63.78"/>
    <n v="20.95"/>
    <n v="4"/>
    <x v="475"/>
    <x v="6"/>
    <x v="5"/>
    <x v="2"/>
    <x v="1"/>
    <x v="7"/>
    <s v="Fellowes Basic 104-Key Keyboard, Platinum"/>
    <s v="Small Box"/>
    <n v="0.6"/>
    <d v="2010-03-03T00:00:00"/>
  </r>
  <r>
    <n v="5151"/>
    <n v="36705"/>
    <x v="615"/>
    <x v="2"/>
    <n v="17"/>
    <n v="1032.0719999999999"/>
    <n v="0.06"/>
    <x v="1"/>
    <n v="54.230849999999997"/>
    <n v="70.89"/>
    <n v="89.3"/>
    <x v="500"/>
    <x v="6"/>
    <x v="5"/>
    <x v="0"/>
    <x v="2"/>
    <x v="10"/>
    <s v="KI Conference Tables"/>
    <s v="Jumbo Box"/>
    <n v="0.72"/>
    <d v="2009-06-25T00:00:00"/>
  </r>
  <r>
    <n v="5179"/>
    <n v="36833"/>
    <x v="608"/>
    <x v="0"/>
    <n v="25"/>
    <n v="184.32"/>
    <n v="0"/>
    <x v="0"/>
    <n v="-73.33"/>
    <n v="6.68"/>
    <n v="7.3"/>
    <x v="497"/>
    <x v="6"/>
    <x v="5"/>
    <x v="3"/>
    <x v="0"/>
    <x v="5"/>
    <s v="Xerox 1959"/>
    <s v="Small Box"/>
    <n v="0.37"/>
    <d v="2012-07-18T00:00:00"/>
  </r>
  <r>
    <n v="5190"/>
    <n v="36896"/>
    <x v="402"/>
    <x v="4"/>
    <n v="12"/>
    <n v="34.01"/>
    <n v="0"/>
    <x v="0"/>
    <n v="10.58"/>
    <n v="2.61"/>
    <n v="0.5"/>
    <x v="506"/>
    <x v="6"/>
    <x v="5"/>
    <x v="2"/>
    <x v="0"/>
    <x v="11"/>
    <s v="Avery 494"/>
    <s v="Small Box"/>
    <n v="0.39"/>
    <d v="2009-11-05T00:00:00"/>
  </r>
  <r>
    <n v="5191"/>
    <n v="36896"/>
    <x v="402"/>
    <x v="4"/>
    <n v="41"/>
    <n v="1008.95"/>
    <n v="0.04"/>
    <x v="2"/>
    <n v="69.31"/>
    <n v="25.38"/>
    <n v="8.99"/>
    <x v="506"/>
    <x v="6"/>
    <x v="5"/>
    <x v="2"/>
    <x v="2"/>
    <x v="4"/>
    <s v="Executive Impressions 13&quot; Chairman Wall Clock"/>
    <s v="Small Pack"/>
    <n v="0.5"/>
    <d v="2009-11-06T00:00:00"/>
  </r>
  <r>
    <n v="5192"/>
    <n v="36896"/>
    <x v="402"/>
    <x v="4"/>
    <n v="21"/>
    <n v="3508.33"/>
    <n v="0.04"/>
    <x v="0"/>
    <n v="-546.98"/>
    <n v="167.27"/>
    <n v="35"/>
    <x v="506"/>
    <x v="6"/>
    <x v="5"/>
    <x v="2"/>
    <x v="0"/>
    <x v="0"/>
    <s v="Office Impressions Heavy Duty Welded Shelving &amp; Multimedia Storage Drawers"/>
    <s v="Large Box"/>
    <n v="0.85"/>
    <d v="2009-11-03T00:00:00"/>
  </r>
  <r>
    <n v="5215"/>
    <n v="37123"/>
    <x v="1213"/>
    <x v="1"/>
    <n v="50"/>
    <n v="794.58"/>
    <n v="0.05"/>
    <x v="1"/>
    <n v="11.650950000000002"/>
    <n v="15.23"/>
    <n v="27.75"/>
    <x v="314"/>
    <x v="6"/>
    <x v="5"/>
    <x v="0"/>
    <x v="2"/>
    <x v="10"/>
    <s v="Anderson Hickey Conga Table Tops &amp; Accessories"/>
    <s v="Jumbo Box"/>
    <n v="0.76"/>
    <d v="2012-02-19T00:00:00"/>
  </r>
  <r>
    <n v="5280"/>
    <n v="37572"/>
    <x v="362"/>
    <x v="1"/>
    <n v="22"/>
    <n v="123.95"/>
    <n v="0.01"/>
    <x v="0"/>
    <n v="2.4224999999999999"/>
    <n v="5.34"/>
    <n v="2.99"/>
    <x v="235"/>
    <x v="6"/>
    <x v="5"/>
    <x v="2"/>
    <x v="0"/>
    <x v="2"/>
    <s v="Wilson Jones 14 Line Acrylic Coated Pressboard Data Binders"/>
    <s v="Small Box"/>
    <n v="0.38"/>
    <d v="2010-08-05T00:00:00"/>
  </r>
  <r>
    <n v="5290"/>
    <n v="37669"/>
    <x v="576"/>
    <x v="2"/>
    <n v="39"/>
    <n v="9081.98"/>
    <n v="0.02"/>
    <x v="2"/>
    <n v="2485.54"/>
    <n v="232.58"/>
    <n v="19.989999999999998"/>
    <x v="499"/>
    <x v="6"/>
    <x v="5"/>
    <x v="2"/>
    <x v="0"/>
    <x v="1"/>
    <s v="Hoover Commercial Lightweight Upright Vacuum with E-Z Empty™ Dirt Cup"/>
    <s v="Small Box"/>
    <n v="0.59"/>
    <d v="2010-10-31T00:00:00"/>
  </r>
  <r>
    <n v="5291"/>
    <n v="37669"/>
    <x v="576"/>
    <x v="2"/>
    <n v="31"/>
    <n v="806.08"/>
    <n v="0.08"/>
    <x v="0"/>
    <n v="402.37"/>
    <n v="26.17"/>
    <n v="1.39"/>
    <x v="499"/>
    <x v="6"/>
    <x v="5"/>
    <x v="2"/>
    <x v="0"/>
    <x v="8"/>
    <s v="Quality Park Security Envelopes"/>
    <s v="Small Box"/>
    <n v="0.38"/>
    <d v="2010-10-31T00:00:00"/>
  </r>
  <r>
    <n v="5292"/>
    <n v="37669"/>
    <x v="576"/>
    <x v="2"/>
    <n v="4"/>
    <n v="70.02"/>
    <n v="0"/>
    <x v="0"/>
    <n v="-30.63"/>
    <n v="15.31"/>
    <n v="8.7799999999999994"/>
    <x v="499"/>
    <x v="6"/>
    <x v="5"/>
    <x v="2"/>
    <x v="0"/>
    <x v="0"/>
    <s v="Eldon Jumbo ProFile™ Portable File Boxes Graphite/Black"/>
    <s v="Small Box"/>
    <n v="0.56999999999999995"/>
    <d v="2010-11-01T00:00:00"/>
  </r>
  <r>
    <n v="5362"/>
    <n v="38117"/>
    <x v="875"/>
    <x v="0"/>
    <n v="28"/>
    <n v="481.27"/>
    <n v="0.01"/>
    <x v="0"/>
    <n v="-128.88999999999999"/>
    <n v="15.7"/>
    <n v="11.25"/>
    <x v="509"/>
    <x v="6"/>
    <x v="5"/>
    <x v="3"/>
    <x v="0"/>
    <x v="0"/>
    <s v="Hanging Personal Folder File"/>
    <s v="Small Box"/>
    <n v="0.6"/>
    <d v="2010-04-25T00:00:00"/>
  </r>
  <r>
    <n v="5372"/>
    <n v="38210"/>
    <x v="611"/>
    <x v="0"/>
    <n v="10"/>
    <n v="52.76"/>
    <n v="0.09"/>
    <x v="0"/>
    <n v="-49.53"/>
    <n v="4.9800000000000004"/>
    <n v="7.44"/>
    <x v="514"/>
    <x v="6"/>
    <x v="5"/>
    <x v="2"/>
    <x v="0"/>
    <x v="5"/>
    <s v="Xerox 1922"/>
    <s v="Small Box"/>
    <n v="0.36"/>
    <d v="2010-12-12T00:00:00"/>
  </r>
  <r>
    <n v="5381"/>
    <n v="38274"/>
    <x v="887"/>
    <x v="1"/>
    <n v="9"/>
    <n v="1225.3699999999999"/>
    <n v="0.08"/>
    <x v="0"/>
    <n v="0.98000000000001819"/>
    <n v="140.81"/>
    <n v="24.49"/>
    <x v="524"/>
    <x v="6"/>
    <x v="5"/>
    <x v="1"/>
    <x v="2"/>
    <x v="14"/>
    <s v="Hon Olson Stacker Stools"/>
    <s v="Large Box"/>
    <n v="0.56999999999999995"/>
    <d v="2011-06-12T00:00:00"/>
  </r>
  <r>
    <n v="5382"/>
    <n v="38274"/>
    <x v="887"/>
    <x v="1"/>
    <n v="27"/>
    <n v="1199.57"/>
    <n v="0.06"/>
    <x v="0"/>
    <n v="23.7"/>
    <n v="43.57"/>
    <n v="16.36"/>
    <x v="524"/>
    <x v="6"/>
    <x v="5"/>
    <x v="1"/>
    <x v="0"/>
    <x v="0"/>
    <s v="Trav-L-File Heavy-Duty Shuttle II, Black"/>
    <s v="Small Box"/>
    <n v="0.55000000000000004"/>
    <d v="2011-06-12T00:00:00"/>
  </r>
  <r>
    <n v="5383"/>
    <n v="38274"/>
    <x v="887"/>
    <x v="1"/>
    <n v="10"/>
    <n v="484.21949999999993"/>
    <n v="0.02"/>
    <x v="2"/>
    <n v="-33.792000000000002"/>
    <n v="55.99"/>
    <n v="1.25"/>
    <x v="524"/>
    <x v="6"/>
    <x v="5"/>
    <x v="1"/>
    <x v="1"/>
    <x v="3"/>
    <s v="Accessory2"/>
    <s v="Small Pack"/>
    <n v="0.55000000000000004"/>
    <d v="2011-06-11T00:00:00"/>
  </r>
  <r>
    <n v="5397"/>
    <n v="38370"/>
    <x v="479"/>
    <x v="1"/>
    <n v="50"/>
    <n v="169.13"/>
    <n v="0"/>
    <x v="0"/>
    <n v="43.05"/>
    <n v="3.14"/>
    <n v="1.1399999999999999"/>
    <x v="220"/>
    <x v="6"/>
    <x v="5"/>
    <x v="2"/>
    <x v="0"/>
    <x v="5"/>
    <s v="Adams &quot;While You Were Out&quot; Message Pads"/>
    <s v="Wrap Bag"/>
    <n v="0.4"/>
    <d v="2011-04-05T00:00:00"/>
  </r>
  <r>
    <n v="5403"/>
    <n v="38405"/>
    <x v="427"/>
    <x v="3"/>
    <n v="29"/>
    <n v="208.04"/>
    <n v="0.1"/>
    <x v="0"/>
    <n v="14.77"/>
    <n v="7.59"/>
    <n v="4"/>
    <x v="518"/>
    <x v="6"/>
    <x v="5"/>
    <x v="0"/>
    <x v="2"/>
    <x v="4"/>
    <s v="Master Giant Foot® Doorstop, Safety Yellow"/>
    <s v="Wrap Bag"/>
    <n v="0.42"/>
    <d v="2010-07-18T00:00:00"/>
  </r>
  <r>
    <n v="5409"/>
    <n v="38466"/>
    <x v="1091"/>
    <x v="4"/>
    <n v="22"/>
    <n v="136.18"/>
    <n v="0.08"/>
    <x v="0"/>
    <n v="-43.26"/>
    <n v="5.98"/>
    <n v="5.46"/>
    <x v="502"/>
    <x v="6"/>
    <x v="5"/>
    <x v="2"/>
    <x v="0"/>
    <x v="5"/>
    <s v="Xerox 1983"/>
    <s v="Small Box"/>
    <n v="0.36"/>
    <d v="2011-08-18T00:00:00"/>
  </r>
  <r>
    <n v="5410"/>
    <n v="38466"/>
    <x v="1091"/>
    <x v="4"/>
    <n v="37"/>
    <n v="111.37"/>
    <n v="0.04"/>
    <x v="0"/>
    <n v="46.46"/>
    <n v="2.89"/>
    <n v="0.5"/>
    <x v="502"/>
    <x v="6"/>
    <x v="5"/>
    <x v="2"/>
    <x v="0"/>
    <x v="11"/>
    <s v="Avery 498"/>
    <s v="Small Box"/>
    <n v="0.38"/>
    <d v="2011-08-19T00:00:00"/>
  </r>
  <r>
    <n v="5411"/>
    <n v="38466"/>
    <x v="1091"/>
    <x v="4"/>
    <n v="15"/>
    <n v="105.48"/>
    <n v="0.02"/>
    <x v="0"/>
    <n v="-53.99"/>
    <n v="6.48"/>
    <n v="7.37"/>
    <x v="502"/>
    <x v="6"/>
    <x v="5"/>
    <x v="2"/>
    <x v="0"/>
    <x v="5"/>
    <s v="Xerox 210"/>
    <s v="Small Box"/>
    <n v="0.37"/>
    <d v="2011-08-18T00:00:00"/>
  </r>
  <r>
    <n v="5415"/>
    <n v="38501"/>
    <x v="464"/>
    <x v="4"/>
    <n v="11"/>
    <n v="78.680000000000007"/>
    <n v="0.05"/>
    <x v="0"/>
    <n v="-29.07"/>
    <n v="6.48"/>
    <n v="6.22"/>
    <x v="510"/>
    <x v="6"/>
    <x v="5"/>
    <x v="2"/>
    <x v="0"/>
    <x v="5"/>
    <s v="Xerox 1894"/>
    <s v="Small Box"/>
    <n v="0.37"/>
    <d v="2009-04-29T00:00:00"/>
  </r>
  <r>
    <n v="5425"/>
    <n v="38532"/>
    <x v="685"/>
    <x v="1"/>
    <n v="44"/>
    <n v="128.22"/>
    <n v="7.0000000000000007E-2"/>
    <x v="0"/>
    <n v="16.510000000000002"/>
    <n v="2.94"/>
    <n v="0.7"/>
    <x v="516"/>
    <x v="6"/>
    <x v="5"/>
    <x v="2"/>
    <x v="0"/>
    <x v="12"/>
    <s v="Newell 338"/>
    <s v="Wrap Bag"/>
    <n v="0.57999999999999996"/>
    <d v="2012-07-19T00:00:00"/>
  </r>
  <r>
    <n v="5428"/>
    <n v="38564"/>
    <x v="868"/>
    <x v="4"/>
    <n v="31"/>
    <n v="904.93"/>
    <n v="0.08"/>
    <x v="0"/>
    <n v="-53.4"/>
    <n v="30.97"/>
    <n v="4"/>
    <x v="513"/>
    <x v="6"/>
    <x v="5"/>
    <x v="3"/>
    <x v="1"/>
    <x v="7"/>
    <s v="Microsoft Multimedia Keyboard"/>
    <s v="Small Box"/>
    <n v="0.74"/>
    <d v="2009-11-03T00:00:00"/>
  </r>
  <r>
    <n v="5429"/>
    <n v="38564"/>
    <x v="868"/>
    <x v="4"/>
    <n v="21"/>
    <n v="98.51"/>
    <n v="0.1"/>
    <x v="2"/>
    <n v="45.93"/>
    <n v="4.13"/>
    <n v="0.5"/>
    <x v="513"/>
    <x v="6"/>
    <x v="5"/>
    <x v="3"/>
    <x v="0"/>
    <x v="11"/>
    <s v="Avery 506"/>
    <s v="Small Box"/>
    <n v="0.39"/>
    <d v="2009-11-04T00:00:00"/>
  </r>
  <r>
    <n v="5481"/>
    <n v="38915"/>
    <x v="627"/>
    <x v="3"/>
    <n v="12"/>
    <n v="96.73"/>
    <n v="0.08"/>
    <x v="0"/>
    <n v="-83.65"/>
    <n v="7.77"/>
    <n v="9.23"/>
    <x v="514"/>
    <x v="6"/>
    <x v="5"/>
    <x v="2"/>
    <x v="0"/>
    <x v="1"/>
    <s v="Hoover Commercial Soft Guard Upright Vacuum And Disposable Filtration Bags"/>
    <s v="Small Box"/>
    <n v="0.57999999999999996"/>
    <d v="2009-09-18T00:00:00"/>
  </r>
  <r>
    <n v="5482"/>
    <n v="38915"/>
    <x v="627"/>
    <x v="3"/>
    <n v="34"/>
    <n v="253.6"/>
    <n v="7.0000000000000007E-2"/>
    <x v="0"/>
    <n v="24.39"/>
    <n v="7.59"/>
    <n v="4"/>
    <x v="514"/>
    <x v="6"/>
    <x v="5"/>
    <x v="2"/>
    <x v="2"/>
    <x v="4"/>
    <s v="Master Giant Foot® Doorstop, Safety Yellow"/>
    <s v="Wrap Bag"/>
    <n v="0.42"/>
    <d v="2009-09-19T00:00:00"/>
  </r>
  <r>
    <n v="5487"/>
    <n v="38947"/>
    <x v="213"/>
    <x v="4"/>
    <n v="20"/>
    <n v="307.45999999999998"/>
    <n v="0.02"/>
    <x v="0"/>
    <n v="4.91"/>
    <n v="14.58"/>
    <n v="7.4"/>
    <x v="303"/>
    <x v="6"/>
    <x v="5"/>
    <x v="3"/>
    <x v="2"/>
    <x v="4"/>
    <s v="DAX Clear Channel Poster Frame"/>
    <s v="Small Box"/>
    <n v="0.48"/>
    <d v="2009-12-01T00:00:00"/>
  </r>
  <r>
    <n v="5512"/>
    <n v="39078"/>
    <x v="794"/>
    <x v="0"/>
    <n v="10"/>
    <n v="36.909999999999997"/>
    <n v="7.0000000000000007E-2"/>
    <x v="0"/>
    <n v="-27.72"/>
    <n v="3.28"/>
    <n v="3.97"/>
    <x v="512"/>
    <x v="6"/>
    <x v="5"/>
    <x v="2"/>
    <x v="0"/>
    <x v="12"/>
    <s v="Newell 337"/>
    <s v="Wrap Bag"/>
    <n v="0.56000000000000005"/>
    <d v="2009-06-23T00:00:00"/>
  </r>
  <r>
    <n v="5513"/>
    <n v="39078"/>
    <x v="794"/>
    <x v="0"/>
    <n v="8"/>
    <n v="2155.84"/>
    <n v="0.02"/>
    <x v="0"/>
    <n v="-267.63"/>
    <n v="256.99"/>
    <n v="11.25"/>
    <x v="512"/>
    <x v="6"/>
    <x v="5"/>
    <x v="2"/>
    <x v="1"/>
    <x v="7"/>
    <s v="Hayes Optima 56K V.90 Internal Voice Modem"/>
    <s v="Small Box"/>
    <n v="0.51"/>
    <d v="2009-06-30T00:00:00"/>
  </r>
  <r>
    <n v="5514"/>
    <n v="39078"/>
    <x v="794"/>
    <x v="0"/>
    <n v="26"/>
    <n v="175.27"/>
    <n v="0.01"/>
    <x v="0"/>
    <n v="-33.67"/>
    <n v="6.48"/>
    <n v="5.14"/>
    <x v="512"/>
    <x v="6"/>
    <x v="5"/>
    <x v="2"/>
    <x v="0"/>
    <x v="5"/>
    <s v="Xerox 23"/>
    <s v="Small Box"/>
    <n v="0.37"/>
    <d v="2009-06-25T00:00:00"/>
  </r>
  <r>
    <n v="5524"/>
    <n v="39141"/>
    <x v="1214"/>
    <x v="0"/>
    <n v="49"/>
    <n v="1400.91"/>
    <n v="0.09"/>
    <x v="0"/>
    <n v="-163.53"/>
    <n v="30.98"/>
    <n v="19.510000000000002"/>
    <x v="496"/>
    <x v="6"/>
    <x v="5"/>
    <x v="1"/>
    <x v="0"/>
    <x v="8"/>
    <s v="Staples Colored Interoffice Envelopes"/>
    <s v="Small Box"/>
    <n v="0.36"/>
    <d v="2009-05-05T00:00:00"/>
  </r>
  <r>
    <n v="5525"/>
    <n v="39141"/>
    <x v="1214"/>
    <x v="0"/>
    <n v="47"/>
    <n v="2259.66"/>
    <n v="0.03"/>
    <x v="0"/>
    <n v="554.77"/>
    <n v="49.34"/>
    <n v="10.25"/>
    <x v="496"/>
    <x v="6"/>
    <x v="5"/>
    <x v="1"/>
    <x v="2"/>
    <x v="4"/>
    <s v="Electrix Fluorescent Magnifier Lamps &amp; Weighted Base"/>
    <s v="Large Box"/>
    <n v="0.56999999999999995"/>
    <d v="2009-05-05T00:00:00"/>
  </r>
  <r>
    <n v="5570"/>
    <n v="39460"/>
    <x v="1215"/>
    <x v="2"/>
    <n v="25"/>
    <n v="172.42"/>
    <n v="0.09"/>
    <x v="0"/>
    <n v="-71.59899999999999"/>
    <n v="7.1"/>
    <n v="6.05"/>
    <x v="521"/>
    <x v="6"/>
    <x v="5"/>
    <x v="1"/>
    <x v="0"/>
    <x v="2"/>
    <s v="Wilson Jones Hanging View Binder, White, 1&quot;"/>
    <s v="Small Box"/>
    <n v="0.39"/>
    <d v="2009-05-04T00:00:00"/>
  </r>
  <r>
    <n v="5571"/>
    <n v="39460"/>
    <x v="1215"/>
    <x v="2"/>
    <n v="19"/>
    <n v="2033.9224999999999"/>
    <n v="0.02"/>
    <x v="0"/>
    <n v="251.19900000000001"/>
    <n v="125.99"/>
    <n v="2.5"/>
    <x v="521"/>
    <x v="6"/>
    <x v="5"/>
    <x v="1"/>
    <x v="1"/>
    <x v="3"/>
    <s v="i2000"/>
    <s v="Small Box"/>
    <n v="0.6"/>
    <d v="2009-05-03T00:00:00"/>
  </r>
  <r>
    <n v="5639"/>
    <n v="39904"/>
    <x v="328"/>
    <x v="2"/>
    <n v="44"/>
    <n v="363.92"/>
    <n v="0"/>
    <x v="0"/>
    <n v="-144.56"/>
    <n v="8.09"/>
    <n v="7.96"/>
    <x v="499"/>
    <x v="6"/>
    <x v="5"/>
    <x v="1"/>
    <x v="2"/>
    <x v="4"/>
    <s v="6&quot; Cubicle Wall Clock, Black"/>
    <s v="Small Box"/>
    <n v="0.49"/>
    <d v="2009-02-03T00:00:00"/>
  </r>
  <r>
    <n v="5643"/>
    <n v="39909"/>
    <x v="593"/>
    <x v="0"/>
    <n v="50"/>
    <n v="7778.7579999999998"/>
    <n v="0"/>
    <x v="0"/>
    <n v="2547.297"/>
    <n v="175.99"/>
    <n v="4.99"/>
    <x v="303"/>
    <x v="6"/>
    <x v="5"/>
    <x v="3"/>
    <x v="1"/>
    <x v="3"/>
    <s v="5165"/>
    <s v="Small Box"/>
    <n v="0.59"/>
    <d v="2011-03-04T00:00:00"/>
  </r>
  <r>
    <n v="5669"/>
    <n v="40100"/>
    <x v="1216"/>
    <x v="0"/>
    <n v="47"/>
    <n v="1001.17"/>
    <n v="0"/>
    <x v="0"/>
    <n v="333.18"/>
    <n v="19.98"/>
    <n v="5.77"/>
    <x v="503"/>
    <x v="6"/>
    <x v="5"/>
    <x v="3"/>
    <x v="0"/>
    <x v="5"/>
    <s v="Xerox Blank Computer Paper"/>
    <s v="Small Box"/>
    <n v="0.38"/>
    <d v="2012-02-08T00:00:00"/>
  </r>
  <r>
    <n v="5689"/>
    <n v="40224"/>
    <x v="1217"/>
    <x v="0"/>
    <n v="14"/>
    <n v="890.9"/>
    <n v="0.05"/>
    <x v="2"/>
    <n v="404.29"/>
    <n v="63.94"/>
    <n v="14.48"/>
    <x v="501"/>
    <x v="6"/>
    <x v="5"/>
    <x v="1"/>
    <x v="2"/>
    <x v="4"/>
    <s v="Howard Miller 16&quot; Diameter Gallery Wall Clock"/>
    <s v="Small Box"/>
    <n v="0.46"/>
    <d v="2009-07-07T00:00:00"/>
  </r>
  <r>
    <n v="5712"/>
    <n v="40422"/>
    <x v="514"/>
    <x v="4"/>
    <n v="39"/>
    <n v="2192.4389999999999"/>
    <n v="0.06"/>
    <x v="2"/>
    <n v="517.81500000000005"/>
    <n v="65.989999999999995"/>
    <n v="3.99"/>
    <x v="496"/>
    <x v="6"/>
    <x v="5"/>
    <x v="1"/>
    <x v="1"/>
    <x v="3"/>
    <s v="StarTAC 7760"/>
    <s v="Small Box"/>
    <n v="0.59"/>
    <d v="2011-07-20T00:00:00"/>
  </r>
  <r>
    <n v="5743"/>
    <n v="40802"/>
    <x v="961"/>
    <x v="1"/>
    <n v="28"/>
    <n v="3361.02"/>
    <n v="0.04"/>
    <x v="1"/>
    <n v="26.05"/>
    <n v="115.99"/>
    <n v="56.14"/>
    <x v="444"/>
    <x v="6"/>
    <x v="5"/>
    <x v="1"/>
    <x v="1"/>
    <x v="16"/>
    <s v="Hewlett-Packard Deskjet 5550 Color Inkjet Printer"/>
    <s v="Jumbo Drum"/>
    <n v="0.4"/>
    <d v="2012-09-04T00:00:00"/>
  </r>
  <r>
    <n v="5755"/>
    <n v="40839"/>
    <x v="616"/>
    <x v="3"/>
    <n v="23"/>
    <n v="2732.01"/>
    <n v="0.04"/>
    <x v="1"/>
    <n v="-100.4676"/>
    <n v="119.99"/>
    <n v="56.14"/>
    <x v="510"/>
    <x v="6"/>
    <x v="5"/>
    <x v="2"/>
    <x v="1"/>
    <x v="16"/>
    <s v="Hewlett-Packard 2600DN Business Color Inkjet Printer"/>
    <s v="Jumbo Box"/>
    <n v="0.39"/>
    <d v="2012-04-01T00:00:00"/>
  </r>
  <r>
    <n v="5777"/>
    <n v="40997"/>
    <x v="1165"/>
    <x v="0"/>
    <n v="12"/>
    <n v="382.29"/>
    <n v="0.05"/>
    <x v="2"/>
    <n v="61.47"/>
    <n v="30.98"/>
    <n v="9.18"/>
    <x v="522"/>
    <x v="6"/>
    <x v="5"/>
    <x v="0"/>
    <x v="0"/>
    <x v="5"/>
    <s v="Xerox 1951"/>
    <s v="Small Box"/>
    <n v="0.4"/>
    <d v="2009-04-21T00:00:00"/>
  </r>
  <r>
    <n v="5778"/>
    <n v="40997"/>
    <x v="1165"/>
    <x v="0"/>
    <n v="37"/>
    <n v="881.74"/>
    <n v="0.05"/>
    <x v="0"/>
    <n v="18.27"/>
    <n v="22.99"/>
    <n v="8.99"/>
    <x v="522"/>
    <x v="6"/>
    <x v="5"/>
    <x v="0"/>
    <x v="0"/>
    <x v="12"/>
    <s v="Boston KS Multi-Size Manual Pencil Sharpener"/>
    <s v="Small Pack"/>
    <n v="0.56999999999999995"/>
    <d v="2009-04-28T00:00:00"/>
  </r>
  <r>
    <n v="5779"/>
    <n v="40997"/>
    <x v="1165"/>
    <x v="0"/>
    <n v="1"/>
    <n v="22.61"/>
    <n v="0.03"/>
    <x v="0"/>
    <n v="-8.4"/>
    <n v="14.97"/>
    <n v="7.51"/>
    <x v="522"/>
    <x v="6"/>
    <x v="5"/>
    <x v="0"/>
    <x v="0"/>
    <x v="0"/>
    <s v="Pizazz® Global Quick File™"/>
    <s v="Small Box"/>
    <n v="0.56999999999999995"/>
    <d v="2009-04-23T00:00:00"/>
  </r>
  <r>
    <n v="5780"/>
    <n v="40997"/>
    <x v="1165"/>
    <x v="0"/>
    <n v="33"/>
    <n v="7384.18"/>
    <n v="0.04"/>
    <x v="1"/>
    <n v="-513.79042000000004"/>
    <n v="212.6"/>
    <n v="110.2"/>
    <x v="522"/>
    <x v="6"/>
    <x v="5"/>
    <x v="0"/>
    <x v="2"/>
    <x v="10"/>
    <s v="Bush Advantage Collection® Round Conference Table"/>
    <s v="Jumbo Box"/>
    <n v="0.73"/>
    <d v="2009-04-25T00:00:00"/>
  </r>
  <r>
    <n v="5806"/>
    <n v="41185"/>
    <x v="516"/>
    <x v="4"/>
    <n v="2"/>
    <n v="18.809999999999999"/>
    <n v="0.08"/>
    <x v="0"/>
    <n v="-12.83"/>
    <n v="5.78"/>
    <n v="7.96"/>
    <x v="514"/>
    <x v="6"/>
    <x v="5"/>
    <x v="2"/>
    <x v="0"/>
    <x v="5"/>
    <s v="Xerox 196"/>
    <s v="Small Box"/>
    <n v="0.36"/>
    <d v="2009-12-07T00:00:00"/>
  </r>
  <r>
    <n v="5816"/>
    <n v="41253"/>
    <x v="1195"/>
    <x v="3"/>
    <n v="5"/>
    <n v="1455.49"/>
    <n v="7.0000000000000007E-2"/>
    <x v="0"/>
    <n v="-807.59"/>
    <n v="300.97000000000003"/>
    <n v="7.18"/>
    <x v="504"/>
    <x v="6"/>
    <x v="5"/>
    <x v="0"/>
    <x v="1"/>
    <x v="7"/>
    <s v="Gyration Ultra Professional Cordless Optical Suite"/>
    <s v="Small Box"/>
    <n v="0.48"/>
    <d v="2009-05-09T00:00:00"/>
  </r>
  <r>
    <n v="5831"/>
    <n v="41378"/>
    <x v="149"/>
    <x v="2"/>
    <n v="30"/>
    <n v="5454.51"/>
    <n v="0.03"/>
    <x v="1"/>
    <n v="446.26"/>
    <n v="180.98"/>
    <n v="30"/>
    <x v="497"/>
    <x v="6"/>
    <x v="5"/>
    <x v="3"/>
    <x v="2"/>
    <x v="14"/>
    <s v="Office Star - Ergonomic Mid Back Chair with 2-Way Adjustable Arms"/>
    <s v="Jumbo Drum"/>
    <n v="0.69"/>
    <d v="2012-11-01T00:00:00"/>
  </r>
  <r>
    <n v="5832"/>
    <n v="41378"/>
    <x v="149"/>
    <x v="2"/>
    <n v="42"/>
    <n v="1264.17"/>
    <n v="0.05"/>
    <x v="0"/>
    <n v="433.34"/>
    <n v="29.89"/>
    <n v="1.99"/>
    <x v="497"/>
    <x v="6"/>
    <x v="5"/>
    <x v="3"/>
    <x v="1"/>
    <x v="7"/>
    <s v="Verbatim DVD-RAM, 5.2GB, Rewritable, Type 1, DS"/>
    <s v="Small Pack"/>
    <n v="0.5"/>
    <d v="2012-10-31T00:00:00"/>
  </r>
  <r>
    <n v="5845"/>
    <n v="41474"/>
    <x v="1218"/>
    <x v="2"/>
    <n v="35"/>
    <n v="3640.83"/>
    <n v="0"/>
    <x v="1"/>
    <n v="-6.8000000000000114"/>
    <n v="100.98"/>
    <n v="35.840000000000003"/>
    <x v="512"/>
    <x v="6"/>
    <x v="5"/>
    <x v="2"/>
    <x v="2"/>
    <x v="9"/>
    <s v="Bush Westfield Collection Bookcases, Fully Assembled"/>
    <s v="Jumbo Box"/>
    <n v="0.62"/>
    <d v="2009-04-22T00:00:00"/>
  </r>
  <r>
    <n v="5846"/>
    <n v="41474"/>
    <x v="1218"/>
    <x v="2"/>
    <n v="50"/>
    <n v="225.94"/>
    <n v="0.09"/>
    <x v="0"/>
    <n v="-89.13"/>
    <n v="4.7699999999999996"/>
    <n v="2.39"/>
    <x v="512"/>
    <x v="6"/>
    <x v="5"/>
    <x v="2"/>
    <x v="1"/>
    <x v="7"/>
    <s v="Imation Primaris 3.5&quot; 2HD Unformatted Diskettes, 10/Pack"/>
    <s v="Small Pack"/>
    <n v="0.72"/>
    <d v="2009-04-22T00:00:00"/>
  </r>
  <r>
    <n v="5849"/>
    <n v="41508"/>
    <x v="287"/>
    <x v="1"/>
    <n v="39"/>
    <n v="18561.310000000001"/>
    <n v="0.05"/>
    <x v="1"/>
    <n v="4822.42"/>
    <n v="500.98"/>
    <n v="26"/>
    <x v="415"/>
    <x v="6"/>
    <x v="5"/>
    <x v="3"/>
    <x v="2"/>
    <x v="14"/>
    <s v="Global Troy™ Executive Leather Low-Back Tilter"/>
    <s v="Jumbo Drum"/>
    <n v="0.6"/>
    <d v="2010-09-26T00:00:00"/>
  </r>
  <r>
    <n v="5855"/>
    <n v="41569"/>
    <x v="569"/>
    <x v="4"/>
    <n v="49"/>
    <n v="617.34"/>
    <n v="0.06"/>
    <x v="0"/>
    <n v="47.1"/>
    <n v="12.28"/>
    <n v="6.47"/>
    <x v="495"/>
    <x v="6"/>
    <x v="5"/>
    <x v="2"/>
    <x v="0"/>
    <x v="5"/>
    <s v="Xerox 1881"/>
    <s v="Small Box"/>
    <n v="0.38"/>
    <d v="2010-07-22T00:00:00"/>
  </r>
  <r>
    <n v="5858"/>
    <n v="41571"/>
    <x v="1101"/>
    <x v="0"/>
    <n v="42"/>
    <n v="906.07"/>
    <n v="0"/>
    <x v="0"/>
    <n v="-2.66"/>
    <n v="20.149999999999999"/>
    <n v="8.99"/>
    <x v="475"/>
    <x v="6"/>
    <x v="5"/>
    <x v="2"/>
    <x v="0"/>
    <x v="12"/>
    <s v="Boston 19500 Mighty Mite Electric Pencil Sharpener"/>
    <s v="Small Pack"/>
    <n v="0.57999999999999996"/>
    <d v="2011-06-15T00:00:00"/>
  </r>
  <r>
    <n v="5880"/>
    <n v="41728"/>
    <x v="1028"/>
    <x v="1"/>
    <n v="28"/>
    <n v="23106.46"/>
    <n v="0.08"/>
    <x v="0"/>
    <n v="9527.4715000000015"/>
    <n v="896.99"/>
    <n v="19.989999999999998"/>
    <x v="499"/>
    <x v="6"/>
    <x v="5"/>
    <x v="2"/>
    <x v="0"/>
    <x v="2"/>
    <s v="GBC DocuBind TL300 Electric Binding System"/>
    <s v="Small Box"/>
    <n v="0.38"/>
    <d v="2009-10-02T00:00:00"/>
  </r>
  <r>
    <n v="5881"/>
    <n v="41728"/>
    <x v="1028"/>
    <x v="1"/>
    <n v="10"/>
    <n v="2549.58"/>
    <n v="0.02"/>
    <x v="1"/>
    <n v="41.53"/>
    <n v="243.98"/>
    <n v="62.94"/>
    <x v="499"/>
    <x v="6"/>
    <x v="5"/>
    <x v="2"/>
    <x v="2"/>
    <x v="14"/>
    <s v="Hon Deluxe Fabric Upholstered Stacking Chairs"/>
    <s v="Jumbo Drum"/>
    <n v="0.56999999999999995"/>
    <d v="2009-10-01T00:00:00"/>
  </r>
  <r>
    <n v="5886"/>
    <n v="41764"/>
    <x v="672"/>
    <x v="2"/>
    <n v="16"/>
    <n v="5105.0600000000004"/>
    <n v="0.03"/>
    <x v="1"/>
    <n v="467.12430000000006"/>
    <n v="320.64"/>
    <n v="29.2"/>
    <x v="475"/>
    <x v="6"/>
    <x v="5"/>
    <x v="3"/>
    <x v="2"/>
    <x v="10"/>
    <s v="Chromcraft 48&quot; x 96&quot; Racetrack Double Pedestal Table"/>
    <s v="Jumbo Box"/>
    <n v="0.66"/>
    <d v="2009-10-07T00:00:00"/>
  </r>
  <r>
    <n v="5931"/>
    <n v="42082"/>
    <x v="388"/>
    <x v="4"/>
    <n v="15"/>
    <n v="76.42"/>
    <n v="0.03"/>
    <x v="0"/>
    <n v="-3.95"/>
    <n v="4.76"/>
    <n v="3.01"/>
    <x v="495"/>
    <x v="6"/>
    <x v="5"/>
    <x v="0"/>
    <x v="0"/>
    <x v="5"/>
    <s v="TOPS Voice Message Log Book, Flash Format"/>
    <s v="Wrap Bag"/>
    <n v="0.36"/>
    <d v="2011-12-20T00:00:00"/>
  </r>
  <r>
    <n v="5958"/>
    <n v="42279"/>
    <x v="1217"/>
    <x v="2"/>
    <n v="44"/>
    <n v="1431"/>
    <n v="0.02"/>
    <x v="2"/>
    <n v="-55.78"/>
    <n v="30.98"/>
    <n v="6.5"/>
    <x v="497"/>
    <x v="6"/>
    <x v="5"/>
    <x v="3"/>
    <x v="1"/>
    <x v="7"/>
    <s v="Logitech Internet Navigator Keyboard"/>
    <s v="Small Box"/>
    <n v="0.79"/>
    <d v="2009-07-01T00:00:00"/>
  </r>
  <r>
    <n v="5962"/>
    <n v="42308"/>
    <x v="686"/>
    <x v="3"/>
    <n v="16"/>
    <n v="79.98"/>
    <n v="0.09"/>
    <x v="0"/>
    <n v="-56.56"/>
    <n v="4.8600000000000003"/>
    <n v="7.1"/>
    <x v="500"/>
    <x v="6"/>
    <x v="5"/>
    <x v="0"/>
    <x v="2"/>
    <x v="4"/>
    <s v="Eldon Imàge® Series Desk Accessories, Clear"/>
    <s v="Small Box"/>
    <n v="0.42"/>
    <d v="2009-06-15T00:00:00"/>
  </r>
  <r>
    <n v="5980"/>
    <n v="42375"/>
    <x v="447"/>
    <x v="1"/>
    <n v="45"/>
    <n v="138.44999999999999"/>
    <n v="0.03"/>
    <x v="2"/>
    <n v="24.34"/>
    <n v="2.94"/>
    <n v="0.7"/>
    <x v="235"/>
    <x v="6"/>
    <x v="5"/>
    <x v="3"/>
    <x v="0"/>
    <x v="12"/>
    <s v="Newell 338"/>
    <s v="Wrap Bag"/>
    <n v="0.57999999999999996"/>
    <d v="2010-10-02T00:00:00"/>
  </r>
  <r>
    <n v="6044"/>
    <n v="42851"/>
    <x v="682"/>
    <x v="1"/>
    <n v="4"/>
    <n v="24.32"/>
    <n v="0.05"/>
    <x v="2"/>
    <n v="-2.97"/>
    <n v="4.71"/>
    <n v="0.7"/>
    <x v="508"/>
    <x v="6"/>
    <x v="5"/>
    <x v="2"/>
    <x v="0"/>
    <x v="6"/>
    <s v="Plymouth Boxed Rubber Bands by Plymouth"/>
    <s v="Wrap Bag"/>
    <n v="0.8"/>
    <d v="2009-06-02T00:00:00"/>
  </r>
  <r>
    <n v="6045"/>
    <n v="42851"/>
    <x v="682"/>
    <x v="1"/>
    <n v="7"/>
    <n v="344.30099999999999"/>
    <n v="0.04"/>
    <x v="2"/>
    <n v="-22.902000000000001"/>
    <n v="55.99"/>
    <n v="1.25"/>
    <x v="508"/>
    <x v="6"/>
    <x v="5"/>
    <x v="2"/>
    <x v="1"/>
    <x v="3"/>
    <s v="Accessory32"/>
    <s v="Small Pack"/>
    <n v="0.35"/>
    <d v="2009-06-02T00:00:00"/>
  </r>
  <r>
    <n v="6154"/>
    <n v="43585"/>
    <x v="71"/>
    <x v="4"/>
    <n v="19"/>
    <n v="1004.18"/>
    <n v="0.08"/>
    <x v="2"/>
    <n v="374.19"/>
    <n v="55.48"/>
    <n v="6.79"/>
    <x v="521"/>
    <x v="6"/>
    <x v="5"/>
    <x v="1"/>
    <x v="0"/>
    <x v="5"/>
    <s v="Eaton Premium Continuous-Feed Paper, 25% Cotton, Letter Size, White, 1000 Shts/Box"/>
    <s v="Small Box"/>
    <n v="0.37"/>
    <d v="2010-11-12T00:00:00"/>
  </r>
  <r>
    <n v="6157"/>
    <n v="43590"/>
    <x v="1219"/>
    <x v="4"/>
    <n v="24"/>
    <n v="3118.6"/>
    <n v="0.06"/>
    <x v="2"/>
    <n v="804.2"/>
    <n v="128.24"/>
    <n v="12.65"/>
    <x v="497"/>
    <x v="6"/>
    <x v="5"/>
    <x v="3"/>
    <x v="2"/>
    <x v="14"/>
    <s v="SAFCO Folding Chair Trolley"/>
    <s v="Medium Box"/>
    <m/>
    <d v="2009-09-12T00:00:00"/>
  </r>
  <r>
    <n v="6188"/>
    <n v="43874"/>
    <x v="1071"/>
    <x v="1"/>
    <n v="46"/>
    <n v="153.28"/>
    <n v="0.09"/>
    <x v="0"/>
    <n v="-161.21"/>
    <n v="3.28"/>
    <n v="5"/>
    <x v="509"/>
    <x v="6"/>
    <x v="5"/>
    <x v="3"/>
    <x v="0"/>
    <x v="12"/>
    <s v="Newell 35"/>
    <s v="Wrap Bag"/>
    <n v="0.56000000000000005"/>
    <d v="2012-06-11T00:00:00"/>
  </r>
  <r>
    <n v="6356"/>
    <n v="45059"/>
    <x v="634"/>
    <x v="2"/>
    <n v="4"/>
    <n v="130.13999999999999"/>
    <n v="0.04"/>
    <x v="0"/>
    <n v="-116.18"/>
    <n v="30.42"/>
    <n v="8.65"/>
    <x v="136"/>
    <x v="6"/>
    <x v="5"/>
    <x v="1"/>
    <x v="1"/>
    <x v="7"/>
    <s v="Fellowes Internet Keyboard, Platinum"/>
    <s v="Small Box"/>
    <n v="0.74"/>
    <d v="2011-02-05T00:00:00"/>
  </r>
  <r>
    <n v="6408"/>
    <n v="45542"/>
    <x v="730"/>
    <x v="1"/>
    <n v="37"/>
    <n v="281.79000000000002"/>
    <n v="0.04"/>
    <x v="2"/>
    <n v="-50.96"/>
    <n v="7.64"/>
    <n v="5.83"/>
    <x v="508"/>
    <x v="6"/>
    <x v="5"/>
    <x v="2"/>
    <x v="0"/>
    <x v="5"/>
    <s v="Rediform Wirebound &quot;Phone Memo&quot; Message Book, 11 x 5-3/4"/>
    <s v="Wrap Bag"/>
    <n v="0.36"/>
    <d v="2010-02-10T00:00:00"/>
  </r>
  <r>
    <n v="6409"/>
    <n v="45542"/>
    <x v="730"/>
    <x v="1"/>
    <n v="40"/>
    <n v="4064.2720000000004"/>
    <n v="0.01"/>
    <x v="1"/>
    <n v="-300.854983"/>
    <n v="124.49"/>
    <n v="51.94"/>
    <x v="508"/>
    <x v="6"/>
    <x v="5"/>
    <x v="2"/>
    <x v="2"/>
    <x v="10"/>
    <s v="Bevis 36 x 72 Conference Tables"/>
    <s v="Jumbo Box"/>
    <n v="0.63"/>
    <d v="2010-02-08T00:00:00"/>
  </r>
  <r>
    <n v="6427"/>
    <n v="45698"/>
    <x v="1134"/>
    <x v="1"/>
    <n v="40"/>
    <n v="6559.01"/>
    <n v="0.1"/>
    <x v="0"/>
    <n v="2307.5715"/>
    <n v="172.99"/>
    <n v="19.989999999999998"/>
    <x v="511"/>
    <x v="6"/>
    <x v="5"/>
    <x v="0"/>
    <x v="0"/>
    <x v="2"/>
    <s v="Ibico EB-19 Dual Function Manual Binding System"/>
    <s v="Small Box"/>
    <n v="0.39"/>
    <d v="2012-04-25T00:00:00"/>
  </r>
  <r>
    <n v="6428"/>
    <n v="45698"/>
    <x v="1134"/>
    <x v="1"/>
    <n v="36"/>
    <n v="263.37"/>
    <n v="0.04"/>
    <x v="0"/>
    <n v="-5.68"/>
    <n v="7.28"/>
    <n v="4.2300000000000004"/>
    <x v="511"/>
    <x v="6"/>
    <x v="5"/>
    <x v="0"/>
    <x v="0"/>
    <x v="5"/>
    <s v="Black Print Carbonless 8 1/2&quot; x 8 1/4&quot; Rapid Memo Book"/>
    <s v="Wrap Bag"/>
    <n v="0.39"/>
    <d v="2012-04-26T00:00:00"/>
  </r>
  <r>
    <n v="6458"/>
    <n v="45987"/>
    <x v="1168"/>
    <x v="2"/>
    <n v="31"/>
    <n v="131.43"/>
    <n v="0.01"/>
    <x v="0"/>
    <n v="37.25"/>
    <n v="4"/>
    <n v="1.3"/>
    <x v="518"/>
    <x v="6"/>
    <x v="5"/>
    <x v="0"/>
    <x v="0"/>
    <x v="5"/>
    <s v="EcoTones® Memo Sheets"/>
    <s v="Wrap Bag"/>
    <n v="0.37"/>
    <d v="2009-03-14T00:00:00"/>
  </r>
  <r>
    <n v="6471"/>
    <n v="46052"/>
    <x v="257"/>
    <x v="3"/>
    <n v="37"/>
    <n v="2374.35"/>
    <n v="0.05"/>
    <x v="0"/>
    <n v="878.21"/>
    <n v="63.94"/>
    <n v="14.48"/>
    <x v="507"/>
    <x v="6"/>
    <x v="5"/>
    <x v="2"/>
    <x v="2"/>
    <x v="4"/>
    <s v="Howard Miller 16&quot; Diameter Gallery Wall Clock"/>
    <s v="Small Box"/>
    <n v="0.46"/>
    <d v="2009-11-25T00:00:00"/>
  </r>
  <r>
    <n v="6472"/>
    <n v="46052"/>
    <x v="257"/>
    <x v="3"/>
    <n v="39"/>
    <n v="729.21"/>
    <n v="0"/>
    <x v="2"/>
    <n v="194.15"/>
    <n v="17.78"/>
    <n v="5.03"/>
    <x v="507"/>
    <x v="6"/>
    <x v="5"/>
    <x v="2"/>
    <x v="2"/>
    <x v="4"/>
    <s v="Seth Thomas 13 1/2&quot; Wall Clock"/>
    <s v="Small Box"/>
    <n v="0.54"/>
    <d v="2009-11-25T00:00:00"/>
  </r>
  <r>
    <n v="6516"/>
    <n v="46374"/>
    <x v="538"/>
    <x v="1"/>
    <n v="7"/>
    <n v="1822.83"/>
    <n v="0.08"/>
    <x v="1"/>
    <n v="-627.64115700000002"/>
    <n v="259.70999999999998"/>
    <n v="66.67"/>
    <x v="505"/>
    <x v="6"/>
    <x v="5"/>
    <x v="0"/>
    <x v="2"/>
    <x v="10"/>
    <s v="Bevis Round Bullnose 29&quot; High Table Top"/>
    <s v="Jumbo Box"/>
    <n v="0.65"/>
    <d v="2010-07-09T00:00:00"/>
  </r>
  <r>
    <n v="6519"/>
    <n v="46402"/>
    <x v="292"/>
    <x v="3"/>
    <n v="27"/>
    <n v="826.27"/>
    <n v="0.03"/>
    <x v="0"/>
    <n v="322.88"/>
    <n v="29.18"/>
    <n v="8.5500000000000007"/>
    <x v="523"/>
    <x v="6"/>
    <x v="5"/>
    <x v="1"/>
    <x v="2"/>
    <x v="4"/>
    <s v="Deflect-o SuperTray™ Unbreakable Stackable Tray, Letter, Black"/>
    <s v="Small Box"/>
    <n v="0.42"/>
    <d v="2011-01-10T00:00:00"/>
  </r>
  <r>
    <n v="6520"/>
    <n v="46402"/>
    <x v="292"/>
    <x v="3"/>
    <n v="29"/>
    <n v="1777.4689999999998"/>
    <n v="0.01"/>
    <x v="0"/>
    <n v="166.36500000000001"/>
    <n v="66.989999999999995"/>
    <n v="13.99"/>
    <x v="523"/>
    <x v="6"/>
    <x v="5"/>
    <x v="1"/>
    <x v="1"/>
    <x v="3"/>
    <s v="Panasonic All Digital Answering System with Caller ID*, KX-TM150B"/>
    <s v="Medium Box"/>
    <n v="0.6"/>
    <d v="2011-01-09T00:00:00"/>
  </r>
  <r>
    <n v="6521"/>
    <n v="46402"/>
    <x v="292"/>
    <x v="3"/>
    <n v="12"/>
    <n v="1219.1464999999998"/>
    <n v="0.01"/>
    <x v="2"/>
    <n v="52.929000000000002"/>
    <n v="115.99"/>
    <n v="2.5"/>
    <x v="523"/>
    <x v="6"/>
    <x v="5"/>
    <x v="1"/>
    <x v="1"/>
    <x v="3"/>
    <s v="StarTAC 7797"/>
    <s v="Small Box"/>
    <n v="0.55000000000000004"/>
    <d v="2011-01-09T00:00:00"/>
  </r>
  <r>
    <n v="6522"/>
    <n v="46404"/>
    <x v="498"/>
    <x v="4"/>
    <n v="50"/>
    <n v="1875.4144999999999"/>
    <n v="0.05"/>
    <x v="0"/>
    <n v="507.33"/>
    <n v="45.99"/>
    <n v="2.5"/>
    <x v="498"/>
    <x v="6"/>
    <x v="5"/>
    <x v="0"/>
    <x v="1"/>
    <x v="3"/>
    <s v="T61"/>
    <s v="Small Box"/>
    <n v="0.56000000000000005"/>
    <d v="2012-03-05T00:00:00"/>
  </r>
  <r>
    <n v="6528"/>
    <n v="46468"/>
    <x v="325"/>
    <x v="4"/>
    <n v="46"/>
    <n v="7535.96"/>
    <n v="0.08"/>
    <x v="0"/>
    <n v="2745.8654999999999"/>
    <n v="165.98"/>
    <n v="19.989999999999998"/>
    <x v="513"/>
    <x v="6"/>
    <x v="5"/>
    <x v="3"/>
    <x v="0"/>
    <x v="2"/>
    <s v="GBC DocuBind P100 Manual Binding Machine"/>
    <s v="Small Box"/>
    <n v="0.4"/>
    <d v="2011-01-12T00:00:00"/>
  </r>
  <r>
    <n v="6529"/>
    <n v="46468"/>
    <x v="325"/>
    <x v="4"/>
    <n v="41"/>
    <n v="1618.31"/>
    <n v="0.08"/>
    <x v="2"/>
    <n v="504.71"/>
    <n v="39.479999999999997"/>
    <n v="1.99"/>
    <x v="513"/>
    <x v="6"/>
    <x v="5"/>
    <x v="3"/>
    <x v="1"/>
    <x v="7"/>
    <s v="80 Minute CD-R Spindle, 100/Pack - Staples"/>
    <s v="Small Pack"/>
    <n v="0.54"/>
    <d v="2011-01-13T00:00:00"/>
  </r>
  <r>
    <n v="6530"/>
    <n v="46468"/>
    <x v="325"/>
    <x v="4"/>
    <n v="1"/>
    <n v="11.87"/>
    <n v="0.04"/>
    <x v="0"/>
    <n v="-8.89"/>
    <n v="6.48"/>
    <n v="5.4"/>
    <x v="513"/>
    <x v="6"/>
    <x v="5"/>
    <x v="3"/>
    <x v="0"/>
    <x v="5"/>
    <s v="Xerox 207"/>
    <s v="Small Box"/>
    <n v="0.37"/>
    <d v="2011-01-13T00:00:00"/>
  </r>
  <r>
    <n v="6533"/>
    <n v="46497"/>
    <x v="1033"/>
    <x v="1"/>
    <n v="30"/>
    <n v="630.54"/>
    <n v="0.03"/>
    <x v="0"/>
    <n v="-30.07"/>
    <n v="20.149999999999999"/>
    <n v="8.99"/>
    <x v="502"/>
    <x v="6"/>
    <x v="5"/>
    <x v="2"/>
    <x v="0"/>
    <x v="12"/>
    <s v="Boston 19500 Mighty Mite Electric Pencil Sharpener"/>
    <s v="Small Pack"/>
    <n v="0.57999999999999996"/>
    <d v="2012-06-20T00:00:00"/>
  </r>
  <r>
    <n v="6651"/>
    <n v="47303"/>
    <x v="1220"/>
    <x v="3"/>
    <n v="47"/>
    <n v="1413.82"/>
    <n v="0.1"/>
    <x v="0"/>
    <n v="226.5335"/>
    <n v="30.98"/>
    <n v="11.63"/>
    <x v="506"/>
    <x v="6"/>
    <x v="5"/>
    <x v="2"/>
    <x v="0"/>
    <x v="2"/>
    <s v="GBC Linen Binding Covers"/>
    <s v="Small Box"/>
    <n v="0.37"/>
    <d v="2011-12-06T00:00:00"/>
  </r>
  <r>
    <n v="6652"/>
    <n v="47303"/>
    <x v="1220"/>
    <x v="3"/>
    <n v="7"/>
    <n v="56.9"/>
    <n v="0.03"/>
    <x v="0"/>
    <n v="12.64"/>
    <n v="7.64"/>
    <n v="1.39"/>
    <x v="506"/>
    <x v="6"/>
    <x v="5"/>
    <x v="2"/>
    <x v="0"/>
    <x v="8"/>
    <s v="#10- 4 1/8&quot; x 9 1/2&quot; Security-Tint Envelopes"/>
    <s v="Small Box"/>
    <n v="0.36"/>
    <d v="2011-12-06T00:00:00"/>
  </r>
  <r>
    <n v="6653"/>
    <n v="47303"/>
    <x v="1220"/>
    <x v="3"/>
    <n v="45"/>
    <n v="308.92"/>
    <n v="0.04"/>
    <x v="2"/>
    <n v="-143.58000000000001"/>
    <n v="6.48"/>
    <n v="7.37"/>
    <x v="506"/>
    <x v="6"/>
    <x v="5"/>
    <x v="2"/>
    <x v="0"/>
    <x v="5"/>
    <s v="Xerox 210"/>
    <s v="Small Box"/>
    <n v="0.37"/>
    <d v="2011-12-07T00:00:00"/>
  </r>
  <r>
    <n v="6672"/>
    <n v="47492"/>
    <x v="188"/>
    <x v="1"/>
    <n v="22"/>
    <n v="649.71"/>
    <n v="7.0000000000000007E-2"/>
    <x v="0"/>
    <n v="-157.51"/>
    <n v="30.42"/>
    <n v="8.65"/>
    <x v="507"/>
    <x v="6"/>
    <x v="5"/>
    <x v="2"/>
    <x v="1"/>
    <x v="7"/>
    <s v="Fellowes Internet Keyboard, Platinum"/>
    <s v="Small Box"/>
    <n v="0.74"/>
    <d v="2011-07-25T00:00:00"/>
  </r>
  <r>
    <n v="6695"/>
    <n v="47682"/>
    <x v="1221"/>
    <x v="2"/>
    <n v="38"/>
    <n v="3191.24"/>
    <n v="0"/>
    <x v="0"/>
    <n v="1620.23"/>
    <n v="83.98"/>
    <n v="5.01"/>
    <x v="504"/>
    <x v="6"/>
    <x v="5"/>
    <x v="0"/>
    <x v="0"/>
    <x v="8"/>
    <s v="Ames Color-File® Green Diamond Border X-ray Mailers"/>
    <s v="Small Box"/>
    <n v="0.38"/>
    <d v="2012-11-17T00:00:00"/>
  </r>
  <r>
    <n v="6807"/>
    <n v="48483"/>
    <x v="419"/>
    <x v="4"/>
    <n v="18"/>
    <n v="47.55"/>
    <n v="0"/>
    <x v="2"/>
    <n v="10.01"/>
    <n v="2.21"/>
    <n v="1"/>
    <x v="504"/>
    <x v="6"/>
    <x v="5"/>
    <x v="0"/>
    <x v="0"/>
    <x v="12"/>
    <s v="Quartet Alpha® White Chalk, 12/Pack"/>
    <s v="Wrap Bag"/>
    <n v="0.38"/>
    <d v="2009-12-11T00:00:00"/>
  </r>
  <r>
    <n v="6871"/>
    <n v="48961"/>
    <x v="631"/>
    <x v="2"/>
    <n v="24"/>
    <n v="520.67999999999995"/>
    <n v="0.09"/>
    <x v="0"/>
    <n v="-143.66"/>
    <n v="22.84"/>
    <n v="16.87"/>
    <x v="498"/>
    <x v="6"/>
    <x v="5"/>
    <x v="0"/>
    <x v="0"/>
    <x v="5"/>
    <s v="Xerox 1982"/>
    <s v="Small Box"/>
    <n v="0.39"/>
    <d v="2009-07-23T00:00:00"/>
  </r>
  <r>
    <n v="6872"/>
    <n v="48961"/>
    <x v="631"/>
    <x v="2"/>
    <n v="25"/>
    <n v="358.78"/>
    <n v="0.1"/>
    <x v="2"/>
    <n v="-76.900000000000006"/>
    <n v="14.98"/>
    <n v="7.69"/>
    <x v="498"/>
    <x v="6"/>
    <x v="5"/>
    <x v="0"/>
    <x v="0"/>
    <x v="0"/>
    <s v="Super Decoflex Portable Personal File"/>
    <s v="Small Box"/>
    <n v="0.56999999999999995"/>
    <d v="2009-07-23T00:00:00"/>
  </r>
  <r>
    <n v="6921"/>
    <n v="49350"/>
    <x v="348"/>
    <x v="1"/>
    <n v="50"/>
    <n v="375.11"/>
    <n v="0.01"/>
    <x v="0"/>
    <n v="-331.63"/>
    <n v="7.28"/>
    <n v="11.15"/>
    <x v="518"/>
    <x v="6"/>
    <x v="5"/>
    <x v="0"/>
    <x v="0"/>
    <x v="5"/>
    <s v="Array® Parchment Paper, Assorted Colors"/>
    <s v="Small Box"/>
    <n v="0.37"/>
    <d v="2012-08-24T00:00:00"/>
  </r>
  <r>
    <n v="6936"/>
    <n v="49505"/>
    <x v="472"/>
    <x v="4"/>
    <n v="12"/>
    <n v="97.74"/>
    <n v="0.04"/>
    <x v="0"/>
    <n v="-8.4984999999999999"/>
    <n v="7.84"/>
    <n v="4.71"/>
    <x v="497"/>
    <x v="6"/>
    <x v="5"/>
    <x v="3"/>
    <x v="0"/>
    <x v="2"/>
    <s v="XtraLife® ClearVue™ Slant-D® Ring Binders by Cardinal"/>
    <s v="Small Box"/>
    <n v="0.35"/>
    <d v="2009-01-23T00:00:00"/>
  </r>
  <r>
    <n v="6937"/>
    <n v="49505"/>
    <x v="472"/>
    <x v="4"/>
    <n v="34"/>
    <n v="335.59"/>
    <n v="0.04"/>
    <x v="2"/>
    <n v="85.83"/>
    <n v="9.7799999999999994"/>
    <n v="1.99"/>
    <x v="497"/>
    <x v="6"/>
    <x v="5"/>
    <x v="3"/>
    <x v="1"/>
    <x v="7"/>
    <s v="Memorex Slim 80 Minute CD-R, 10/Pack"/>
    <s v="Small Pack"/>
    <n v="0.43"/>
    <d v="2009-01-22T00:00:00"/>
  </r>
  <r>
    <n v="6966"/>
    <n v="49797"/>
    <x v="174"/>
    <x v="2"/>
    <n v="27"/>
    <n v="341.1"/>
    <n v="0"/>
    <x v="0"/>
    <n v="-4.75"/>
    <n v="11.97"/>
    <n v="4.9800000000000004"/>
    <x v="314"/>
    <x v="6"/>
    <x v="5"/>
    <x v="0"/>
    <x v="0"/>
    <x v="1"/>
    <s v="Staples 6 Outlet Surge"/>
    <s v="Small Box"/>
    <n v="0.57999999999999996"/>
    <d v="2011-03-09T00:00:00"/>
  </r>
  <r>
    <n v="6967"/>
    <n v="49797"/>
    <x v="174"/>
    <x v="2"/>
    <n v="26"/>
    <n v="171.68"/>
    <n v="7.0000000000000007E-2"/>
    <x v="2"/>
    <n v="-116.56"/>
    <n v="6.48"/>
    <n v="8.19"/>
    <x v="314"/>
    <x v="6"/>
    <x v="5"/>
    <x v="0"/>
    <x v="0"/>
    <x v="5"/>
    <s v="Xerox 217"/>
    <s v="Small Box"/>
    <n v="0.37"/>
    <d v="2011-03-09T00:00:00"/>
  </r>
  <r>
    <n v="7007"/>
    <n v="50017"/>
    <x v="507"/>
    <x v="0"/>
    <n v="43"/>
    <n v="1502.47"/>
    <n v="7.0000000000000007E-2"/>
    <x v="0"/>
    <n v="214.05"/>
    <n v="34.58"/>
    <n v="8.99"/>
    <x v="513"/>
    <x v="6"/>
    <x v="5"/>
    <x v="3"/>
    <x v="0"/>
    <x v="12"/>
    <s v="Panasonic KP-350BK Electric Pencil Sharpener with Auto Stop"/>
    <s v="Small Pack"/>
    <n v="0.56000000000000005"/>
    <d v="2012-11-22T00:00:00"/>
  </r>
  <r>
    <n v="7008"/>
    <n v="50017"/>
    <x v="507"/>
    <x v="0"/>
    <n v="24"/>
    <n v="2014.13"/>
    <n v="0.1"/>
    <x v="0"/>
    <n v="-794.94"/>
    <n v="89.83"/>
    <n v="35"/>
    <x v="513"/>
    <x v="6"/>
    <x v="5"/>
    <x v="3"/>
    <x v="0"/>
    <x v="0"/>
    <s v="Fellowes Officeware™ Wire Shelving"/>
    <s v="Large Box"/>
    <n v="0.83"/>
    <d v="2012-11-20T00:00:00"/>
  </r>
  <r>
    <n v="7013"/>
    <n v="50051"/>
    <x v="832"/>
    <x v="3"/>
    <n v="15"/>
    <n v="308.64"/>
    <n v="0.03"/>
    <x v="2"/>
    <n v="91.08"/>
    <n v="19.04"/>
    <n v="6.38"/>
    <x v="235"/>
    <x v="6"/>
    <x v="5"/>
    <x v="2"/>
    <x v="2"/>
    <x v="4"/>
    <s v="Eldon Expressions™ Desk Accessory, Wood Photo Frame, Mahogany"/>
    <s v="Small Box"/>
    <n v="0.56000000000000005"/>
    <d v="2009-10-04T00:00:00"/>
  </r>
  <r>
    <n v="7019"/>
    <n v="50083"/>
    <x v="274"/>
    <x v="2"/>
    <n v="33"/>
    <n v="13671.94"/>
    <n v="0.01"/>
    <x v="1"/>
    <n v="5711.96"/>
    <n v="400.97"/>
    <n v="48.26"/>
    <x v="164"/>
    <x v="6"/>
    <x v="5"/>
    <x v="0"/>
    <x v="1"/>
    <x v="16"/>
    <s v="Hewlett-Packard Deskjet 1220Cse Color Inkjet Printer"/>
    <s v="Jumbo Box"/>
    <n v="0.36"/>
    <d v="2011-04-10T00:00:00"/>
  </r>
  <r>
    <n v="7047"/>
    <n v="50307"/>
    <x v="187"/>
    <x v="0"/>
    <n v="31"/>
    <n v="536.83000000000004"/>
    <n v="0.06"/>
    <x v="0"/>
    <n v="161.37"/>
    <n v="17.48"/>
    <n v="1.99"/>
    <x v="507"/>
    <x v="6"/>
    <x v="5"/>
    <x v="2"/>
    <x v="1"/>
    <x v="7"/>
    <s v="Maxell Pro 80 Minute CD-R, 10/Pack"/>
    <s v="Small Pack"/>
    <n v="0.45"/>
    <d v="2010-10-15T00:00:00"/>
  </r>
  <r>
    <n v="7048"/>
    <n v="50307"/>
    <x v="187"/>
    <x v="0"/>
    <n v="32"/>
    <n v="1734.31"/>
    <n v="0.06"/>
    <x v="2"/>
    <n v="647.25"/>
    <n v="54.96"/>
    <n v="10.75"/>
    <x v="507"/>
    <x v="6"/>
    <x v="5"/>
    <x v="2"/>
    <x v="0"/>
    <x v="5"/>
    <s v="Xerox 1940"/>
    <s v="Small Box"/>
    <n v="0.36"/>
    <d v="2010-10-17T00:00:00"/>
  </r>
  <r>
    <n v="7102"/>
    <n v="50663"/>
    <x v="628"/>
    <x v="4"/>
    <n v="26"/>
    <n v="1614.84"/>
    <n v="0.02"/>
    <x v="2"/>
    <n v="-716.55"/>
    <n v="60.98"/>
    <n v="49"/>
    <x v="496"/>
    <x v="6"/>
    <x v="5"/>
    <x v="1"/>
    <x v="0"/>
    <x v="1"/>
    <s v="Euro Pro Shark Stick Mini Vacuum"/>
    <s v="Large Box"/>
    <n v="0.59"/>
    <d v="2010-11-10T00:00:00"/>
  </r>
  <r>
    <n v="7137"/>
    <n v="50917"/>
    <x v="631"/>
    <x v="0"/>
    <n v="33"/>
    <n v="1422.31"/>
    <n v="0.02"/>
    <x v="0"/>
    <n v="498.15"/>
    <n v="43.98"/>
    <n v="1.99"/>
    <x v="501"/>
    <x v="6"/>
    <x v="5"/>
    <x v="1"/>
    <x v="1"/>
    <x v="7"/>
    <s v="Memorex 80 Minute CD-R Spindle, 100/Pack"/>
    <s v="Small Pack"/>
    <n v="0.44"/>
    <d v="2009-07-25T00:00:00"/>
  </r>
  <r>
    <n v="7145"/>
    <n v="50981"/>
    <x v="334"/>
    <x v="4"/>
    <n v="42"/>
    <n v="5678.5524999999998"/>
    <n v="0.01"/>
    <x v="0"/>
    <n v="1550.88"/>
    <n v="155.99"/>
    <n v="8.99"/>
    <x v="220"/>
    <x v="6"/>
    <x v="5"/>
    <x v="2"/>
    <x v="1"/>
    <x v="3"/>
    <s v="CF 688"/>
    <s v="Small Box"/>
    <n v="0.57999999999999996"/>
    <d v="2009-08-04T00:00:00"/>
  </r>
  <r>
    <n v="7165"/>
    <n v="51140"/>
    <x v="1019"/>
    <x v="0"/>
    <n v="28"/>
    <n v="132.01"/>
    <n v="0.04"/>
    <x v="0"/>
    <n v="-93.12"/>
    <n v="4.37"/>
    <n v="5.15"/>
    <x v="220"/>
    <x v="6"/>
    <x v="5"/>
    <x v="2"/>
    <x v="0"/>
    <x v="1"/>
    <s v="Eureka Sanitaire ® Multi-Pro Heavy-Duty Upright, Disposable Bags"/>
    <s v="Small Box"/>
    <n v="0.59"/>
    <d v="2012-09-14T00:00:00"/>
  </r>
  <r>
    <n v="7166"/>
    <n v="51140"/>
    <x v="1019"/>
    <x v="0"/>
    <n v="14"/>
    <n v="626.33000000000004"/>
    <n v="0.01"/>
    <x v="0"/>
    <n v="24.56"/>
    <n v="45.19"/>
    <n v="1.99"/>
    <x v="220"/>
    <x v="6"/>
    <x v="5"/>
    <x v="2"/>
    <x v="1"/>
    <x v="7"/>
    <s v="Verbatim DVD-RAM, 9.4GB, Rewritable, Type 1, DS, DataLife Plus"/>
    <s v="Small Pack"/>
    <n v="0.55000000000000004"/>
    <d v="2012-09-18T00:00:00"/>
  </r>
  <r>
    <n v="7167"/>
    <n v="51140"/>
    <x v="1019"/>
    <x v="0"/>
    <n v="3"/>
    <n v="394.34"/>
    <n v="0.1"/>
    <x v="0"/>
    <n v="352.38"/>
    <n v="136.97999999999999"/>
    <n v="24.49"/>
    <x v="220"/>
    <x v="6"/>
    <x v="5"/>
    <x v="2"/>
    <x v="2"/>
    <x v="4"/>
    <s v="3M Polarizing Task Lamp with Clamp Arm, Light Gray"/>
    <s v="Large Box"/>
    <n v="0.59"/>
    <d v="2012-09-21T00:00:00"/>
  </r>
  <r>
    <n v="7177"/>
    <n v="51205"/>
    <x v="468"/>
    <x v="1"/>
    <n v="17"/>
    <n v="233.01"/>
    <n v="0.04"/>
    <x v="2"/>
    <n v="88.884500000000003"/>
    <n v="12.97"/>
    <n v="1.49"/>
    <x v="287"/>
    <x v="6"/>
    <x v="5"/>
    <x v="3"/>
    <x v="0"/>
    <x v="2"/>
    <s v="Mead 1st Gear 2&quot; Zipper Binder, Asst. Colors"/>
    <s v="Small Box"/>
    <n v="0.35"/>
    <d v="2012-12-11T00:00:00"/>
  </r>
  <r>
    <n v="7178"/>
    <n v="51205"/>
    <x v="468"/>
    <x v="1"/>
    <n v="5"/>
    <n v="225.72"/>
    <n v="0"/>
    <x v="0"/>
    <n v="16.649999999999999"/>
    <n v="39.979999999999997"/>
    <n v="9.83"/>
    <x v="287"/>
    <x v="6"/>
    <x v="5"/>
    <x v="3"/>
    <x v="0"/>
    <x v="8"/>
    <s v="Blue String-Tie &amp; Button Interoffice Envelopes, 10 x 13"/>
    <s v="Small Box"/>
    <n v="0.4"/>
    <d v="2012-12-11T00:00:00"/>
  </r>
  <r>
    <n v="7180"/>
    <n v="51237"/>
    <x v="276"/>
    <x v="3"/>
    <n v="26"/>
    <n v="4769.0694999999996"/>
    <n v="0.03"/>
    <x v="0"/>
    <n v="1138.5809999999999"/>
    <n v="205.99"/>
    <n v="5.99"/>
    <x v="498"/>
    <x v="6"/>
    <x v="5"/>
    <x v="0"/>
    <x v="1"/>
    <x v="3"/>
    <s v="3285"/>
    <s v="Small Box"/>
    <n v="0.59"/>
    <d v="2012-03-12T00:00:00"/>
  </r>
  <r>
    <n v="7236"/>
    <n v="51619"/>
    <x v="1222"/>
    <x v="2"/>
    <n v="46"/>
    <n v="100.6"/>
    <n v="0.03"/>
    <x v="0"/>
    <n v="11.55"/>
    <n v="2.21"/>
    <n v="1"/>
    <x v="521"/>
    <x v="6"/>
    <x v="5"/>
    <x v="1"/>
    <x v="0"/>
    <x v="12"/>
    <s v="Quartet Alpha® White Chalk, 12/Pack"/>
    <s v="Wrap Bag"/>
    <n v="0.38"/>
    <d v="2009-09-03T00:00:00"/>
  </r>
  <r>
    <n v="7237"/>
    <n v="51619"/>
    <x v="1222"/>
    <x v="2"/>
    <n v="6"/>
    <n v="958.06"/>
    <n v="0.09"/>
    <x v="0"/>
    <n v="-77.09"/>
    <n v="165.2"/>
    <n v="19.989999999999998"/>
    <x v="521"/>
    <x v="6"/>
    <x v="5"/>
    <x v="1"/>
    <x v="0"/>
    <x v="0"/>
    <s v="Economy Rollaway Files"/>
    <s v="Small Box"/>
    <n v="0.59"/>
    <d v="2009-09-03T00:00:00"/>
  </r>
  <r>
    <n v="7238"/>
    <n v="51619"/>
    <x v="1222"/>
    <x v="2"/>
    <n v="2"/>
    <n v="14.75"/>
    <n v="7.0000000000000007E-2"/>
    <x v="0"/>
    <n v="-11.419499999999999"/>
    <n v="3.89"/>
    <n v="7.01"/>
    <x v="521"/>
    <x v="6"/>
    <x v="5"/>
    <x v="1"/>
    <x v="0"/>
    <x v="2"/>
    <s v="Avery Binder Labels"/>
    <s v="Small Box"/>
    <n v="0.37"/>
    <d v="2009-09-04T00:00:00"/>
  </r>
  <r>
    <n v="7239"/>
    <n v="51619"/>
    <x v="1222"/>
    <x v="2"/>
    <n v="31"/>
    <n v="11262.04"/>
    <n v="0.06"/>
    <x v="1"/>
    <n v="1660.92"/>
    <n v="355.98"/>
    <n v="58.92"/>
    <x v="521"/>
    <x v="6"/>
    <x v="5"/>
    <x v="1"/>
    <x v="2"/>
    <x v="14"/>
    <s v="Hon 4700 Series Mobuis™ Mid-Back Task Chairs with Adjustable Arms"/>
    <s v="Jumbo Drum"/>
    <n v="0.64"/>
    <d v="2009-09-03T00:00:00"/>
  </r>
  <r>
    <n v="7250"/>
    <n v="51713"/>
    <x v="165"/>
    <x v="2"/>
    <n v="35"/>
    <n v="133.07"/>
    <n v="0.02"/>
    <x v="0"/>
    <n v="-15.96"/>
    <n v="3.74"/>
    <n v="0.94"/>
    <x v="507"/>
    <x v="6"/>
    <x v="5"/>
    <x v="2"/>
    <x v="0"/>
    <x v="6"/>
    <s v="Rubber Band Ball"/>
    <s v="Wrap Bag"/>
    <n v="0.83"/>
    <d v="2011-03-20T00:00:00"/>
  </r>
  <r>
    <n v="7296"/>
    <n v="52007"/>
    <x v="381"/>
    <x v="3"/>
    <n v="25"/>
    <n v="68.540000000000006"/>
    <n v="0.1"/>
    <x v="0"/>
    <n v="22.2"/>
    <n v="2.88"/>
    <n v="0.5"/>
    <x v="499"/>
    <x v="6"/>
    <x v="5"/>
    <x v="1"/>
    <x v="0"/>
    <x v="11"/>
    <s v="Avery 507"/>
    <s v="Small Box"/>
    <n v="0.39"/>
    <d v="2012-04-14T00:00:00"/>
  </r>
  <r>
    <n v="7297"/>
    <n v="52007"/>
    <x v="381"/>
    <x v="3"/>
    <n v="19"/>
    <n v="10351.01"/>
    <n v="0.08"/>
    <x v="1"/>
    <n v="-1331.5533660000001"/>
    <n v="550.98"/>
    <n v="45.7"/>
    <x v="499"/>
    <x v="6"/>
    <x v="5"/>
    <x v="1"/>
    <x v="2"/>
    <x v="10"/>
    <s v="Chromcraft Bull-Nose Wood Oval Conference Tables &amp; Bases"/>
    <s v="Jumbo Box"/>
    <n v="0.71"/>
    <d v="2012-04-15T00:00:00"/>
  </r>
  <r>
    <n v="7317"/>
    <n v="52164"/>
    <x v="584"/>
    <x v="2"/>
    <n v="30"/>
    <n v="1824.848"/>
    <n v="0"/>
    <x v="0"/>
    <n v="364.23"/>
    <n v="65.989999999999995"/>
    <n v="8.8000000000000007"/>
    <x v="498"/>
    <x v="6"/>
    <x v="5"/>
    <x v="0"/>
    <x v="1"/>
    <x v="3"/>
    <s v="6120"/>
    <s v="Small Box"/>
    <n v="0.57999999999999996"/>
    <d v="2012-04-15T00:00:00"/>
  </r>
  <r>
    <n v="7367"/>
    <n v="52512"/>
    <x v="1223"/>
    <x v="1"/>
    <n v="4"/>
    <n v="49.86"/>
    <n v="0.09"/>
    <x v="0"/>
    <n v="-21.77"/>
    <n v="11.97"/>
    <n v="4.9800000000000004"/>
    <x v="496"/>
    <x v="6"/>
    <x v="5"/>
    <x v="1"/>
    <x v="0"/>
    <x v="1"/>
    <s v="Staples 6 Outlet Surge"/>
    <s v="Small Box"/>
    <n v="0.57999999999999996"/>
    <d v="2011-07-09T00:00:00"/>
  </r>
  <r>
    <n v="7368"/>
    <n v="52512"/>
    <x v="1223"/>
    <x v="1"/>
    <n v="32"/>
    <n v="197.49"/>
    <n v="0.08"/>
    <x v="2"/>
    <n v="-52.842500000000001"/>
    <n v="5.74"/>
    <n v="5.01"/>
    <x v="496"/>
    <x v="6"/>
    <x v="5"/>
    <x v="1"/>
    <x v="0"/>
    <x v="2"/>
    <s v="Binder Posts"/>
    <s v="Small Box"/>
    <n v="0.39"/>
    <d v="2011-07-09T00:00:00"/>
  </r>
  <r>
    <n v="7379"/>
    <n v="52611"/>
    <x v="810"/>
    <x v="3"/>
    <n v="11"/>
    <n v="24.95"/>
    <n v="0.09"/>
    <x v="0"/>
    <n v="-5.14"/>
    <n v="2.1800000000000002"/>
    <n v="1.38"/>
    <x v="520"/>
    <x v="6"/>
    <x v="5"/>
    <x v="2"/>
    <x v="0"/>
    <x v="6"/>
    <s v="Advantus Push Pins"/>
    <s v="Wrap Bag"/>
    <n v="0.44"/>
    <d v="2011-04-25T00:00:00"/>
  </r>
  <r>
    <n v="7403"/>
    <n v="52805"/>
    <x v="469"/>
    <x v="1"/>
    <n v="20"/>
    <n v="596.55999999999995"/>
    <n v="0.04"/>
    <x v="2"/>
    <n v="60.7"/>
    <n v="29.99"/>
    <n v="5.5"/>
    <x v="513"/>
    <x v="6"/>
    <x v="5"/>
    <x v="2"/>
    <x v="1"/>
    <x v="7"/>
    <s v="Logitech Cordless Access Keyboard"/>
    <s v="Small Box"/>
    <n v="0.51"/>
    <d v="2011-09-28T00:00:00"/>
  </r>
  <r>
    <n v="7405"/>
    <n v="52833"/>
    <x v="74"/>
    <x v="3"/>
    <n v="8"/>
    <n v="317.82"/>
    <n v="0.02"/>
    <x v="0"/>
    <n v="-33.090000000000003"/>
    <n v="37.76"/>
    <n v="12.9"/>
    <x v="524"/>
    <x v="6"/>
    <x v="5"/>
    <x v="1"/>
    <x v="0"/>
    <x v="0"/>
    <s v="Companion Letter/Legal File, Black"/>
    <s v="Small Box"/>
    <n v="0.56999999999999995"/>
    <d v="2011-12-25T00:00:00"/>
  </r>
  <r>
    <n v="7423"/>
    <n v="52930"/>
    <x v="1149"/>
    <x v="0"/>
    <n v="16"/>
    <n v="136.97999999999999"/>
    <n v="0.04"/>
    <x v="0"/>
    <n v="44.12"/>
    <n v="8.74"/>
    <n v="1.39"/>
    <x v="114"/>
    <x v="6"/>
    <x v="5"/>
    <x v="2"/>
    <x v="0"/>
    <x v="8"/>
    <s v="#10- 4 1/8&quot; x 9 1/2&quot; Recycled Envelopes"/>
    <s v="Small Box"/>
    <n v="0.38"/>
    <d v="2011-11-12T00:00:00"/>
  </r>
  <r>
    <n v="7424"/>
    <n v="52930"/>
    <x v="1149"/>
    <x v="0"/>
    <n v="39"/>
    <n v="225.17"/>
    <n v="0.1"/>
    <x v="0"/>
    <n v="-183.05"/>
    <n v="5.78"/>
    <n v="8.09"/>
    <x v="114"/>
    <x v="6"/>
    <x v="5"/>
    <x v="2"/>
    <x v="0"/>
    <x v="5"/>
    <s v="Xerox 1924"/>
    <s v="Small Box"/>
    <n v="0.36"/>
    <d v="2011-11-13T00:00:00"/>
  </r>
  <r>
    <n v="7425"/>
    <n v="52930"/>
    <x v="1149"/>
    <x v="0"/>
    <n v="24"/>
    <n v="1112.1569999999999"/>
    <n v="0.09"/>
    <x v="0"/>
    <n v="140.80500000000001"/>
    <n v="55.99"/>
    <n v="3.3"/>
    <x v="114"/>
    <x v="6"/>
    <x v="5"/>
    <x v="2"/>
    <x v="1"/>
    <x v="3"/>
    <s v="Accessory24"/>
    <s v="Small Pack"/>
    <n v="0.59"/>
    <d v="2011-11-08T00:00:00"/>
  </r>
  <r>
    <n v="7426"/>
    <n v="52930"/>
    <x v="1149"/>
    <x v="0"/>
    <n v="40"/>
    <n v="1865.5884999999998"/>
    <n v="0.02"/>
    <x v="0"/>
    <n v="972.9"/>
    <n v="55.99"/>
    <n v="1.25"/>
    <x v="114"/>
    <x v="6"/>
    <x v="5"/>
    <x v="2"/>
    <x v="1"/>
    <x v="3"/>
    <s v="Accessory32"/>
    <s v="Small Pack"/>
    <n v="0.35"/>
    <d v="2011-11-08T00:00:00"/>
  </r>
  <r>
    <n v="7446"/>
    <n v="53127"/>
    <x v="1203"/>
    <x v="1"/>
    <n v="50"/>
    <n v="1893.29"/>
    <n v="7.0000000000000007E-2"/>
    <x v="0"/>
    <n v="857.34400000000005"/>
    <n v="37.700000000000003"/>
    <n v="2.99"/>
    <x v="136"/>
    <x v="6"/>
    <x v="5"/>
    <x v="1"/>
    <x v="0"/>
    <x v="2"/>
    <s v="Vinyl Sectional Post Binders"/>
    <s v="Small Box"/>
    <n v="0.35"/>
    <d v="2011-05-12T00:00:00"/>
  </r>
  <r>
    <n v="7447"/>
    <n v="53127"/>
    <x v="1203"/>
    <x v="1"/>
    <n v="49"/>
    <n v="2628.047"/>
    <n v="0.05"/>
    <x v="0"/>
    <n v="-137.95099999999999"/>
    <n v="65.989999999999995"/>
    <n v="19.989999999999998"/>
    <x v="136"/>
    <x v="6"/>
    <x v="5"/>
    <x v="1"/>
    <x v="1"/>
    <x v="3"/>
    <s v="iDEN i95"/>
    <s v="Small Box"/>
    <n v="0.59"/>
    <d v="2011-05-13T00:00:00"/>
  </r>
  <r>
    <n v="7472"/>
    <n v="53349"/>
    <x v="623"/>
    <x v="0"/>
    <n v="46"/>
    <n v="11002.66"/>
    <n v="7.0000000000000007E-2"/>
    <x v="1"/>
    <n v="2349.29"/>
    <n v="243.98"/>
    <n v="43.32"/>
    <x v="499"/>
    <x v="6"/>
    <x v="5"/>
    <x v="2"/>
    <x v="2"/>
    <x v="14"/>
    <s v="Hon Deluxe Fabric Upholstered Stacking Chairs, Rounded Back"/>
    <s v="Jumbo Drum"/>
    <n v="0.55000000000000004"/>
    <d v="2010-04-19T00:00:00"/>
  </r>
  <r>
    <n v="7489"/>
    <n v="53476"/>
    <x v="790"/>
    <x v="2"/>
    <n v="14"/>
    <n v="481.4"/>
    <n v="0.04"/>
    <x v="0"/>
    <n v="150.72"/>
    <n v="35.44"/>
    <n v="5.09"/>
    <x v="504"/>
    <x v="6"/>
    <x v="5"/>
    <x v="0"/>
    <x v="0"/>
    <x v="5"/>
    <s v="Xerox 1932"/>
    <s v="Small Box"/>
    <n v="0.38"/>
    <d v="2009-06-11T00:00:00"/>
  </r>
  <r>
    <n v="7490"/>
    <n v="53476"/>
    <x v="790"/>
    <x v="2"/>
    <n v="24"/>
    <n v="93.85"/>
    <n v="0.08"/>
    <x v="0"/>
    <n v="19.420000000000002"/>
    <n v="3.98"/>
    <n v="0.7"/>
    <x v="504"/>
    <x v="6"/>
    <x v="5"/>
    <x v="0"/>
    <x v="0"/>
    <x v="12"/>
    <s v="4009® Highlighters by Sanford"/>
    <s v="Wrap Bag"/>
    <n v="0.52"/>
    <d v="2009-06-14T00:00:00"/>
  </r>
  <r>
    <n v="7491"/>
    <n v="53476"/>
    <x v="790"/>
    <x v="2"/>
    <n v="47"/>
    <n v="85.87"/>
    <n v="0.01"/>
    <x v="0"/>
    <n v="3.13"/>
    <n v="1.76"/>
    <n v="0.7"/>
    <x v="504"/>
    <x v="6"/>
    <x v="5"/>
    <x v="0"/>
    <x v="0"/>
    <x v="12"/>
    <s v="Newell 310"/>
    <s v="Wrap Bag"/>
    <n v="0.56000000000000005"/>
    <d v="2009-06-12T00:00:00"/>
  </r>
  <r>
    <n v="7492"/>
    <n v="53476"/>
    <x v="790"/>
    <x v="2"/>
    <n v="42"/>
    <n v="8127.32"/>
    <n v="0.01"/>
    <x v="2"/>
    <n v="1141.07"/>
    <n v="193.17"/>
    <n v="19.989999999999998"/>
    <x v="504"/>
    <x v="6"/>
    <x v="5"/>
    <x v="0"/>
    <x v="0"/>
    <x v="0"/>
    <s v="Fellowes Staxonsteel® Drawer Files"/>
    <s v="Small Box"/>
    <n v="0.71"/>
    <d v="2009-06-11T00:00:00"/>
  </r>
  <r>
    <n v="7518"/>
    <n v="53671"/>
    <x v="887"/>
    <x v="3"/>
    <n v="41"/>
    <n v="236.68"/>
    <n v="0.08"/>
    <x v="0"/>
    <n v="-82.788499999999999"/>
    <n v="5.74"/>
    <n v="5.01"/>
    <x v="518"/>
    <x v="6"/>
    <x v="5"/>
    <x v="0"/>
    <x v="0"/>
    <x v="2"/>
    <s v="Binder Posts"/>
    <s v="Small Box"/>
    <n v="0.39"/>
    <d v="2011-06-11T00:00:00"/>
  </r>
  <r>
    <n v="7519"/>
    <n v="53671"/>
    <x v="887"/>
    <x v="3"/>
    <n v="43"/>
    <n v="6255.81"/>
    <n v="0.01"/>
    <x v="0"/>
    <n v="693.26"/>
    <n v="140.85"/>
    <n v="19.989999999999998"/>
    <x v="518"/>
    <x v="6"/>
    <x v="5"/>
    <x v="0"/>
    <x v="0"/>
    <x v="0"/>
    <s v="Fellowes Strictly Business® Drawer File, Letter/Legal Size"/>
    <s v="Small Box"/>
    <n v="0.73"/>
    <d v="2011-06-11T00:00:00"/>
  </r>
  <r>
    <n v="7520"/>
    <n v="53671"/>
    <x v="887"/>
    <x v="3"/>
    <n v="39"/>
    <n v="616.5"/>
    <n v="0.02"/>
    <x v="0"/>
    <n v="25.992999999999999"/>
    <n v="15.01"/>
    <n v="8.4"/>
    <x v="518"/>
    <x v="6"/>
    <x v="5"/>
    <x v="0"/>
    <x v="0"/>
    <x v="2"/>
    <s v="GBC Prepunched Paper, 19-Hole, for Binding Systems, 24-lb"/>
    <s v="Small Box"/>
    <n v="0.39"/>
    <d v="2011-06-11T00:00:00"/>
  </r>
  <r>
    <n v="7526"/>
    <n v="53766"/>
    <x v="871"/>
    <x v="2"/>
    <n v="22"/>
    <n v="3122.55"/>
    <n v="7.0000000000000007E-2"/>
    <x v="1"/>
    <n v="-574.55970000000002"/>
    <n v="145.97999999999999"/>
    <n v="46.2"/>
    <x v="518"/>
    <x v="6"/>
    <x v="5"/>
    <x v="2"/>
    <x v="2"/>
    <x v="10"/>
    <s v="Bevis Rectangular Conference Tables"/>
    <s v="Jumbo Box"/>
    <n v="0.69"/>
    <d v="2009-10-14T00:00:00"/>
  </r>
  <r>
    <n v="7528"/>
    <n v="53795"/>
    <x v="673"/>
    <x v="1"/>
    <n v="40"/>
    <n v="264.60000000000002"/>
    <n v="0.1"/>
    <x v="2"/>
    <n v="-93.06"/>
    <n v="6.48"/>
    <n v="6.22"/>
    <x v="503"/>
    <x v="6"/>
    <x v="5"/>
    <x v="3"/>
    <x v="0"/>
    <x v="5"/>
    <s v="Xerox 1894"/>
    <s v="Small Box"/>
    <n v="0.37"/>
    <d v="2012-01-31T00:00:00"/>
  </r>
  <r>
    <n v="7529"/>
    <n v="53795"/>
    <x v="673"/>
    <x v="1"/>
    <n v="21"/>
    <n v="3356.7349999999997"/>
    <n v="0.05"/>
    <x v="0"/>
    <n v="370.33199999999999"/>
    <n v="195.99"/>
    <n v="4.2"/>
    <x v="503"/>
    <x v="6"/>
    <x v="5"/>
    <x v="3"/>
    <x v="1"/>
    <x v="3"/>
    <s v="688"/>
    <s v="Small Box"/>
    <n v="0.6"/>
    <d v="2012-02-01T00:00:00"/>
  </r>
  <r>
    <n v="7579"/>
    <n v="54209"/>
    <x v="869"/>
    <x v="3"/>
    <n v="21"/>
    <n v="664.98900000000003"/>
    <n v="0.04"/>
    <x v="0"/>
    <n v="170.46"/>
    <n v="35.99"/>
    <n v="5.99"/>
    <x v="494"/>
    <x v="6"/>
    <x v="5"/>
    <x v="3"/>
    <x v="1"/>
    <x v="3"/>
    <s v="Accessory41"/>
    <s v="Wrap Bag"/>
    <n v="0.38"/>
    <d v="2012-08-17T00:00:00"/>
  </r>
  <r>
    <n v="7599"/>
    <n v="54369"/>
    <x v="229"/>
    <x v="2"/>
    <n v="47"/>
    <n v="421.08"/>
    <n v="0"/>
    <x v="2"/>
    <n v="82.31"/>
    <n v="8.33"/>
    <n v="1.99"/>
    <x v="523"/>
    <x v="6"/>
    <x v="5"/>
    <x v="1"/>
    <x v="1"/>
    <x v="7"/>
    <s v="80 Minute Slim Jewel Case CD-R , 10/Pack - Staples"/>
    <s v="Small Pack"/>
    <n v="0.52"/>
    <d v="2009-03-04T00:00:00"/>
  </r>
  <r>
    <n v="7652"/>
    <n v="54850"/>
    <x v="267"/>
    <x v="2"/>
    <n v="16"/>
    <n v="2834.96"/>
    <n v="7.0000000000000007E-2"/>
    <x v="0"/>
    <n v="587.64"/>
    <n v="178.47"/>
    <n v="19.989999999999998"/>
    <x v="287"/>
    <x v="6"/>
    <x v="5"/>
    <x v="3"/>
    <x v="0"/>
    <x v="0"/>
    <s v="Hot File® 7-Pocket, Floor Stand"/>
    <s v="Small Box"/>
    <n v="0.55000000000000004"/>
    <d v="2010-12-24T00:00:00"/>
  </r>
  <r>
    <n v="7653"/>
    <n v="54850"/>
    <x v="267"/>
    <x v="2"/>
    <n v="9"/>
    <n v="953.98899999999992"/>
    <n v="0.02"/>
    <x v="0"/>
    <n v="-249.32599999999999"/>
    <n v="125.99"/>
    <n v="8.08"/>
    <x v="287"/>
    <x v="6"/>
    <x v="5"/>
    <x v="3"/>
    <x v="1"/>
    <x v="3"/>
    <s v="StarTAC ST7762"/>
    <s v="Small Box"/>
    <n v="0.56999999999999995"/>
    <d v="2010-12-25T00:00:00"/>
  </r>
  <r>
    <n v="7666"/>
    <n v="54950"/>
    <x v="112"/>
    <x v="1"/>
    <n v="26"/>
    <n v="174.58"/>
    <n v="0.08"/>
    <x v="0"/>
    <n v="-57.17"/>
    <n v="6.84"/>
    <n v="4.42"/>
    <x v="521"/>
    <x v="6"/>
    <x v="5"/>
    <x v="1"/>
    <x v="0"/>
    <x v="15"/>
    <s v="Acme® Design Stainless Steel Bent Scissors"/>
    <s v="Small Pack"/>
    <n v="0.57999999999999996"/>
    <d v="2010-12-06T00:00:00"/>
  </r>
  <r>
    <n v="7667"/>
    <n v="54950"/>
    <x v="112"/>
    <x v="1"/>
    <n v="22"/>
    <n v="8789.5400000000009"/>
    <n v="7.0000000000000007E-2"/>
    <x v="1"/>
    <n v="-1025.1883070000001"/>
    <n v="424.21"/>
    <n v="110.2"/>
    <x v="521"/>
    <x v="6"/>
    <x v="5"/>
    <x v="1"/>
    <x v="2"/>
    <x v="10"/>
    <s v="Bush Advantage Collection® Racetrack Conference Table"/>
    <s v="Jumbo Box"/>
    <n v="0.67"/>
    <d v="2010-12-06T00:00:00"/>
  </r>
  <r>
    <n v="7697"/>
    <n v="55172"/>
    <x v="387"/>
    <x v="2"/>
    <n v="1"/>
    <n v="37.89"/>
    <n v="0"/>
    <x v="0"/>
    <n v="-120.97"/>
    <n v="35.409999999999997"/>
    <n v="1.99"/>
    <x v="475"/>
    <x v="6"/>
    <x v="5"/>
    <x v="2"/>
    <x v="1"/>
    <x v="7"/>
    <s v="Imation DVD-RAM discs"/>
    <s v="Small Pack"/>
    <n v="0.43"/>
    <d v="2010-12-04T00:00:00"/>
  </r>
  <r>
    <n v="7706"/>
    <n v="55235"/>
    <x v="524"/>
    <x v="0"/>
    <n v="33"/>
    <n v="2532.6175000000003"/>
    <n v="0"/>
    <x v="0"/>
    <n v="730.51199999999994"/>
    <n v="85.99"/>
    <n v="2.79"/>
    <x v="502"/>
    <x v="6"/>
    <x v="5"/>
    <x v="2"/>
    <x v="1"/>
    <x v="3"/>
    <s v="6340"/>
    <s v="Small Box"/>
    <n v="0.57999999999999996"/>
    <d v="2010-10-08T00:00:00"/>
  </r>
  <r>
    <n v="7718"/>
    <n v="55300"/>
    <x v="277"/>
    <x v="1"/>
    <n v="37"/>
    <n v="159.88999999999999"/>
    <n v="0.03"/>
    <x v="0"/>
    <n v="-185.17"/>
    <n v="4.0599999999999996"/>
    <n v="6.89"/>
    <x v="501"/>
    <x v="6"/>
    <x v="5"/>
    <x v="1"/>
    <x v="0"/>
    <x v="1"/>
    <s v="Eureka Disposable Bags for Sanitaire® Vibra Groomer I® Upright Vac"/>
    <s v="Small Box"/>
    <n v="0.6"/>
    <d v="2009-02-22T00:00:00"/>
  </r>
  <r>
    <n v="7719"/>
    <n v="55300"/>
    <x v="277"/>
    <x v="1"/>
    <n v="48"/>
    <n v="180.48"/>
    <n v="0.01"/>
    <x v="0"/>
    <n v="82.38"/>
    <n v="3.75"/>
    <n v="0.5"/>
    <x v="501"/>
    <x v="6"/>
    <x v="5"/>
    <x v="1"/>
    <x v="0"/>
    <x v="11"/>
    <s v="Avery 510"/>
    <s v="Small Box"/>
    <n v="0.37"/>
    <d v="2009-02-21T00:00:00"/>
  </r>
  <r>
    <n v="7720"/>
    <n v="55300"/>
    <x v="277"/>
    <x v="1"/>
    <n v="31"/>
    <n v="350.48"/>
    <n v="0.02"/>
    <x v="0"/>
    <n v="-231.05"/>
    <n v="10.68"/>
    <n v="13.04"/>
    <x v="501"/>
    <x v="6"/>
    <x v="5"/>
    <x v="1"/>
    <x v="2"/>
    <x v="4"/>
    <s v="Dana Swing-Arm Lamps"/>
    <s v="Large Box"/>
    <n v="0.6"/>
    <d v="2009-02-22T00:00:00"/>
  </r>
  <r>
    <n v="7736"/>
    <n v="55398"/>
    <x v="606"/>
    <x v="3"/>
    <n v="21"/>
    <n v="46.42"/>
    <n v="0.04"/>
    <x v="0"/>
    <n v="2.38"/>
    <n v="2.1"/>
    <n v="0.7"/>
    <x v="314"/>
    <x v="6"/>
    <x v="5"/>
    <x v="0"/>
    <x v="0"/>
    <x v="12"/>
    <s v="Sanford EarthWrite® Recycled Pencils, Medium Soft, #2"/>
    <s v="Wrap Bag"/>
    <n v="0.56999999999999995"/>
    <d v="2010-01-21T00:00:00"/>
  </r>
  <r>
    <n v="7761"/>
    <n v="55553"/>
    <x v="811"/>
    <x v="3"/>
    <n v="32"/>
    <n v="177.52"/>
    <n v="0.05"/>
    <x v="0"/>
    <n v="52.61"/>
    <n v="5.68"/>
    <n v="1.39"/>
    <x v="164"/>
    <x v="6"/>
    <x v="5"/>
    <x v="0"/>
    <x v="0"/>
    <x v="8"/>
    <s v="Staples Standard Envelopes"/>
    <s v="Small Box"/>
    <n v="0.38"/>
    <d v="2009-07-18T00:00:00"/>
  </r>
  <r>
    <n v="7791"/>
    <n v="55747"/>
    <x v="727"/>
    <x v="1"/>
    <n v="36"/>
    <n v="17560.95"/>
    <n v="0.09"/>
    <x v="1"/>
    <n v="4801.82"/>
    <n v="500.98"/>
    <n v="26"/>
    <x v="498"/>
    <x v="6"/>
    <x v="5"/>
    <x v="0"/>
    <x v="2"/>
    <x v="14"/>
    <s v="Global Troy™ Executive Leather Low-Back Tilter"/>
    <s v="Jumbo Drum"/>
    <n v="0.6"/>
    <d v="2012-12-03T00:00:00"/>
  </r>
  <r>
    <n v="7792"/>
    <n v="55747"/>
    <x v="727"/>
    <x v="1"/>
    <n v="42"/>
    <n v="19845.696"/>
    <n v="0.01"/>
    <x v="1"/>
    <n v="-1331.5533660000001"/>
    <n v="550.98"/>
    <n v="64.59"/>
    <x v="498"/>
    <x v="6"/>
    <x v="5"/>
    <x v="0"/>
    <x v="2"/>
    <x v="10"/>
    <s v="Chromcraft Bull-Nose Wood 48&quot; x 96&quot; Rectangular Conference Tables"/>
    <s v="Jumbo Box"/>
    <n v="0.66"/>
    <d v="2012-12-04T00:00:00"/>
  </r>
  <r>
    <n v="7798"/>
    <n v="55779"/>
    <x v="276"/>
    <x v="4"/>
    <n v="26"/>
    <n v="4073.17"/>
    <n v="0.08"/>
    <x v="1"/>
    <n v="376.21"/>
    <n v="160.97999999999999"/>
    <n v="30"/>
    <x v="475"/>
    <x v="6"/>
    <x v="5"/>
    <x v="3"/>
    <x v="2"/>
    <x v="14"/>
    <s v="Office Star - Mid Back Dual function Ergonomic High Back Chair with 2-Way Adjustable Arms"/>
    <s v="Jumbo Drum"/>
    <n v="0.62"/>
    <d v="2012-03-11T00:00:00"/>
  </r>
  <r>
    <n v="7886"/>
    <n v="56418"/>
    <x v="722"/>
    <x v="4"/>
    <n v="47"/>
    <n v="1613.84"/>
    <n v="0.09"/>
    <x v="0"/>
    <n v="226.76"/>
    <n v="34.76"/>
    <n v="8.2200000000000006"/>
    <x v="498"/>
    <x v="6"/>
    <x v="5"/>
    <x v="2"/>
    <x v="0"/>
    <x v="0"/>
    <s v="Multi-Use Personal File Cart and Caster Set, Three Stacking Bins"/>
    <s v="Small Box"/>
    <n v="0.56999999999999995"/>
    <d v="2012-04-13T00:00:00"/>
  </r>
  <r>
    <n v="7911"/>
    <n v="56580"/>
    <x v="1224"/>
    <x v="2"/>
    <n v="9"/>
    <n v="73.05"/>
    <n v="0.1"/>
    <x v="0"/>
    <n v="-17.03"/>
    <n v="8.34"/>
    <n v="4.82"/>
    <x v="515"/>
    <x v="6"/>
    <x v="5"/>
    <x v="1"/>
    <x v="0"/>
    <x v="5"/>
    <s v="Southworth 25% Cotton Antique Laid Paper &amp; Envelopes"/>
    <s v="Small Box"/>
    <n v="0.4"/>
    <d v="2011-08-14T00:00:00"/>
  </r>
  <r>
    <n v="7912"/>
    <n v="56580"/>
    <x v="1224"/>
    <x v="2"/>
    <n v="44"/>
    <n v="950.3"/>
    <n v="0.1"/>
    <x v="1"/>
    <n v="-2103.0500000000002"/>
    <n v="20.98"/>
    <n v="53.03"/>
    <x v="515"/>
    <x v="6"/>
    <x v="5"/>
    <x v="1"/>
    <x v="0"/>
    <x v="0"/>
    <s v="Tennsco Lockers, Gray"/>
    <s v="Jumbo Drum"/>
    <n v="0.78"/>
    <d v="2011-08-16T00:00:00"/>
  </r>
  <r>
    <n v="7913"/>
    <n v="56580"/>
    <x v="1224"/>
    <x v="2"/>
    <n v="29"/>
    <n v="8122.53"/>
    <n v="0.05"/>
    <x v="1"/>
    <n v="-693.23039500000016"/>
    <n v="286.85000000000002"/>
    <n v="61.76"/>
    <x v="515"/>
    <x v="6"/>
    <x v="5"/>
    <x v="1"/>
    <x v="2"/>
    <x v="10"/>
    <s v="Riverside Furniture Stanwyck Manor Table Series"/>
    <s v="Jumbo Box"/>
    <n v="0.78"/>
    <d v="2011-08-16T00:00:00"/>
  </r>
  <r>
    <n v="7953"/>
    <n v="56807"/>
    <x v="1165"/>
    <x v="1"/>
    <n v="1"/>
    <n v="47.04"/>
    <n v="0.06"/>
    <x v="0"/>
    <n v="-24.63"/>
    <n v="42.98"/>
    <n v="4.62"/>
    <x v="444"/>
    <x v="6"/>
    <x v="5"/>
    <x v="1"/>
    <x v="0"/>
    <x v="1"/>
    <s v="Belkin F9M820V08 8 Outlet Surge"/>
    <s v="Small Box"/>
    <n v="0.56000000000000005"/>
    <d v="2009-04-23T00:00:00"/>
  </r>
  <r>
    <n v="7957"/>
    <n v="56837"/>
    <x v="309"/>
    <x v="0"/>
    <n v="10"/>
    <n v="965.46"/>
    <n v="0.03"/>
    <x v="1"/>
    <n v="-71.48"/>
    <n v="90.98"/>
    <n v="30"/>
    <x v="504"/>
    <x v="6"/>
    <x v="5"/>
    <x v="1"/>
    <x v="2"/>
    <x v="14"/>
    <s v="Office Star - Task Chair with Contemporary Loop Arms"/>
    <s v="Jumbo Drum"/>
    <n v="0.61"/>
    <d v="2010-12-18T00:00:00"/>
  </r>
  <r>
    <n v="7970"/>
    <n v="56995"/>
    <x v="225"/>
    <x v="3"/>
    <n v="27"/>
    <n v="157.57"/>
    <n v="0.08"/>
    <x v="2"/>
    <n v="-57.062999999999995"/>
    <n v="5.74"/>
    <n v="5.01"/>
    <x v="114"/>
    <x v="6"/>
    <x v="5"/>
    <x v="2"/>
    <x v="0"/>
    <x v="2"/>
    <s v="Binder Posts"/>
    <s v="Small Box"/>
    <n v="0.39"/>
    <d v="2009-10-17T00:00:00"/>
  </r>
  <r>
    <n v="7984"/>
    <n v="57091"/>
    <x v="1225"/>
    <x v="3"/>
    <n v="6"/>
    <n v="14.85"/>
    <n v="0.05"/>
    <x v="2"/>
    <n v="-2.79"/>
    <n v="1.68"/>
    <n v="1.02"/>
    <x v="513"/>
    <x v="6"/>
    <x v="5"/>
    <x v="3"/>
    <x v="0"/>
    <x v="6"/>
    <s v="Alliance Rubber Bands"/>
    <s v="Wrap Bag"/>
    <n v="0.81"/>
    <d v="2011-11-01T00:00:00"/>
  </r>
  <r>
    <n v="7998"/>
    <n v="57155"/>
    <x v="501"/>
    <x v="4"/>
    <n v="23"/>
    <n v="155.52000000000001"/>
    <n v="0.05"/>
    <x v="0"/>
    <n v="-133.72999999999999"/>
    <n v="6.48"/>
    <n v="9.68"/>
    <x v="493"/>
    <x v="6"/>
    <x v="5"/>
    <x v="1"/>
    <x v="0"/>
    <x v="5"/>
    <s v="Xerox 1993"/>
    <s v="Small Box"/>
    <n v="0.36"/>
    <d v="2009-06-18T00:00:00"/>
  </r>
  <r>
    <n v="7999"/>
    <n v="57155"/>
    <x v="501"/>
    <x v="4"/>
    <n v="16"/>
    <n v="535.54"/>
    <n v="0.04"/>
    <x v="2"/>
    <n v="60.82"/>
    <n v="33.89"/>
    <n v="5.0999999999999996"/>
    <x v="493"/>
    <x v="6"/>
    <x v="5"/>
    <x v="1"/>
    <x v="0"/>
    <x v="0"/>
    <s v="File Shuttle II and Handi-File, Black"/>
    <s v="Small Box"/>
    <n v="0.6"/>
    <d v="2009-06-18T00:00:00"/>
  </r>
  <r>
    <n v="8003"/>
    <n v="57185"/>
    <x v="1112"/>
    <x v="3"/>
    <n v="28"/>
    <n v="1360.82"/>
    <n v="0.06"/>
    <x v="0"/>
    <n v="385.03"/>
    <n v="49.34"/>
    <n v="10.25"/>
    <x v="512"/>
    <x v="6"/>
    <x v="5"/>
    <x v="2"/>
    <x v="2"/>
    <x v="4"/>
    <s v="Electrix Fluorescent Magnifier Lamps &amp; Weighted Base"/>
    <s v="Large Box"/>
    <n v="0.56999999999999995"/>
    <d v="2011-05-25T00:00:00"/>
  </r>
  <r>
    <n v="8036"/>
    <n v="57409"/>
    <x v="626"/>
    <x v="2"/>
    <n v="1"/>
    <n v="90.88"/>
    <n v="0.1"/>
    <x v="0"/>
    <n v="-259.63"/>
    <n v="100.98"/>
    <n v="7.18"/>
    <x v="164"/>
    <x v="6"/>
    <x v="5"/>
    <x v="0"/>
    <x v="1"/>
    <x v="7"/>
    <s v="Logitech Cordless Elite Duo"/>
    <s v="Small Box"/>
    <n v="0.4"/>
    <d v="2009-11-21T00:00:00"/>
  </r>
  <r>
    <n v="8037"/>
    <n v="57409"/>
    <x v="626"/>
    <x v="2"/>
    <n v="34"/>
    <n v="6236.4754999999996"/>
    <n v="0.03"/>
    <x v="0"/>
    <n v="1928.664"/>
    <n v="205.99"/>
    <n v="3"/>
    <x v="164"/>
    <x v="6"/>
    <x v="5"/>
    <x v="0"/>
    <x v="1"/>
    <x v="3"/>
    <s v="6185"/>
    <s v="Small Box"/>
    <n v="0.57999999999999996"/>
    <d v="2009-11-21T00:00:00"/>
  </r>
  <r>
    <n v="8066"/>
    <n v="57542"/>
    <x v="1073"/>
    <x v="1"/>
    <n v="23"/>
    <n v="1256.29"/>
    <n v="0.04"/>
    <x v="0"/>
    <n v="517.03"/>
    <n v="55.48"/>
    <n v="6.79"/>
    <x v="498"/>
    <x v="6"/>
    <x v="5"/>
    <x v="2"/>
    <x v="0"/>
    <x v="5"/>
    <s v="Eaton Premium Continuous-Feed Paper, 25% Cotton, Letter Size, White, 1000 Shts/Box"/>
    <s v="Small Box"/>
    <n v="0.37"/>
    <d v="2009-08-24T00:00:00"/>
  </r>
  <r>
    <n v="8082"/>
    <n v="57639"/>
    <x v="569"/>
    <x v="4"/>
    <n v="24"/>
    <n v="2239.52"/>
    <n v="0.04"/>
    <x v="0"/>
    <n v="330.5"/>
    <n v="95.46"/>
    <n v="18.13"/>
    <x v="164"/>
    <x v="6"/>
    <x v="5"/>
    <x v="1"/>
    <x v="2"/>
    <x v="4"/>
    <s v="Electrix Architect's Clamp-On Swing Arm Lamp, Black"/>
    <s v="Large Box"/>
    <n v="0.56000000000000005"/>
    <d v="2010-07-21T00:00:00"/>
  </r>
  <r>
    <n v="8104"/>
    <n v="57856"/>
    <x v="630"/>
    <x v="3"/>
    <n v="17"/>
    <n v="127.45"/>
    <n v="0.06"/>
    <x v="0"/>
    <n v="-42.170500000000004"/>
    <n v="7.1"/>
    <n v="6.05"/>
    <x v="513"/>
    <x v="6"/>
    <x v="5"/>
    <x v="3"/>
    <x v="0"/>
    <x v="2"/>
    <s v="Wilson Jones Hanging View Binder, White, 1&quot;"/>
    <s v="Small Box"/>
    <n v="0.39"/>
    <d v="2009-02-13T00:00:00"/>
  </r>
  <r>
    <n v="8105"/>
    <n v="57856"/>
    <x v="630"/>
    <x v="3"/>
    <n v="31"/>
    <n v="92.18"/>
    <n v="0.02"/>
    <x v="0"/>
    <n v="5.7"/>
    <n v="2.78"/>
    <n v="0.97"/>
    <x v="513"/>
    <x v="6"/>
    <x v="5"/>
    <x v="3"/>
    <x v="0"/>
    <x v="12"/>
    <s v="Newell 339"/>
    <s v="Wrap Bag"/>
    <n v="0.59"/>
    <d v="2009-02-13T00:00:00"/>
  </r>
  <r>
    <n v="8177"/>
    <n v="58435"/>
    <x v="958"/>
    <x v="0"/>
    <n v="11"/>
    <n v="273.44"/>
    <n v="0.01"/>
    <x v="0"/>
    <n v="-35.615499999999997"/>
    <n v="22.38"/>
    <n v="15.1"/>
    <x v="494"/>
    <x v="6"/>
    <x v="5"/>
    <x v="3"/>
    <x v="0"/>
    <x v="2"/>
    <s v="Avery Flip-Chart Easel Binder, Black"/>
    <s v="Small Box"/>
    <n v="0.38"/>
    <d v="2012-05-09T00:00:00"/>
  </r>
  <r>
    <n v="8251"/>
    <n v="59009"/>
    <x v="592"/>
    <x v="4"/>
    <n v="19"/>
    <n v="614.91"/>
    <n v="0.02"/>
    <x v="2"/>
    <n v="-7.02"/>
    <n v="30.98"/>
    <n v="17.079999999999998"/>
    <x v="501"/>
    <x v="6"/>
    <x v="5"/>
    <x v="1"/>
    <x v="0"/>
    <x v="5"/>
    <s v="Xerox 197"/>
    <s v="Small Box"/>
    <n v="0.4"/>
    <d v="2011-11-20T00:00:00"/>
  </r>
  <r>
    <n v="8325"/>
    <n v="59491"/>
    <x v="561"/>
    <x v="1"/>
    <n v="31"/>
    <n v="12470.31"/>
    <n v="0.04"/>
    <x v="0"/>
    <n v="5528.5020000000004"/>
    <n v="387.99"/>
    <n v="19.989999999999998"/>
    <x v="525"/>
    <x v="6"/>
    <x v="5"/>
    <x v="3"/>
    <x v="0"/>
    <x v="2"/>
    <s v="Fellowes PB300 Plastic Comb Binding Machine"/>
    <s v="Small Box"/>
    <n v="0.38"/>
    <d v="2012-03-27T00:00:00"/>
  </r>
  <r>
    <n v="8330"/>
    <n v="59554"/>
    <x v="534"/>
    <x v="4"/>
    <n v="40"/>
    <n v="718.6"/>
    <n v="0.08"/>
    <x v="0"/>
    <n v="-81.489999999999995"/>
    <n v="17.98"/>
    <n v="4"/>
    <x v="515"/>
    <x v="6"/>
    <x v="5"/>
    <x v="1"/>
    <x v="1"/>
    <x v="7"/>
    <s v="Belkin 107-key enhanced keyboard, USB/PS/2 interface"/>
    <s v="Small Box"/>
    <n v="0.79"/>
    <d v="2011-11-16T00:00:00"/>
  </r>
  <r>
    <n v="8334"/>
    <n v="59559"/>
    <x v="638"/>
    <x v="4"/>
    <n v="30"/>
    <n v="397.17"/>
    <n v="0.1"/>
    <x v="2"/>
    <n v="7.69"/>
    <n v="14.34"/>
    <n v="5"/>
    <x v="525"/>
    <x v="6"/>
    <x v="5"/>
    <x v="3"/>
    <x v="2"/>
    <x v="4"/>
    <s v="Nu-Dell Leatherette Frames"/>
    <s v="Small Pack"/>
    <n v="0.49"/>
    <d v="2010-09-17T00:00:00"/>
  </r>
  <r>
    <n v="8359"/>
    <n v="59745"/>
    <x v="851"/>
    <x v="2"/>
    <n v="36"/>
    <n v="18092.66"/>
    <n v="0.09"/>
    <x v="0"/>
    <n v="7917.7584999999999"/>
    <n v="525.98"/>
    <n v="19.989999999999998"/>
    <x v="499"/>
    <x v="6"/>
    <x v="5"/>
    <x v="1"/>
    <x v="0"/>
    <x v="2"/>
    <s v="GBC DocuBind 300 Electric Binding Machine"/>
    <s v="Small Box"/>
    <n v="0.37"/>
    <d v="2009-04-21T00:00:00"/>
  </r>
  <r>
    <n v="8385"/>
    <n v="59906"/>
    <x v="304"/>
    <x v="1"/>
    <n v="32"/>
    <n v="284.92"/>
    <n v="0.03"/>
    <x v="0"/>
    <n v="81.290000000000006"/>
    <n v="9.11"/>
    <n v="2.15"/>
    <x v="519"/>
    <x v="6"/>
    <x v="5"/>
    <x v="3"/>
    <x v="0"/>
    <x v="5"/>
    <s v="Black Print Carbonless Snap-Off® Rapid Letter, 8 1/2&quot; x 7&quot;"/>
    <s v="Wrap Bag"/>
    <n v="0.4"/>
    <d v="2010-05-22T00:00:00"/>
  </r>
  <r>
    <n v="78"/>
    <n v="454"/>
    <x v="1226"/>
    <x v="0"/>
    <n v="42"/>
    <n v="234.2"/>
    <n v="0.09"/>
    <x v="0"/>
    <n v="56.22"/>
    <n v="6.08"/>
    <n v="1.82"/>
    <x v="526"/>
    <x v="6"/>
    <x v="5"/>
    <x v="0"/>
    <x v="0"/>
    <x v="6"/>
    <s v="Staples Bulk Pack Metal Binder Clips"/>
    <s v="Wrap Bag"/>
    <n v="0.35"/>
    <d v="2011-12-28T00:00:00"/>
  </r>
  <r>
    <n v="90"/>
    <n v="549"/>
    <x v="833"/>
    <x v="4"/>
    <n v="13"/>
    <n v="70.239999999999995"/>
    <n v="0.03"/>
    <x v="0"/>
    <n v="-59.75"/>
    <n v="4.9800000000000004"/>
    <n v="7.44"/>
    <x v="527"/>
    <x v="6"/>
    <x v="5"/>
    <x v="1"/>
    <x v="0"/>
    <x v="5"/>
    <s v="Xerox 1922"/>
    <s v="Small Box"/>
    <n v="0.36"/>
    <d v="2012-07-13T00:00:00"/>
  </r>
  <r>
    <n v="91"/>
    <n v="549"/>
    <x v="833"/>
    <x v="4"/>
    <n v="5"/>
    <n v="40.75"/>
    <n v="0.05"/>
    <x v="0"/>
    <n v="-27.57"/>
    <n v="6.48"/>
    <n v="8.74"/>
    <x v="527"/>
    <x v="6"/>
    <x v="5"/>
    <x v="1"/>
    <x v="0"/>
    <x v="5"/>
    <s v="Xerox 1984"/>
    <s v="Small Box"/>
    <n v="0.36"/>
    <d v="2012-07-13T00:00:00"/>
  </r>
  <r>
    <n v="92"/>
    <n v="549"/>
    <x v="833"/>
    <x v="4"/>
    <n v="30"/>
    <n v="1150.8800000000001"/>
    <n v="0.05"/>
    <x v="2"/>
    <n v="-911.56"/>
    <n v="38.94"/>
    <n v="35"/>
    <x v="527"/>
    <x v="6"/>
    <x v="5"/>
    <x v="1"/>
    <x v="0"/>
    <x v="0"/>
    <s v="Eldon Base for stackable storage shelf, platinum"/>
    <s v="Large Box"/>
    <n v="0.8"/>
    <d v="2012-07-12T00:00:00"/>
  </r>
  <r>
    <n v="162"/>
    <n v="999"/>
    <x v="1227"/>
    <x v="0"/>
    <n v="6"/>
    <n v="583.64"/>
    <n v="0.08"/>
    <x v="0"/>
    <n v="-179.5"/>
    <n v="95.43"/>
    <n v="19.989999999999998"/>
    <x v="528"/>
    <x v="6"/>
    <x v="5"/>
    <x v="3"/>
    <x v="0"/>
    <x v="0"/>
    <s v="Fellowes Stor/Drawer® Steel Plus™ Storage Drawers"/>
    <s v="Small Box"/>
    <n v="0.79"/>
    <d v="2010-09-11T00:00:00"/>
  </r>
  <r>
    <n v="195"/>
    <n v="1286"/>
    <x v="1130"/>
    <x v="2"/>
    <n v="46"/>
    <n v="234.37"/>
    <n v="0.05"/>
    <x v="0"/>
    <n v="-144.6815"/>
    <n v="5.18"/>
    <n v="5.74"/>
    <x v="306"/>
    <x v="6"/>
    <x v="5"/>
    <x v="3"/>
    <x v="0"/>
    <x v="2"/>
    <s v="Wilson Jones Impact Binders"/>
    <s v="Small Box"/>
    <n v="0.36"/>
    <d v="2010-05-14T00:00:00"/>
  </r>
  <r>
    <n v="196"/>
    <n v="1286"/>
    <x v="1130"/>
    <x v="2"/>
    <n v="14"/>
    <n v="1000.3565000000001"/>
    <n v="0.06"/>
    <x v="0"/>
    <n v="229.779"/>
    <n v="85.99"/>
    <n v="3.3"/>
    <x v="306"/>
    <x v="6"/>
    <x v="5"/>
    <x v="3"/>
    <x v="1"/>
    <x v="3"/>
    <s v="Accessory20"/>
    <s v="Small Pack"/>
    <n v="0.37"/>
    <d v="2010-05-15T00:00:00"/>
  </r>
  <r>
    <n v="266"/>
    <n v="1831"/>
    <x v="1042"/>
    <x v="4"/>
    <n v="33"/>
    <n v="12586.19"/>
    <n v="0"/>
    <x v="1"/>
    <n v="619.71"/>
    <n v="370.98"/>
    <n v="99"/>
    <x v="527"/>
    <x v="6"/>
    <x v="5"/>
    <x v="3"/>
    <x v="0"/>
    <x v="0"/>
    <s v="Sauder Facets Collection Locker/File Cabinet, Sky Alder Finish"/>
    <s v="Jumbo Drum"/>
    <n v="0.65"/>
    <d v="2010-12-02T00:00:00"/>
  </r>
  <r>
    <n v="275"/>
    <n v="1892"/>
    <x v="474"/>
    <x v="0"/>
    <n v="47"/>
    <n v="193.63"/>
    <n v="0.05"/>
    <x v="0"/>
    <n v="-152.52449999999999"/>
    <n v="3.98"/>
    <n v="5.26"/>
    <x v="529"/>
    <x v="6"/>
    <x v="5"/>
    <x v="0"/>
    <x v="0"/>
    <x v="2"/>
    <s v="Ibico Presentation Index for Binding Systems"/>
    <s v="Small Box"/>
    <n v="0.38"/>
    <d v="2009-03-29T00:00:00"/>
  </r>
  <r>
    <n v="276"/>
    <n v="1892"/>
    <x v="474"/>
    <x v="0"/>
    <n v="9"/>
    <n v="64.290000000000006"/>
    <n v="0.01"/>
    <x v="0"/>
    <n v="-18.850000000000001"/>
    <n v="6.48"/>
    <n v="5.4"/>
    <x v="529"/>
    <x v="6"/>
    <x v="5"/>
    <x v="0"/>
    <x v="0"/>
    <x v="5"/>
    <s v="Xerox 207"/>
    <s v="Small Box"/>
    <n v="0.37"/>
    <d v="2009-03-25T00:00:00"/>
  </r>
  <r>
    <n v="286"/>
    <n v="1991"/>
    <x v="1137"/>
    <x v="2"/>
    <n v="27"/>
    <n v="3491.06"/>
    <n v="0.09"/>
    <x v="0"/>
    <n v="921.7"/>
    <n v="136.97999999999999"/>
    <n v="24.49"/>
    <x v="339"/>
    <x v="6"/>
    <x v="5"/>
    <x v="2"/>
    <x v="2"/>
    <x v="4"/>
    <s v="3M Polarizing Task Lamp with Clamp Arm, Light Gray"/>
    <s v="Large Box"/>
    <n v="0.59"/>
    <d v="2012-09-06T00:00:00"/>
  </r>
  <r>
    <n v="287"/>
    <n v="1991"/>
    <x v="1137"/>
    <x v="2"/>
    <n v="37"/>
    <n v="14383.83"/>
    <n v="0.01"/>
    <x v="1"/>
    <n v="5050.1000000000004"/>
    <n v="399.98"/>
    <n v="12.06"/>
    <x v="339"/>
    <x v="6"/>
    <x v="5"/>
    <x v="2"/>
    <x v="1"/>
    <x v="16"/>
    <s v="Okidata ML320 Series Turbo Dot Matrix Printers"/>
    <s v="Jumbo Box"/>
    <n v="0.56000000000000005"/>
    <d v="2012-09-07T00:00:00"/>
  </r>
  <r>
    <n v="653"/>
    <n v="4610"/>
    <x v="311"/>
    <x v="0"/>
    <n v="8"/>
    <n v="66.88"/>
    <n v="0.09"/>
    <x v="0"/>
    <n v="-17.010000000000002"/>
    <n v="8.33"/>
    <n v="1.99"/>
    <x v="522"/>
    <x v="6"/>
    <x v="5"/>
    <x v="0"/>
    <x v="1"/>
    <x v="7"/>
    <s v="80 Minute Slim Jewel Case CD-R , 10/Pack - Staples"/>
    <s v="Small Pack"/>
    <n v="0.52"/>
    <d v="2010-06-19T00:00:00"/>
  </r>
  <r>
    <n v="654"/>
    <n v="4610"/>
    <x v="311"/>
    <x v="0"/>
    <n v="29"/>
    <n v="447.34"/>
    <n v="0.08"/>
    <x v="0"/>
    <n v="203.01"/>
    <n v="15.67"/>
    <n v="1.39"/>
    <x v="522"/>
    <x v="6"/>
    <x v="5"/>
    <x v="0"/>
    <x v="0"/>
    <x v="8"/>
    <s v="#10 White Business Envelopes,4 1/8 x 9 1/2"/>
    <s v="Small Box"/>
    <n v="0.38"/>
    <d v="2010-06-21T00:00:00"/>
  </r>
  <r>
    <n v="794"/>
    <n v="5697"/>
    <x v="720"/>
    <x v="4"/>
    <n v="31"/>
    <n v="371.68"/>
    <n v="0.03"/>
    <x v="0"/>
    <n v="-13.32"/>
    <n v="11.29"/>
    <n v="5.03"/>
    <x v="528"/>
    <x v="6"/>
    <x v="5"/>
    <x v="3"/>
    <x v="0"/>
    <x v="0"/>
    <s v="X-Rack™ File for Hanging Folders"/>
    <s v="Small Box"/>
    <n v="0.59"/>
    <d v="2012-10-06T00:00:00"/>
  </r>
  <r>
    <n v="832"/>
    <n v="5986"/>
    <x v="500"/>
    <x v="1"/>
    <n v="48"/>
    <n v="5556.18"/>
    <n v="0.08"/>
    <x v="0"/>
    <n v="1638.48"/>
    <n v="120.98"/>
    <n v="3.99"/>
    <x v="79"/>
    <x v="6"/>
    <x v="5"/>
    <x v="0"/>
    <x v="0"/>
    <x v="1"/>
    <s v="Belkin 325VA UPS Surge Protector, 6'"/>
    <s v="Small Box"/>
    <n v="0.6"/>
    <d v="2012-04-21T00:00:00"/>
  </r>
  <r>
    <n v="833"/>
    <n v="5986"/>
    <x v="500"/>
    <x v="1"/>
    <n v="20"/>
    <n v="1021.55"/>
    <n v="0.05"/>
    <x v="1"/>
    <n v="64.81"/>
    <n v="50.98"/>
    <n v="14.19"/>
    <x v="79"/>
    <x v="6"/>
    <x v="5"/>
    <x v="0"/>
    <x v="2"/>
    <x v="14"/>
    <s v="Global Deluxe Stacking Chair, Gray"/>
    <s v="Jumbo Drum"/>
    <n v="0.56000000000000005"/>
    <d v="2012-04-22T00:00:00"/>
  </r>
  <r>
    <n v="834"/>
    <n v="5986"/>
    <x v="500"/>
    <x v="1"/>
    <n v="41"/>
    <n v="205.24"/>
    <n v="0.03"/>
    <x v="0"/>
    <n v="-148.77000000000001"/>
    <n v="4.8899999999999997"/>
    <n v="4.93"/>
    <x v="79"/>
    <x v="6"/>
    <x v="5"/>
    <x v="0"/>
    <x v="1"/>
    <x v="7"/>
    <s v="Maxell 3.5&quot; DS/HD IBM-Formatted Diskettes, 10/Pack"/>
    <s v="Small Pack"/>
    <n v="0.66"/>
    <d v="2012-04-22T00:00:00"/>
  </r>
  <r>
    <n v="845"/>
    <n v="6053"/>
    <x v="371"/>
    <x v="3"/>
    <n v="4"/>
    <n v="16.079999999999998"/>
    <n v="0.04"/>
    <x v="0"/>
    <n v="-3.7489999999999997"/>
    <n v="3.8"/>
    <n v="1.49"/>
    <x v="530"/>
    <x v="6"/>
    <x v="5"/>
    <x v="2"/>
    <x v="0"/>
    <x v="2"/>
    <s v="Durable Pressboard Binders"/>
    <s v="Small Box"/>
    <n v="0.38"/>
    <d v="2010-12-13T00:00:00"/>
  </r>
  <r>
    <n v="893"/>
    <n v="6432"/>
    <x v="172"/>
    <x v="4"/>
    <n v="30"/>
    <n v="311.08"/>
    <n v="0.08"/>
    <x v="0"/>
    <n v="-38.450000000000003"/>
    <n v="10.89"/>
    <n v="4.5"/>
    <x v="306"/>
    <x v="6"/>
    <x v="5"/>
    <x v="2"/>
    <x v="0"/>
    <x v="1"/>
    <s v="Belkin 6 Outlet Metallic Surge Strip"/>
    <s v="Small Box"/>
    <n v="0.59"/>
    <d v="2011-11-12T00:00:00"/>
  </r>
  <r>
    <n v="906"/>
    <n v="6502"/>
    <x v="742"/>
    <x v="3"/>
    <n v="16"/>
    <n v="116.11"/>
    <n v="0.1"/>
    <x v="2"/>
    <n v="-36.46"/>
    <n v="7.64"/>
    <n v="5.83"/>
    <x v="528"/>
    <x v="6"/>
    <x v="5"/>
    <x v="3"/>
    <x v="0"/>
    <x v="5"/>
    <s v="Rediform Wirebound &quot;Phone Memo&quot; Message Book, 11 x 5-3/4"/>
    <s v="Wrap Bag"/>
    <n v="0.36"/>
    <d v="2011-08-20T00:00:00"/>
  </r>
  <r>
    <n v="907"/>
    <n v="6502"/>
    <x v="742"/>
    <x v="3"/>
    <n v="30"/>
    <n v="306.92"/>
    <n v="0.05"/>
    <x v="0"/>
    <n v="13.46"/>
    <n v="9.99"/>
    <n v="5.12"/>
    <x v="528"/>
    <x v="6"/>
    <x v="5"/>
    <x v="3"/>
    <x v="0"/>
    <x v="5"/>
    <s v="Xerox 1948"/>
    <s v="Small Box"/>
    <n v="0.4"/>
    <d v="2011-08-23T00:00:00"/>
  </r>
  <r>
    <n v="921"/>
    <n v="6656"/>
    <x v="503"/>
    <x v="4"/>
    <n v="45"/>
    <n v="1802"/>
    <n v="0.02"/>
    <x v="0"/>
    <n v="508.96299999999997"/>
    <n v="39.06"/>
    <n v="10.55"/>
    <x v="112"/>
    <x v="6"/>
    <x v="5"/>
    <x v="0"/>
    <x v="0"/>
    <x v="2"/>
    <s v="Ibico Recycled Linen-Style Covers"/>
    <s v="Small Box"/>
    <n v="0.37"/>
    <d v="2009-05-15T00:00:00"/>
  </r>
  <r>
    <n v="922"/>
    <n v="6656"/>
    <x v="503"/>
    <x v="4"/>
    <n v="50"/>
    <n v="1832.22"/>
    <n v="0.1"/>
    <x v="0"/>
    <n v="805.43450000000007"/>
    <n v="37.700000000000003"/>
    <n v="2.99"/>
    <x v="112"/>
    <x v="6"/>
    <x v="5"/>
    <x v="0"/>
    <x v="0"/>
    <x v="2"/>
    <s v="Vinyl Sectional Post Binders"/>
    <s v="Small Box"/>
    <n v="0.35"/>
    <d v="2009-05-16T00:00:00"/>
  </r>
  <r>
    <n v="971"/>
    <n v="7072"/>
    <x v="1216"/>
    <x v="4"/>
    <n v="29"/>
    <n v="258.61"/>
    <n v="7.0000000000000007E-2"/>
    <x v="0"/>
    <n v="-15.962"/>
    <n v="8.85"/>
    <n v="5.6"/>
    <x v="530"/>
    <x v="6"/>
    <x v="5"/>
    <x v="2"/>
    <x v="0"/>
    <x v="2"/>
    <s v="GBC Standard Plastic Binding Systems Combs"/>
    <s v="Small Box"/>
    <n v="0.36"/>
    <d v="2012-02-04T00:00:00"/>
  </r>
  <r>
    <n v="1015"/>
    <n v="7429"/>
    <x v="1108"/>
    <x v="2"/>
    <n v="33"/>
    <n v="1379.34"/>
    <n v="0.04"/>
    <x v="0"/>
    <n v="-470.85"/>
    <n v="40.479999999999997"/>
    <n v="19.989999999999998"/>
    <x v="531"/>
    <x v="6"/>
    <x v="5"/>
    <x v="3"/>
    <x v="1"/>
    <x v="7"/>
    <s v="Keytronic Designer 104- Key Black Keyboard"/>
    <s v="Small Box"/>
    <n v="0.77"/>
    <d v="2010-05-27T00:00:00"/>
  </r>
  <r>
    <n v="1016"/>
    <n v="7429"/>
    <x v="1108"/>
    <x v="2"/>
    <n v="6"/>
    <n v="168.25"/>
    <n v="0.09"/>
    <x v="2"/>
    <n v="101.78"/>
    <n v="26.48"/>
    <n v="6.93"/>
    <x v="531"/>
    <x v="6"/>
    <x v="5"/>
    <x v="3"/>
    <x v="2"/>
    <x v="4"/>
    <s v="DAX Natural Wood-Tone Poster Frame"/>
    <s v="Small Box"/>
    <n v="0.49"/>
    <d v="2010-05-27T00:00:00"/>
  </r>
  <r>
    <n v="1075"/>
    <n v="7910"/>
    <x v="875"/>
    <x v="4"/>
    <n v="41"/>
    <n v="1871.13"/>
    <n v="0.01"/>
    <x v="0"/>
    <n v="346.43"/>
    <n v="45.98"/>
    <n v="4.8"/>
    <x v="532"/>
    <x v="6"/>
    <x v="5"/>
    <x v="0"/>
    <x v="2"/>
    <x v="4"/>
    <s v="Tenex B1-RE Series Chair Mats for Low Pile Carpets"/>
    <s v="Wrap Bag"/>
    <n v="0.68"/>
    <d v="2010-04-23T00:00:00"/>
  </r>
  <r>
    <n v="1076"/>
    <n v="7910"/>
    <x v="875"/>
    <x v="4"/>
    <n v="22"/>
    <n v="729.57"/>
    <n v="0.08"/>
    <x v="0"/>
    <n v="250.43"/>
    <n v="35.44"/>
    <n v="5.09"/>
    <x v="532"/>
    <x v="6"/>
    <x v="5"/>
    <x v="0"/>
    <x v="0"/>
    <x v="5"/>
    <s v="Xerox 1932"/>
    <s v="Small Box"/>
    <n v="0.38"/>
    <d v="2010-04-20T00:00:00"/>
  </r>
  <r>
    <n v="1096"/>
    <n v="8035"/>
    <x v="636"/>
    <x v="3"/>
    <n v="7"/>
    <n v="104.38"/>
    <n v="7.0000000000000007E-2"/>
    <x v="0"/>
    <n v="-24.2"/>
    <n v="14.42"/>
    <n v="6.75"/>
    <x v="533"/>
    <x v="6"/>
    <x v="5"/>
    <x v="2"/>
    <x v="0"/>
    <x v="1"/>
    <s v="Holmes Odor Grabber"/>
    <s v="Medium Box"/>
    <n v="0.52"/>
    <d v="2012-03-03T00:00:00"/>
  </r>
  <r>
    <n v="1220"/>
    <n v="8961"/>
    <x v="1036"/>
    <x v="0"/>
    <n v="15"/>
    <n v="627.69000000000005"/>
    <n v="0"/>
    <x v="0"/>
    <n v="-12.02"/>
    <n v="39.979999999999997"/>
    <n v="4"/>
    <x v="534"/>
    <x v="6"/>
    <x v="5"/>
    <x v="0"/>
    <x v="1"/>
    <x v="7"/>
    <s v="Microsoft Natural Keyboard Elite"/>
    <s v="Small Box"/>
    <n v="0.7"/>
    <d v="2011-07-03T00:00:00"/>
  </r>
  <r>
    <n v="1311"/>
    <n v="9606"/>
    <x v="114"/>
    <x v="2"/>
    <n v="39"/>
    <n v="493.26"/>
    <n v="0.02"/>
    <x v="0"/>
    <n v="263.39999999999998"/>
    <n v="12.53"/>
    <n v="0.49"/>
    <x v="526"/>
    <x v="6"/>
    <x v="5"/>
    <x v="0"/>
    <x v="0"/>
    <x v="11"/>
    <s v="Round Specialty Laser Printer Labels"/>
    <s v="Small Box"/>
    <n v="0.38"/>
    <d v="2009-07-27T00:00:00"/>
  </r>
  <r>
    <n v="1312"/>
    <n v="9606"/>
    <x v="114"/>
    <x v="2"/>
    <n v="37"/>
    <n v="192.15"/>
    <n v="7.0000000000000007E-2"/>
    <x v="2"/>
    <n v="37.31"/>
    <n v="5.18"/>
    <n v="2.04"/>
    <x v="526"/>
    <x v="6"/>
    <x v="5"/>
    <x v="0"/>
    <x v="0"/>
    <x v="5"/>
    <s v="Array® Memo Cubes"/>
    <s v="Wrap Bag"/>
    <n v="0.36"/>
    <d v="2009-07-29T00:00:00"/>
  </r>
  <r>
    <n v="1348"/>
    <n v="9857"/>
    <x v="658"/>
    <x v="1"/>
    <n v="16"/>
    <n v="2366.1799999999998"/>
    <n v="0.1"/>
    <x v="0"/>
    <n v="703.8"/>
    <n v="162.93"/>
    <n v="19.989999999999998"/>
    <x v="535"/>
    <x v="6"/>
    <x v="5"/>
    <x v="3"/>
    <x v="0"/>
    <x v="8"/>
    <s v="Multimedia Mailers"/>
    <s v="Small Box"/>
    <n v="0.39"/>
    <d v="2010-05-13T00:00:00"/>
  </r>
  <r>
    <n v="1349"/>
    <n v="9857"/>
    <x v="658"/>
    <x v="1"/>
    <n v="49"/>
    <n v="675.71"/>
    <n v="0.06"/>
    <x v="0"/>
    <n v="-17.489999999999998"/>
    <n v="13.79"/>
    <n v="8.7799999999999994"/>
    <x v="535"/>
    <x v="6"/>
    <x v="5"/>
    <x v="3"/>
    <x v="2"/>
    <x v="4"/>
    <s v="9-3/4 Diameter Round Wall Clock"/>
    <s v="Small Box"/>
    <n v="0.43"/>
    <d v="2010-05-11T00:00:00"/>
  </r>
  <r>
    <n v="1350"/>
    <n v="9857"/>
    <x v="658"/>
    <x v="1"/>
    <n v="16"/>
    <n v="292.97800000000001"/>
    <n v="0.05"/>
    <x v="0"/>
    <n v="-93.61"/>
    <n v="20.99"/>
    <n v="3.3"/>
    <x v="535"/>
    <x v="6"/>
    <x v="5"/>
    <x v="3"/>
    <x v="1"/>
    <x v="3"/>
    <s v="Accessory39"/>
    <s v="Small Pack"/>
    <n v="0.81"/>
    <d v="2010-05-13T00:00:00"/>
  </r>
  <r>
    <n v="1502"/>
    <n v="10851"/>
    <x v="319"/>
    <x v="1"/>
    <n v="14"/>
    <n v="570.52850000000001"/>
    <n v="0.02"/>
    <x v="2"/>
    <n v="3.96"/>
    <n v="45.99"/>
    <n v="4.99"/>
    <x v="74"/>
    <x v="6"/>
    <x v="5"/>
    <x v="1"/>
    <x v="1"/>
    <x v="3"/>
    <s v="600 Series Non-Flip"/>
    <s v="Small Box"/>
    <n v="0.56999999999999995"/>
    <d v="2009-04-07T00:00:00"/>
  </r>
  <r>
    <n v="1554"/>
    <n v="11233"/>
    <x v="933"/>
    <x v="2"/>
    <n v="25"/>
    <n v="276.5"/>
    <n v="0.02"/>
    <x v="0"/>
    <n v="35.72"/>
    <n v="10.98"/>
    <n v="4.8"/>
    <x v="536"/>
    <x v="6"/>
    <x v="5"/>
    <x v="2"/>
    <x v="0"/>
    <x v="8"/>
    <s v="Manila Recycled Extra-Heavyweight Clasp Envelopes, 6&quot; x 9&quot;"/>
    <s v="Small Box"/>
    <n v="0.36"/>
    <d v="2011-09-01T00:00:00"/>
  </r>
  <r>
    <n v="1593"/>
    <n v="11493"/>
    <x v="333"/>
    <x v="4"/>
    <n v="16"/>
    <n v="111.9"/>
    <n v="0.01"/>
    <x v="0"/>
    <n v="38.03"/>
    <n v="6.47"/>
    <n v="1.22"/>
    <x v="112"/>
    <x v="6"/>
    <x v="5"/>
    <x v="0"/>
    <x v="0"/>
    <x v="12"/>
    <s v="Staples Pen Style Liquid Stix; Assorted (yellow, pink, green, blue, orange), 5/Pack"/>
    <s v="Wrap Bag"/>
    <n v="0.4"/>
    <d v="2011-10-22T00:00:00"/>
  </r>
  <r>
    <n v="1614"/>
    <n v="11684"/>
    <x v="1228"/>
    <x v="1"/>
    <n v="8"/>
    <n v="1173.5"/>
    <n v="0"/>
    <x v="0"/>
    <n v="53.87"/>
    <n v="140.81"/>
    <n v="24.49"/>
    <x v="74"/>
    <x v="6"/>
    <x v="5"/>
    <x v="1"/>
    <x v="2"/>
    <x v="14"/>
    <s v="Hon Olson Stacker Stools"/>
    <s v="Large Box"/>
    <n v="0.56999999999999995"/>
    <d v="2012-07-29T00:00:00"/>
  </r>
  <r>
    <n v="1664"/>
    <n v="11975"/>
    <x v="535"/>
    <x v="4"/>
    <n v="43"/>
    <n v="210.66"/>
    <n v="0.08"/>
    <x v="0"/>
    <n v="-145.7165"/>
    <n v="5.18"/>
    <n v="5.74"/>
    <x v="528"/>
    <x v="6"/>
    <x v="5"/>
    <x v="3"/>
    <x v="0"/>
    <x v="2"/>
    <s v="Wilson Jones Impact Binders"/>
    <s v="Small Box"/>
    <n v="0.36"/>
    <d v="2011-04-15T00:00:00"/>
  </r>
  <r>
    <n v="1878"/>
    <n v="13537"/>
    <x v="737"/>
    <x v="0"/>
    <n v="41"/>
    <n v="316.61"/>
    <n v="0.03"/>
    <x v="0"/>
    <n v="110.34"/>
    <n v="7.4"/>
    <n v="1.71"/>
    <x v="306"/>
    <x v="6"/>
    <x v="5"/>
    <x v="3"/>
    <x v="0"/>
    <x v="5"/>
    <s v="It's Hot Message Books with Stickers, 2 3/4&quot; x 5&quot;"/>
    <s v="Wrap Bag"/>
    <n v="0.4"/>
    <d v="2010-06-01T00:00:00"/>
  </r>
  <r>
    <n v="1912"/>
    <n v="13670"/>
    <x v="537"/>
    <x v="4"/>
    <n v="27"/>
    <n v="116.37"/>
    <n v="0.04"/>
    <x v="2"/>
    <n v="57.63"/>
    <n v="3.69"/>
    <n v="0.5"/>
    <x v="531"/>
    <x v="6"/>
    <x v="5"/>
    <x v="3"/>
    <x v="0"/>
    <x v="11"/>
    <s v="Avery 501"/>
    <s v="Small Box"/>
    <n v="0.38"/>
    <d v="2012-05-26T00:00:00"/>
  </r>
  <r>
    <n v="1922"/>
    <n v="13764"/>
    <x v="708"/>
    <x v="3"/>
    <n v="31"/>
    <n v="123.93"/>
    <n v="0.1"/>
    <x v="0"/>
    <n v="11.93"/>
    <n v="4.28"/>
    <n v="0.94"/>
    <x v="527"/>
    <x v="6"/>
    <x v="5"/>
    <x v="3"/>
    <x v="0"/>
    <x v="12"/>
    <s v="Newell 336"/>
    <s v="Wrap Bag"/>
    <n v="0.56000000000000005"/>
    <d v="2011-07-14T00:00:00"/>
  </r>
  <r>
    <n v="1948"/>
    <n v="13953"/>
    <x v="795"/>
    <x v="4"/>
    <n v="32"/>
    <n v="381.24"/>
    <n v="0.04"/>
    <x v="0"/>
    <n v="67.599999999999994"/>
    <n v="11.34"/>
    <n v="5.01"/>
    <x v="74"/>
    <x v="6"/>
    <x v="5"/>
    <x v="1"/>
    <x v="0"/>
    <x v="5"/>
    <s v="Xerox 188"/>
    <s v="Small Box"/>
    <n v="0.36"/>
    <d v="2011-06-02T00:00:00"/>
  </r>
  <r>
    <n v="1981"/>
    <n v="14119"/>
    <x v="1031"/>
    <x v="0"/>
    <n v="24"/>
    <n v="103.11"/>
    <n v="0.06"/>
    <x v="0"/>
    <n v="-95.41"/>
    <n v="4.18"/>
    <n v="6.92"/>
    <x v="537"/>
    <x v="6"/>
    <x v="5"/>
    <x v="3"/>
    <x v="2"/>
    <x v="4"/>
    <s v="Eldon® Image Series Desk Accessories, Burgundy"/>
    <s v="Small Box"/>
    <n v="0.49"/>
    <d v="2010-06-04T00:00:00"/>
  </r>
  <r>
    <n v="1982"/>
    <n v="14119"/>
    <x v="1031"/>
    <x v="0"/>
    <n v="35"/>
    <n v="1599.0709999999999"/>
    <n v="0.04"/>
    <x v="0"/>
    <n v="296.65800000000002"/>
    <n v="55.99"/>
    <n v="3.3"/>
    <x v="537"/>
    <x v="6"/>
    <x v="5"/>
    <x v="3"/>
    <x v="1"/>
    <x v="3"/>
    <s v="Accessory24"/>
    <s v="Small Pack"/>
    <n v="0.59"/>
    <d v="2010-06-05T00:00:00"/>
  </r>
  <r>
    <n v="1983"/>
    <n v="14119"/>
    <x v="1031"/>
    <x v="0"/>
    <n v="31"/>
    <n v="968.23500000000001"/>
    <n v="0.05"/>
    <x v="0"/>
    <n v="-158.60900000000001"/>
    <n v="35.99"/>
    <n v="5"/>
    <x v="537"/>
    <x v="6"/>
    <x v="5"/>
    <x v="3"/>
    <x v="1"/>
    <x v="3"/>
    <s v="Accessory27"/>
    <s v="Small Box"/>
    <n v="0.85"/>
    <d v="2010-06-02T00:00:00"/>
  </r>
  <r>
    <n v="2020"/>
    <n v="14402"/>
    <x v="763"/>
    <x v="3"/>
    <n v="1"/>
    <n v="184.46"/>
    <n v="0.05"/>
    <x v="1"/>
    <n v="-106.33"/>
    <n v="160.97999999999999"/>
    <n v="30"/>
    <x v="534"/>
    <x v="6"/>
    <x v="5"/>
    <x v="0"/>
    <x v="2"/>
    <x v="14"/>
    <s v="Office Star - Mid Back Dual function Ergonomic High Back Chair with 2-Way Adjustable Arms"/>
    <s v="Jumbo Drum"/>
    <n v="0.62"/>
    <d v="2010-10-16T00:00:00"/>
  </r>
  <r>
    <n v="2032"/>
    <n v="14499"/>
    <x v="1118"/>
    <x v="0"/>
    <n v="28"/>
    <n v="574.99"/>
    <n v="0.06"/>
    <x v="0"/>
    <n v="-148.87"/>
    <n v="20.97"/>
    <n v="6.5"/>
    <x v="327"/>
    <x v="6"/>
    <x v="5"/>
    <x v="1"/>
    <x v="1"/>
    <x v="7"/>
    <s v="Microsoft Internet Keyboard"/>
    <s v="Small Box"/>
    <n v="0.78"/>
    <d v="2010-11-19T00:00:00"/>
  </r>
  <r>
    <n v="2110"/>
    <n v="15079"/>
    <x v="1040"/>
    <x v="3"/>
    <n v="45"/>
    <n v="3753.42"/>
    <n v="0"/>
    <x v="0"/>
    <n v="1276.25"/>
    <n v="80.98"/>
    <n v="7.18"/>
    <x v="532"/>
    <x v="6"/>
    <x v="5"/>
    <x v="0"/>
    <x v="1"/>
    <x v="7"/>
    <s v="Logitech Cordless Navigator Duo"/>
    <s v="Small Box"/>
    <n v="0.48"/>
    <d v="2010-01-18T00:00:00"/>
  </r>
  <r>
    <n v="2111"/>
    <n v="15079"/>
    <x v="1040"/>
    <x v="3"/>
    <n v="23"/>
    <n v="1130.79"/>
    <n v="0.01"/>
    <x v="0"/>
    <n v="468.19"/>
    <n v="48.91"/>
    <n v="5.97"/>
    <x v="532"/>
    <x v="6"/>
    <x v="5"/>
    <x v="0"/>
    <x v="0"/>
    <x v="5"/>
    <s v="Xerox 1917"/>
    <s v="Small Box"/>
    <n v="0.38"/>
    <d v="2010-01-16T00:00:00"/>
  </r>
  <r>
    <n v="2134"/>
    <n v="15236"/>
    <x v="97"/>
    <x v="2"/>
    <n v="33"/>
    <n v="341.42"/>
    <n v="0.06"/>
    <x v="0"/>
    <n v="71.50200000000001"/>
    <n v="10.91"/>
    <n v="2.99"/>
    <x v="306"/>
    <x v="6"/>
    <x v="5"/>
    <x v="3"/>
    <x v="0"/>
    <x v="2"/>
    <s v="Heavy-Duty E-Z-D® Binders"/>
    <s v="Small Box"/>
    <n v="0.38"/>
    <d v="2012-04-10T00:00:00"/>
  </r>
  <r>
    <n v="2135"/>
    <n v="15236"/>
    <x v="97"/>
    <x v="2"/>
    <n v="30"/>
    <n v="381.39"/>
    <n v="0.01"/>
    <x v="2"/>
    <n v="31.24"/>
    <n v="12.07"/>
    <n v="6.2"/>
    <x v="306"/>
    <x v="6"/>
    <x v="5"/>
    <x v="3"/>
    <x v="2"/>
    <x v="4"/>
    <s v="Eldon® 500 Class™ Desk Accessories"/>
    <s v="Wrap Bag"/>
    <n v="0.52"/>
    <d v="2012-04-11T00:00:00"/>
  </r>
  <r>
    <n v="2148"/>
    <n v="15397"/>
    <x v="199"/>
    <x v="4"/>
    <n v="42"/>
    <n v="223.33"/>
    <n v="0"/>
    <x v="2"/>
    <n v="-111.89"/>
    <n v="4.9800000000000004"/>
    <n v="4.32"/>
    <x v="537"/>
    <x v="6"/>
    <x v="5"/>
    <x v="3"/>
    <x v="1"/>
    <x v="7"/>
    <s v="DS/HD IBM Formatted Diskettes, 10/Pack - Staples"/>
    <s v="Small Pack"/>
    <n v="0.64"/>
    <d v="2010-02-08T00:00:00"/>
  </r>
  <r>
    <n v="2149"/>
    <n v="15397"/>
    <x v="199"/>
    <x v="4"/>
    <n v="29"/>
    <n v="1178.04"/>
    <n v="7.0000000000000007E-2"/>
    <x v="0"/>
    <n v="-53.81"/>
    <n v="40.98"/>
    <n v="6.5"/>
    <x v="537"/>
    <x v="6"/>
    <x v="5"/>
    <x v="3"/>
    <x v="1"/>
    <x v="7"/>
    <s v="Targus USB Numeric Keypad"/>
    <s v="Small Box"/>
    <n v="0.74"/>
    <d v="2010-02-06T00:00:00"/>
  </r>
  <r>
    <n v="2150"/>
    <n v="15397"/>
    <x v="199"/>
    <x v="4"/>
    <n v="43"/>
    <n v="121.94"/>
    <n v="0.01"/>
    <x v="0"/>
    <n v="-51.3"/>
    <n v="2.6"/>
    <n v="2.4"/>
    <x v="537"/>
    <x v="6"/>
    <x v="5"/>
    <x v="3"/>
    <x v="0"/>
    <x v="12"/>
    <s v="12 Colored Short Pencils"/>
    <s v="Wrap Bag"/>
    <n v="0.57999999999999996"/>
    <d v="2010-02-07T00:00:00"/>
  </r>
  <r>
    <n v="2185"/>
    <n v="15719"/>
    <x v="826"/>
    <x v="4"/>
    <n v="18"/>
    <n v="5405.44"/>
    <n v="7.0000000000000007E-2"/>
    <x v="1"/>
    <n v="604.46"/>
    <n v="300.98"/>
    <n v="64.73"/>
    <x v="537"/>
    <x v="6"/>
    <x v="5"/>
    <x v="3"/>
    <x v="2"/>
    <x v="14"/>
    <s v="Global Leather and Oak Executive Chair, Black"/>
    <s v="Jumbo Drum"/>
    <n v="0.56000000000000005"/>
    <d v="2011-01-19T00:00:00"/>
  </r>
  <r>
    <n v="2226"/>
    <n v="16098"/>
    <x v="42"/>
    <x v="0"/>
    <n v="44"/>
    <n v="1001.99"/>
    <n v="0.09"/>
    <x v="0"/>
    <n v="333.53149999999999"/>
    <n v="24.95"/>
    <n v="2.99"/>
    <x v="323"/>
    <x v="6"/>
    <x v="5"/>
    <x v="3"/>
    <x v="0"/>
    <x v="2"/>
    <s v="Large Capacity Hanging Post Binders"/>
    <s v="Small Box"/>
    <n v="0.39"/>
    <d v="2012-07-23T00:00:00"/>
  </r>
  <r>
    <n v="2282"/>
    <n v="16450"/>
    <x v="1229"/>
    <x v="3"/>
    <n v="12"/>
    <n v="73.5"/>
    <n v="0.03"/>
    <x v="0"/>
    <n v="5.71"/>
    <n v="5.98"/>
    <n v="2.5"/>
    <x v="112"/>
    <x v="6"/>
    <x v="5"/>
    <x v="0"/>
    <x v="0"/>
    <x v="8"/>
    <s v="Wausau Papers Astrobrights® Colored Envelopes"/>
    <s v="Small Box"/>
    <n v="0.36"/>
    <d v="2011-05-15T00:00:00"/>
  </r>
  <r>
    <n v="2371"/>
    <n v="17186"/>
    <x v="452"/>
    <x v="3"/>
    <n v="49"/>
    <n v="4321.63"/>
    <n v="0.08"/>
    <x v="0"/>
    <n v="-1549.14"/>
    <n v="90.98"/>
    <n v="56.2"/>
    <x v="527"/>
    <x v="6"/>
    <x v="5"/>
    <x v="1"/>
    <x v="2"/>
    <x v="4"/>
    <s v="Eldon ClusterMat Chair Mat with Cordless Antistatic Protection"/>
    <s v="Medium Box"/>
    <n v="0.74"/>
    <d v="2009-01-28T00:00:00"/>
  </r>
  <r>
    <n v="2372"/>
    <n v="17186"/>
    <x v="452"/>
    <x v="3"/>
    <n v="11"/>
    <n v="67.14"/>
    <n v="7.0000000000000007E-2"/>
    <x v="0"/>
    <n v="-29.98"/>
    <n v="5.98"/>
    <n v="5.35"/>
    <x v="527"/>
    <x v="6"/>
    <x v="5"/>
    <x v="1"/>
    <x v="0"/>
    <x v="5"/>
    <s v="Xerox 1947"/>
    <s v="Small Box"/>
    <n v="0.4"/>
    <d v="2009-01-28T00:00:00"/>
  </r>
  <r>
    <n v="2397"/>
    <n v="17379"/>
    <x v="1224"/>
    <x v="4"/>
    <n v="29"/>
    <n v="3218.42"/>
    <n v="0.08"/>
    <x v="1"/>
    <n v="-1248.58"/>
    <n v="114.98"/>
    <n v="58.72"/>
    <x v="327"/>
    <x v="6"/>
    <x v="5"/>
    <x v="1"/>
    <x v="2"/>
    <x v="9"/>
    <s v="Sauder Camden County Collection Libraries, Planked Cherry Finish"/>
    <s v="Jumbo Box"/>
    <n v="0.76"/>
    <d v="2011-08-16T00:00:00"/>
  </r>
  <r>
    <n v="2424"/>
    <n v="17573"/>
    <x v="578"/>
    <x v="0"/>
    <n v="23"/>
    <n v="220.97"/>
    <n v="0.02"/>
    <x v="0"/>
    <n v="-25.86"/>
    <n v="9.48"/>
    <n v="7.29"/>
    <x v="538"/>
    <x v="6"/>
    <x v="5"/>
    <x v="0"/>
    <x v="2"/>
    <x v="4"/>
    <s v="DAX Two-Tone Rosewood/Black Document Frame, Desktop, 5 x 7"/>
    <s v="Small Pack"/>
    <n v="0.45"/>
    <d v="2011-09-08T00:00:00"/>
  </r>
  <r>
    <n v="2441"/>
    <n v="17702"/>
    <x v="584"/>
    <x v="1"/>
    <n v="48"/>
    <n v="368.99"/>
    <n v="0.09"/>
    <x v="0"/>
    <n v="-305.91000000000003"/>
    <n v="7.77"/>
    <n v="9.23"/>
    <x v="138"/>
    <x v="6"/>
    <x v="5"/>
    <x v="3"/>
    <x v="0"/>
    <x v="1"/>
    <s v="Hoover Commercial Soft Guard Upright Vacuum And Disposable Filtration Bags"/>
    <s v="Small Box"/>
    <n v="0.57999999999999996"/>
    <d v="2012-04-14T00:00:00"/>
  </r>
  <r>
    <n v="2576"/>
    <n v="18595"/>
    <x v="692"/>
    <x v="4"/>
    <n v="6"/>
    <n v="451.44"/>
    <n v="0.1"/>
    <x v="0"/>
    <n v="-35.19"/>
    <n v="78.650000000000006"/>
    <n v="13.99"/>
    <x v="531"/>
    <x v="6"/>
    <x v="5"/>
    <x v="3"/>
    <x v="0"/>
    <x v="1"/>
    <s v="Honeywell Quietcare HEPA Air Cleaner"/>
    <s v="Medium Box"/>
    <n v="0.52"/>
    <d v="2009-02-02T00:00:00"/>
  </r>
  <r>
    <n v="2577"/>
    <n v="18595"/>
    <x v="692"/>
    <x v="4"/>
    <n v="16"/>
    <n v="138.55000000000001"/>
    <n v="0.03"/>
    <x v="0"/>
    <n v="0.89999999999999858"/>
    <n v="8.34"/>
    <n v="2.64"/>
    <x v="531"/>
    <x v="6"/>
    <x v="5"/>
    <x v="3"/>
    <x v="0"/>
    <x v="15"/>
    <s v="Acme® Elite Stainless Steel Scissors"/>
    <s v="Small Pack"/>
    <n v="0.59"/>
    <d v="2009-02-02T00:00:00"/>
  </r>
  <r>
    <n v="2655"/>
    <n v="19205"/>
    <x v="1069"/>
    <x v="3"/>
    <n v="47"/>
    <n v="1291.3499999999999"/>
    <n v="0.04"/>
    <x v="0"/>
    <n v="479.62"/>
    <n v="26.38"/>
    <n v="5.86"/>
    <x v="522"/>
    <x v="6"/>
    <x v="5"/>
    <x v="0"/>
    <x v="0"/>
    <x v="5"/>
    <s v="Xerox 1935"/>
    <s v="Small Box"/>
    <n v="0.39"/>
    <d v="2010-07-27T00:00:00"/>
  </r>
  <r>
    <n v="2656"/>
    <n v="19205"/>
    <x v="1069"/>
    <x v="3"/>
    <n v="31"/>
    <n v="107.97"/>
    <n v="0"/>
    <x v="0"/>
    <n v="2.36"/>
    <n v="3.26"/>
    <n v="1.86"/>
    <x v="522"/>
    <x v="6"/>
    <x v="5"/>
    <x v="0"/>
    <x v="0"/>
    <x v="12"/>
    <s v="Avery Hi-Liter GlideStik Fluorescent Highlighter, Yellow Ink"/>
    <s v="Wrap Bag"/>
    <n v="0.41"/>
    <d v="2010-07-28T00:00:00"/>
  </r>
  <r>
    <n v="2694"/>
    <n v="19494"/>
    <x v="1230"/>
    <x v="1"/>
    <n v="39"/>
    <n v="857.32"/>
    <n v="0.05"/>
    <x v="0"/>
    <n v="195.71"/>
    <n v="22.23"/>
    <n v="8.99"/>
    <x v="538"/>
    <x v="6"/>
    <x v="5"/>
    <x v="0"/>
    <x v="2"/>
    <x v="4"/>
    <s v="Executive Impressions 14&quot; Contract Wall Clock with Quartz Movement"/>
    <s v="Small Pack"/>
    <n v="0.41"/>
    <d v="2010-01-14T00:00:00"/>
  </r>
  <r>
    <n v="2695"/>
    <n v="19494"/>
    <x v="1230"/>
    <x v="1"/>
    <n v="2"/>
    <n v="8.8699999999999992"/>
    <n v="0.03"/>
    <x v="0"/>
    <n v="-6.79"/>
    <n v="2.74"/>
    <n v="3.5"/>
    <x v="538"/>
    <x v="6"/>
    <x v="5"/>
    <x v="0"/>
    <x v="0"/>
    <x v="12"/>
    <s v="Rogers Handheld Barrel Pencil Sharpener"/>
    <s v="Small Pack"/>
    <n v="0.57999999999999996"/>
    <d v="2010-01-15T00:00:00"/>
  </r>
  <r>
    <n v="2699"/>
    <n v="19523"/>
    <x v="664"/>
    <x v="1"/>
    <n v="44"/>
    <n v="155.78"/>
    <n v="0.04"/>
    <x v="0"/>
    <n v="-10"/>
    <n v="3.6"/>
    <n v="2.2000000000000002"/>
    <x v="83"/>
    <x v="6"/>
    <x v="5"/>
    <x v="2"/>
    <x v="0"/>
    <x v="5"/>
    <s v="Telephone Message Books with Fax/Mobile Section, 4 1/4&quot; x 6&quot;"/>
    <s v="Wrap Bag"/>
    <n v="0.39"/>
    <d v="2011-12-01T00:00:00"/>
  </r>
  <r>
    <n v="2842"/>
    <n v="20482"/>
    <x v="514"/>
    <x v="3"/>
    <n v="38"/>
    <n v="4650.07"/>
    <n v="0.04"/>
    <x v="1"/>
    <n v="-1143.1500000000001"/>
    <n v="120.98"/>
    <n v="60.19"/>
    <x v="539"/>
    <x v="6"/>
    <x v="5"/>
    <x v="0"/>
    <x v="2"/>
    <x v="9"/>
    <s v="Sauder Camden County Barrister Bookcase, Planked Cherry Finish"/>
    <s v="Jumbo Box"/>
    <n v="0.71"/>
    <d v="2011-07-18T00:00:00"/>
  </r>
  <r>
    <n v="2843"/>
    <n v="20482"/>
    <x v="514"/>
    <x v="3"/>
    <n v="39"/>
    <n v="497.52"/>
    <n v="0.03"/>
    <x v="0"/>
    <n v="92.46"/>
    <n v="12.28"/>
    <n v="5.09"/>
    <x v="539"/>
    <x v="6"/>
    <x v="5"/>
    <x v="0"/>
    <x v="0"/>
    <x v="5"/>
    <s v="Xerox 1907"/>
    <s v="Small Box"/>
    <n v="0.38"/>
    <d v="2011-07-20T00:00:00"/>
  </r>
  <r>
    <n v="2963"/>
    <n v="21414"/>
    <x v="622"/>
    <x v="4"/>
    <n v="43"/>
    <n v="103.6"/>
    <n v="0.09"/>
    <x v="2"/>
    <n v="-72.86"/>
    <n v="2.52"/>
    <n v="1.92"/>
    <x v="327"/>
    <x v="6"/>
    <x v="5"/>
    <x v="1"/>
    <x v="0"/>
    <x v="15"/>
    <s v="Letter Slitter"/>
    <s v="Wrap Bag"/>
    <n v="0.82"/>
    <d v="2011-05-04T00:00:00"/>
  </r>
  <r>
    <n v="2967"/>
    <n v="21445"/>
    <x v="55"/>
    <x v="0"/>
    <n v="14"/>
    <n v="75.150000000000006"/>
    <n v="0.02"/>
    <x v="2"/>
    <n v="-63.53"/>
    <n v="4.0599999999999996"/>
    <n v="6.89"/>
    <x v="538"/>
    <x v="6"/>
    <x v="5"/>
    <x v="0"/>
    <x v="0"/>
    <x v="1"/>
    <s v="Eureka Disposable Bags for Sanitaire® Vibra Groomer I® Upright Vac"/>
    <s v="Small Box"/>
    <n v="0.6"/>
    <d v="2009-11-21T00:00:00"/>
  </r>
  <r>
    <n v="2968"/>
    <n v="21445"/>
    <x v="55"/>
    <x v="0"/>
    <n v="43"/>
    <n v="400.45"/>
    <n v="7.0000000000000007E-2"/>
    <x v="0"/>
    <n v="-38.575800000000001"/>
    <n v="9.49"/>
    <n v="5.76"/>
    <x v="538"/>
    <x v="6"/>
    <x v="5"/>
    <x v="0"/>
    <x v="1"/>
    <x v="16"/>
    <s v="Sharp EL501VB Scientific Calculator, Battery Operated, 10-Digit Display, Hard Case"/>
    <s v="Medium Box"/>
    <n v="0.39"/>
    <d v="2009-11-21T00:00:00"/>
  </r>
  <r>
    <n v="2987"/>
    <n v="21573"/>
    <x v="178"/>
    <x v="4"/>
    <n v="31"/>
    <n v="96.23"/>
    <n v="0.05"/>
    <x v="0"/>
    <n v="24.05"/>
    <n v="3.08"/>
    <n v="0.99"/>
    <x v="533"/>
    <x v="6"/>
    <x v="5"/>
    <x v="2"/>
    <x v="0"/>
    <x v="11"/>
    <s v="Avery 511"/>
    <s v="Small Box"/>
    <n v="0.37"/>
    <d v="2012-04-27T00:00:00"/>
  </r>
  <r>
    <n v="2988"/>
    <n v="21573"/>
    <x v="178"/>
    <x v="4"/>
    <n v="7"/>
    <n v="70.08"/>
    <n v="0"/>
    <x v="0"/>
    <n v="8.02"/>
    <n v="9.48"/>
    <n v="3.72"/>
    <x v="533"/>
    <x v="6"/>
    <x v="5"/>
    <x v="2"/>
    <x v="2"/>
    <x v="4"/>
    <s v="DAX Charcoal/Nickel-Tone Document Frame, 5 x 7"/>
    <s v="Small Pack"/>
    <n v="0.4"/>
    <d v="2012-04-27T00:00:00"/>
  </r>
  <r>
    <n v="2989"/>
    <n v="21573"/>
    <x v="178"/>
    <x v="4"/>
    <n v="3"/>
    <n v="234.768"/>
    <n v="0.04"/>
    <x v="1"/>
    <n v="54.230849999999997"/>
    <n v="70.89"/>
    <n v="89.3"/>
    <x v="533"/>
    <x v="6"/>
    <x v="5"/>
    <x v="2"/>
    <x v="2"/>
    <x v="10"/>
    <s v="KI Conference Tables"/>
    <s v="Jumbo Box"/>
    <n v="0.69"/>
    <d v="2012-04-27T00:00:00"/>
  </r>
  <r>
    <n v="3004"/>
    <n v="21636"/>
    <x v="124"/>
    <x v="0"/>
    <n v="16"/>
    <n v="376.65"/>
    <n v="0"/>
    <x v="2"/>
    <n v="-52.646999999999998"/>
    <n v="22.38"/>
    <n v="15.1"/>
    <x v="52"/>
    <x v="6"/>
    <x v="5"/>
    <x v="3"/>
    <x v="0"/>
    <x v="2"/>
    <s v="Avery Flip-Chart Easel Binder, Black"/>
    <s v="Small Box"/>
    <n v="0.38"/>
    <d v="2009-08-17T00:00:00"/>
  </r>
  <r>
    <n v="3005"/>
    <n v="21636"/>
    <x v="124"/>
    <x v="0"/>
    <n v="6"/>
    <n v="40.06"/>
    <n v="7.0000000000000007E-2"/>
    <x v="0"/>
    <n v="-24.44"/>
    <n v="5.98"/>
    <n v="4.6900000000000004"/>
    <x v="52"/>
    <x v="6"/>
    <x v="5"/>
    <x v="3"/>
    <x v="0"/>
    <x v="0"/>
    <s v="Perma STOR-ALL™ Hanging File Box, 13 1/8&quot;W x 12 1/4&quot;D x 10 1/2&quot;H"/>
    <s v="Small Box"/>
    <n v="0.68"/>
    <d v="2009-08-15T00:00:00"/>
  </r>
  <r>
    <n v="3030"/>
    <n v="21795"/>
    <x v="446"/>
    <x v="2"/>
    <n v="10"/>
    <n v="278.66000000000003"/>
    <n v="0.05"/>
    <x v="2"/>
    <n v="-77.36"/>
    <n v="27.48"/>
    <n v="4"/>
    <x v="534"/>
    <x v="6"/>
    <x v="5"/>
    <x v="0"/>
    <x v="1"/>
    <x v="7"/>
    <s v="Belkin MediaBoard 104- Keyboard"/>
    <s v="Small Box"/>
    <n v="0.75"/>
    <d v="2010-06-14T00:00:00"/>
  </r>
  <r>
    <n v="3031"/>
    <n v="21795"/>
    <x v="446"/>
    <x v="2"/>
    <n v="28"/>
    <n v="491.85"/>
    <n v="0.1"/>
    <x v="0"/>
    <n v="4.54"/>
    <n v="18.97"/>
    <n v="9.0299999999999994"/>
    <x v="534"/>
    <x v="6"/>
    <x v="5"/>
    <x v="0"/>
    <x v="0"/>
    <x v="5"/>
    <s v="Computer Printout Paper with Letter-Trim Perforations"/>
    <s v="Small Box"/>
    <n v="0.37"/>
    <d v="2010-06-15T00:00:00"/>
  </r>
  <r>
    <n v="3044"/>
    <n v="21859"/>
    <x v="592"/>
    <x v="1"/>
    <n v="42"/>
    <n v="401.37"/>
    <n v="7.0000000000000007E-2"/>
    <x v="0"/>
    <n v="13.31"/>
    <n v="9.74"/>
    <n v="5.71"/>
    <x v="536"/>
    <x v="6"/>
    <x v="5"/>
    <x v="2"/>
    <x v="2"/>
    <x v="4"/>
    <s v="Staples 10&quot; Round Wall Clock"/>
    <s v="Small Box"/>
    <n v="0.41"/>
    <d v="2011-11-19T00:00:00"/>
  </r>
  <r>
    <n v="3069"/>
    <n v="21989"/>
    <x v="405"/>
    <x v="0"/>
    <n v="9"/>
    <n v="118.95"/>
    <n v="0.03"/>
    <x v="0"/>
    <n v="30.8"/>
    <n v="12.07"/>
    <n v="6.2"/>
    <x v="306"/>
    <x v="6"/>
    <x v="5"/>
    <x v="3"/>
    <x v="2"/>
    <x v="4"/>
    <s v="Eldon® 500 Class™ Desk Accessories"/>
    <s v="Wrap Bag"/>
    <n v="0.52"/>
    <d v="2011-02-10T00:00:00"/>
  </r>
  <r>
    <n v="3070"/>
    <n v="21989"/>
    <x v="405"/>
    <x v="0"/>
    <n v="35"/>
    <n v="3814.1710000000003"/>
    <n v="0.04"/>
    <x v="0"/>
    <n v="1077.1289999999999"/>
    <n v="125.99"/>
    <n v="4.2"/>
    <x v="306"/>
    <x v="6"/>
    <x v="5"/>
    <x v="3"/>
    <x v="1"/>
    <x v="3"/>
    <s v="i1000plus"/>
    <s v="Small Box"/>
    <n v="0.56999999999999995"/>
    <d v="2011-02-10T00:00:00"/>
  </r>
  <r>
    <n v="3090"/>
    <n v="22151"/>
    <x v="126"/>
    <x v="1"/>
    <n v="20"/>
    <n v="515.37"/>
    <n v="0.04"/>
    <x v="0"/>
    <n v="9.8175000000000008"/>
    <n v="24.92"/>
    <n v="12.98"/>
    <x v="27"/>
    <x v="6"/>
    <x v="5"/>
    <x v="2"/>
    <x v="0"/>
    <x v="2"/>
    <s v="GBC Standard Therm-A-Bind Covers"/>
    <s v="Small Box"/>
    <n v="0.39"/>
    <d v="2010-08-01T00:00:00"/>
  </r>
  <r>
    <n v="3161"/>
    <n v="22688"/>
    <x v="912"/>
    <x v="3"/>
    <n v="40"/>
    <n v="2044.2755000000002"/>
    <n v="0.1"/>
    <x v="0"/>
    <n v="334.53"/>
    <n v="65.989999999999995"/>
    <n v="5.63"/>
    <x v="530"/>
    <x v="6"/>
    <x v="5"/>
    <x v="2"/>
    <x v="1"/>
    <x v="3"/>
    <s v="2190"/>
    <s v="Small Box"/>
    <n v="0.56000000000000005"/>
    <d v="2012-04-18T00:00:00"/>
  </r>
  <r>
    <n v="3197"/>
    <n v="22916"/>
    <x v="947"/>
    <x v="3"/>
    <n v="18"/>
    <n v="122.02"/>
    <n v="0.04"/>
    <x v="0"/>
    <n v="-115"/>
    <n v="6.48"/>
    <n v="10.050000000000001"/>
    <x v="435"/>
    <x v="6"/>
    <x v="5"/>
    <x v="2"/>
    <x v="0"/>
    <x v="5"/>
    <s v="Xerox 1997"/>
    <s v="Small Box"/>
    <n v="0.37"/>
    <d v="2012-02-03T00:00:00"/>
  </r>
  <r>
    <n v="3202"/>
    <n v="22951"/>
    <x v="726"/>
    <x v="3"/>
    <n v="24"/>
    <n v="1304.0274999999999"/>
    <n v="0.1"/>
    <x v="0"/>
    <n v="34.362000000000002"/>
    <n v="65.989999999999995"/>
    <n v="8.99"/>
    <x v="306"/>
    <x v="6"/>
    <x v="5"/>
    <x v="2"/>
    <x v="1"/>
    <x v="3"/>
    <s v="StarTAC Analog"/>
    <s v="Small Box"/>
    <n v="0.6"/>
    <d v="2012-05-03T00:00:00"/>
  </r>
  <r>
    <n v="3205"/>
    <n v="22980"/>
    <x v="1"/>
    <x v="2"/>
    <n v="10"/>
    <n v="56.05"/>
    <n v="0.06"/>
    <x v="0"/>
    <n v="-27.73"/>
    <n v="4.9800000000000004"/>
    <n v="5.49"/>
    <x v="91"/>
    <x v="6"/>
    <x v="5"/>
    <x v="1"/>
    <x v="0"/>
    <x v="5"/>
    <s v="Xerox 1952"/>
    <s v="Small Box"/>
    <n v="0.38"/>
    <d v="2012-10-02T00:00:00"/>
  </r>
  <r>
    <n v="3281"/>
    <n v="23429"/>
    <x v="400"/>
    <x v="4"/>
    <n v="28"/>
    <n v="154.61000000000001"/>
    <n v="0.06"/>
    <x v="0"/>
    <n v="-82.822999999999993"/>
    <n v="5.34"/>
    <n v="5.63"/>
    <x v="27"/>
    <x v="6"/>
    <x v="5"/>
    <x v="2"/>
    <x v="0"/>
    <x v="2"/>
    <s v="Pressboard Data Binder, Crimson, 12&quot; X 8 1/2&quot;"/>
    <s v="Small Box"/>
    <n v="0.39"/>
    <d v="2009-03-19T00:00:00"/>
  </r>
  <r>
    <n v="3282"/>
    <n v="23429"/>
    <x v="400"/>
    <x v="4"/>
    <n v="19"/>
    <n v="1063.3499999999999"/>
    <n v="7.0000000000000007E-2"/>
    <x v="2"/>
    <n v="107.08200000000001"/>
    <n v="65.989999999999995"/>
    <n v="5.26"/>
    <x v="27"/>
    <x v="6"/>
    <x v="5"/>
    <x v="2"/>
    <x v="1"/>
    <x v="3"/>
    <s v="8860"/>
    <s v="Small Box"/>
    <n v="0.56000000000000005"/>
    <d v="2009-03-21T00:00:00"/>
  </r>
  <r>
    <n v="3315"/>
    <n v="23681"/>
    <x v="680"/>
    <x v="1"/>
    <n v="42"/>
    <n v="4182.5200000000004"/>
    <n v="0"/>
    <x v="2"/>
    <n v="-785.36"/>
    <n v="95.99"/>
    <n v="35"/>
    <x v="74"/>
    <x v="6"/>
    <x v="5"/>
    <x v="1"/>
    <x v="0"/>
    <x v="0"/>
    <s v="Safco Industrial Wire Shelving"/>
    <s v="Large Box"/>
    <m/>
    <d v="2012-05-21T00:00:00"/>
  </r>
  <r>
    <n v="3405"/>
    <n v="24263"/>
    <x v="613"/>
    <x v="0"/>
    <n v="16"/>
    <n v="512.80999999999995"/>
    <n v="0.1"/>
    <x v="1"/>
    <n v="-177.07"/>
    <n v="33.94"/>
    <n v="19.190000000000001"/>
    <x v="91"/>
    <x v="6"/>
    <x v="5"/>
    <x v="1"/>
    <x v="2"/>
    <x v="14"/>
    <s v="Metal Folding Chairs, Beige, 4/Carton"/>
    <s v="Jumbo Drum"/>
    <n v="0.57999999999999996"/>
    <d v="2012-09-22T00:00:00"/>
  </r>
  <r>
    <n v="3430"/>
    <n v="24455"/>
    <x v="516"/>
    <x v="2"/>
    <n v="8"/>
    <n v="169.11"/>
    <n v="0"/>
    <x v="0"/>
    <n v="-10.59"/>
    <n v="20.89"/>
    <n v="1.99"/>
    <x v="52"/>
    <x v="6"/>
    <x v="5"/>
    <x v="3"/>
    <x v="1"/>
    <x v="7"/>
    <s v="IBM 80 Minute CD-R Spindle, 50/Pack"/>
    <s v="Small Pack"/>
    <n v="0.48"/>
    <d v="2009-12-08T00:00:00"/>
  </r>
  <r>
    <n v="3431"/>
    <n v="24455"/>
    <x v="516"/>
    <x v="2"/>
    <n v="41"/>
    <n v="152.59"/>
    <n v="7.0000000000000007E-2"/>
    <x v="0"/>
    <n v="27.38"/>
    <n v="3.98"/>
    <n v="0.83"/>
    <x v="52"/>
    <x v="6"/>
    <x v="5"/>
    <x v="3"/>
    <x v="0"/>
    <x v="12"/>
    <s v="Fluorescent Highlighters by Dixon"/>
    <s v="Wrap Bag"/>
    <n v="0.51"/>
    <d v="2009-12-09T00:00:00"/>
  </r>
  <r>
    <n v="3471"/>
    <n v="24707"/>
    <x v="276"/>
    <x v="3"/>
    <n v="14"/>
    <n v="1961.39"/>
    <n v="0"/>
    <x v="0"/>
    <n v="761.04"/>
    <n v="136.97999999999999"/>
    <n v="24.49"/>
    <x v="533"/>
    <x v="6"/>
    <x v="5"/>
    <x v="2"/>
    <x v="2"/>
    <x v="4"/>
    <s v="3M Polarizing Task Lamp with Clamp Arm, Light Gray"/>
    <s v="Large Box"/>
    <n v="0.59"/>
    <d v="2012-03-11T00:00:00"/>
  </r>
  <r>
    <n v="3472"/>
    <n v="24707"/>
    <x v="276"/>
    <x v="3"/>
    <n v="3"/>
    <n v="4.9400000000000004"/>
    <n v="0.1"/>
    <x v="0"/>
    <n v="-1.76"/>
    <n v="1.48"/>
    <n v="0.7"/>
    <x v="533"/>
    <x v="6"/>
    <x v="5"/>
    <x v="2"/>
    <x v="0"/>
    <x v="6"/>
    <s v="Binder Clips by OIC"/>
    <s v="Wrap Bag"/>
    <n v="0.37"/>
    <d v="2012-03-12T00:00:00"/>
  </r>
  <r>
    <n v="3523"/>
    <n v="25091"/>
    <x v="683"/>
    <x v="3"/>
    <n v="4"/>
    <n v="156.97"/>
    <n v="0.01"/>
    <x v="0"/>
    <n v="-25.426500000000001"/>
    <n v="34.54"/>
    <n v="14.72"/>
    <x v="306"/>
    <x v="6"/>
    <x v="5"/>
    <x v="2"/>
    <x v="0"/>
    <x v="2"/>
    <s v="GBC Recycled Grain Textured Covers"/>
    <s v="Small Box"/>
    <n v="0.37"/>
    <d v="2010-02-22T00:00:00"/>
  </r>
  <r>
    <n v="3673"/>
    <n v="26305"/>
    <x v="353"/>
    <x v="3"/>
    <n v="50"/>
    <n v="1118.21"/>
    <n v="7.0000000000000007E-2"/>
    <x v="0"/>
    <n v="-122.7855"/>
    <n v="22.38"/>
    <n v="15.1"/>
    <x v="528"/>
    <x v="6"/>
    <x v="5"/>
    <x v="3"/>
    <x v="0"/>
    <x v="2"/>
    <s v="Avery Flip-Chart Easel Binder, Black"/>
    <s v="Small Box"/>
    <n v="0.38"/>
    <d v="2010-12-04T00:00:00"/>
  </r>
  <r>
    <n v="3674"/>
    <n v="26305"/>
    <x v="353"/>
    <x v="3"/>
    <n v="13"/>
    <n v="3503.56"/>
    <n v="0.01"/>
    <x v="1"/>
    <n v="-633.44123700000023"/>
    <n v="262.11"/>
    <n v="62.74"/>
    <x v="528"/>
    <x v="6"/>
    <x v="5"/>
    <x v="3"/>
    <x v="2"/>
    <x v="10"/>
    <s v="Bevis Boat-Shaped Conference Table"/>
    <s v="Jumbo Box"/>
    <n v="0.75"/>
    <d v="2010-12-03T00:00:00"/>
  </r>
  <r>
    <n v="3789"/>
    <n v="26982"/>
    <x v="1231"/>
    <x v="2"/>
    <n v="37"/>
    <n v="1984.61"/>
    <n v="0.05"/>
    <x v="2"/>
    <n v="585.03"/>
    <n v="55.48"/>
    <n v="14.3"/>
    <x v="538"/>
    <x v="6"/>
    <x v="5"/>
    <x v="0"/>
    <x v="0"/>
    <x v="5"/>
    <s v="Xerox 194"/>
    <s v="Small Box"/>
    <n v="0.37"/>
    <d v="2012-04-29T00:00:00"/>
  </r>
  <r>
    <n v="3800"/>
    <n v="27106"/>
    <x v="459"/>
    <x v="1"/>
    <n v="1"/>
    <n v="13.96"/>
    <n v="0.06"/>
    <x v="0"/>
    <n v="-4.7035"/>
    <n v="10.91"/>
    <n v="2.99"/>
    <x v="306"/>
    <x v="6"/>
    <x v="5"/>
    <x v="3"/>
    <x v="0"/>
    <x v="2"/>
    <s v="Heavy-Duty E-Z-D® Binders"/>
    <s v="Small Box"/>
    <n v="0.38"/>
    <d v="2011-12-03T00:00:00"/>
  </r>
  <r>
    <n v="3801"/>
    <n v="27106"/>
    <x v="459"/>
    <x v="1"/>
    <n v="50"/>
    <n v="531.48"/>
    <n v="0.08"/>
    <x v="0"/>
    <n v="232.58"/>
    <n v="10.67"/>
    <n v="1.39"/>
    <x v="306"/>
    <x v="6"/>
    <x v="5"/>
    <x v="3"/>
    <x v="0"/>
    <x v="8"/>
    <s v="Laser &amp; Ink Jet Business Envelopes"/>
    <s v="Small Box"/>
    <n v="0.39"/>
    <d v="2011-12-01T00:00:00"/>
  </r>
  <r>
    <n v="3802"/>
    <n v="27106"/>
    <x v="459"/>
    <x v="1"/>
    <n v="29"/>
    <n v="3524.55"/>
    <n v="0.08"/>
    <x v="1"/>
    <n v="-570.17999999999995"/>
    <n v="130.97999999999999"/>
    <n v="30"/>
    <x v="306"/>
    <x v="6"/>
    <x v="5"/>
    <x v="3"/>
    <x v="2"/>
    <x v="14"/>
    <s v="Office Star - Contemporary Task Swivel chair with 2-way adjustable arms, Plum"/>
    <s v="Jumbo Drum"/>
    <n v="0.78"/>
    <d v="2011-12-03T00:00:00"/>
  </r>
  <r>
    <n v="3803"/>
    <n v="27106"/>
    <x v="459"/>
    <x v="1"/>
    <n v="42"/>
    <n v="890.61"/>
    <n v="0.05"/>
    <x v="0"/>
    <n v="297.11"/>
    <n v="22.23"/>
    <n v="3.63"/>
    <x v="306"/>
    <x v="6"/>
    <x v="5"/>
    <x v="3"/>
    <x v="2"/>
    <x v="4"/>
    <s v="Executive Impressions 14&quot; Contract Wall Clock"/>
    <s v="Small Pack"/>
    <n v="0.52"/>
    <d v="2011-12-03T00:00:00"/>
  </r>
  <r>
    <n v="3804"/>
    <n v="27106"/>
    <x v="459"/>
    <x v="1"/>
    <n v="10"/>
    <n v="64.19"/>
    <n v="0.08"/>
    <x v="0"/>
    <n v="3.77"/>
    <n v="6.68"/>
    <n v="1.5"/>
    <x v="306"/>
    <x v="6"/>
    <x v="5"/>
    <x v="3"/>
    <x v="0"/>
    <x v="12"/>
    <s v="Sanford Liquid Accent Highlighters"/>
    <s v="Wrap Bag"/>
    <n v="0.48"/>
    <d v="2011-12-03T00:00:00"/>
  </r>
  <r>
    <n v="3859"/>
    <n v="27527"/>
    <x v="936"/>
    <x v="3"/>
    <n v="37"/>
    <n v="376.58"/>
    <n v="0.09"/>
    <x v="0"/>
    <n v="1.33"/>
    <n v="10.4"/>
    <n v="5.4"/>
    <x v="91"/>
    <x v="6"/>
    <x v="5"/>
    <x v="1"/>
    <x v="2"/>
    <x v="4"/>
    <s v="Executive Impressions 8-1/2&quot; Career Panel/Partition Cubicle Clock"/>
    <s v="Small Pack"/>
    <n v="0.51"/>
    <d v="2010-12-03T00:00:00"/>
  </r>
  <r>
    <n v="3886"/>
    <n v="27746"/>
    <x v="384"/>
    <x v="4"/>
    <n v="3"/>
    <n v="1540.77"/>
    <n v="0.04"/>
    <x v="0"/>
    <n v="-1572.64"/>
    <n v="499.99"/>
    <n v="24.49"/>
    <x v="74"/>
    <x v="6"/>
    <x v="5"/>
    <x v="1"/>
    <x v="1"/>
    <x v="13"/>
    <s v="Sharp AL-1530CS Digital Copier"/>
    <s v="Large Box"/>
    <n v="0.36"/>
    <d v="2010-12-04T00:00:00"/>
  </r>
  <r>
    <n v="3900"/>
    <n v="27811"/>
    <x v="428"/>
    <x v="2"/>
    <n v="4"/>
    <n v="73.900000000000006"/>
    <n v="0.06"/>
    <x v="0"/>
    <n v="-39.640499999999996"/>
    <n v="15.99"/>
    <n v="13.18"/>
    <x v="522"/>
    <x v="6"/>
    <x v="5"/>
    <x v="0"/>
    <x v="0"/>
    <x v="2"/>
    <s v="GBC Pre-Punched Binding Paper, Plastic, White, 8-1/2&quot; x 11&quot;"/>
    <s v="Small Box"/>
    <n v="0.37"/>
    <d v="2011-03-05T00:00:00"/>
  </r>
  <r>
    <n v="3923"/>
    <n v="27974"/>
    <x v="206"/>
    <x v="1"/>
    <n v="35"/>
    <n v="897.42"/>
    <n v="0.08"/>
    <x v="0"/>
    <n v="127.17"/>
    <n v="26.64"/>
    <n v="5.3"/>
    <x v="531"/>
    <x v="6"/>
    <x v="5"/>
    <x v="3"/>
    <x v="2"/>
    <x v="14"/>
    <s v="SAFCO Optional Arm Kit for Workspace® Cribbage Stacking Chair"/>
    <s v="Medium Box"/>
    <m/>
    <d v="2010-10-08T00:00:00"/>
  </r>
  <r>
    <n v="3924"/>
    <n v="27974"/>
    <x v="206"/>
    <x v="1"/>
    <n v="27"/>
    <n v="306.02"/>
    <n v="0.08"/>
    <x v="0"/>
    <n v="-6.7"/>
    <n v="12.07"/>
    <n v="6.2"/>
    <x v="531"/>
    <x v="6"/>
    <x v="5"/>
    <x v="3"/>
    <x v="2"/>
    <x v="4"/>
    <s v="Eldon® 500 Class™ Desk Accessories"/>
    <s v="Wrap Bag"/>
    <n v="0.52"/>
    <d v="2010-10-08T00:00:00"/>
  </r>
  <r>
    <n v="4031"/>
    <n v="28774"/>
    <x v="1093"/>
    <x v="1"/>
    <n v="32"/>
    <n v="180.36"/>
    <n v="0.1"/>
    <x v="0"/>
    <n v="-111.8"/>
    <n v="5.98"/>
    <n v="4.6900000000000004"/>
    <x v="534"/>
    <x v="6"/>
    <x v="5"/>
    <x v="0"/>
    <x v="0"/>
    <x v="0"/>
    <s v="Perma STOR-ALL™ Hanging File Box, 13 1/8&quot;W x 12 1/4&quot;D x 10 1/2&quot;H"/>
    <s v="Small Box"/>
    <n v="0.68"/>
    <d v="2009-01-02T00:00:00"/>
  </r>
  <r>
    <n v="4174"/>
    <n v="29607"/>
    <x v="511"/>
    <x v="3"/>
    <n v="20"/>
    <n v="240.74"/>
    <n v="0.05"/>
    <x v="0"/>
    <n v="21.05"/>
    <n v="12.28"/>
    <n v="5.09"/>
    <x v="527"/>
    <x v="6"/>
    <x v="5"/>
    <x v="3"/>
    <x v="0"/>
    <x v="5"/>
    <s v="Xerox 1907"/>
    <s v="Small Box"/>
    <n v="0.38"/>
    <d v="2012-03-15T00:00:00"/>
  </r>
  <r>
    <n v="4183"/>
    <n v="29730"/>
    <x v="838"/>
    <x v="4"/>
    <n v="21"/>
    <n v="3072.86"/>
    <n v="0.08"/>
    <x v="1"/>
    <n v="-364.87336600000009"/>
    <n v="150.97999999999999"/>
    <n v="39.25"/>
    <x v="527"/>
    <x v="6"/>
    <x v="5"/>
    <x v="1"/>
    <x v="2"/>
    <x v="10"/>
    <s v="Iceberg OfficeWorks 42&quot; Round Tables"/>
    <s v="Jumbo Box"/>
    <n v="0.75"/>
    <d v="2010-06-18T00:00:00"/>
  </r>
  <r>
    <n v="4236"/>
    <n v="30144"/>
    <x v="1017"/>
    <x v="0"/>
    <n v="25"/>
    <n v="5503.39"/>
    <n v="0.08"/>
    <x v="1"/>
    <n v="-528.65312500000005"/>
    <n v="218.75"/>
    <n v="69.64"/>
    <x v="529"/>
    <x v="6"/>
    <x v="5"/>
    <x v="0"/>
    <x v="2"/>
    <x v="10"/>
    <s v="BoxOffice By Design Rectangular and Half-Moon Meeting Room Tables"/>
    <s v="Jumbo Box"/>
    <n v="0.77"/>
    <d v="2011-08-11T00:00:00"/>
  </r>
  <r>
    <n v="4389"/>
    <n v="31266"/>
    <x v="1232"/>
    <x v="1"/>
    <n v="16"/>
    <n v="6573.75"/>
    <n v="0.04"/>
    <x v="1"/>
    <n v="1197.05"/>
    <n v="399.98"/>
    <n v="12.06"/>
    <x v="91"/>
    <x v="6"/>
    <x v="5"/>
    <x v="2"/>
    <x v="1"/>
    <x v="16"/>
    <s v="Okidata ML320 Series Turbo Dot Matrix Printers"/>
    <s v="Jumbo Box"/>
    <n v="0.56000000000000005"/>
    <d v="2012-10-04T00:00:00"/>
  </r>
  <r>
    <n v="4408"/>
    <n v="31456"/>
    <x v="84"/>
    <x v="1"/>
    <n v="10"/>
    <n v="225.09"/>
    <n v="0.02"/>
    <x v="0"/>
    <n v="64.140999999999991"/>
    <n v="21.38"/>
    <n v="2.99"/>
    <x v="306"/>
    <x v="6"/>
    <x v="5"/>
    <x v="3"/>
    <x v="0"/>
    <x v="2"/>
    <s v="Acco D-Ring Binder w/DublLock®"/>
    <s v="Small Box"/>
    <n v="0.36"/>
    <d v="2012-11-17T00:00:00"/>
  </r>
  <r>
    <n v="4418"/>
    <n v="31522"/>
    <x v="262"/>
    <x v="3"/>
    <n v="14"/>
    <n v="302.39999999999998"/>
    <n v="0.04"/>
    <x v="0"/>
    <n v="134.21"/>
    <n v="22.23"/>
    <n v="3.63"/>
    <x v="528"/>
    <x v="6"/>
    <x v="5"/>
    <x v="3"/>
    <x v="2"/>
    <x v="4"/>
    <s v="Executive Impressions 14&quot; Contract Wall Clock"/>
    <s v="Small Pack"/>
    <n v="0.52"/>
    <d v="2010-05-27T00:00:00"/>
  </r>
  <r>
    <n v="4419"/>
    <n v="31522"/>
    <x v="262"/>
    <x v="3"/>
    <n v="42"/>
    <n v="1083.3699999999999"/>
    <n v="0.03"/>
    <x v="1"/>
    <n v="-226.41"/>
    <n v="25.98"/>
    <n v="14.36"/>
    <x v="528"/>
    <x v="6"/>
    <x v="5"/>
    <x v="3"/>
    <x v="2"/>
    <x v="14"/>
    <s v="Global Stack Chair without Arms, Black"/>
    <s v="Jumbo Drum"/>
    <n v="0.6"/>
    <d v="2010-05-27T00:00:00"/>
  </r>
  <r>
    <n v="4685"/>
    <n v="33319"/>
    <x v="369"/>
    <x v="2"/>
    <n v="11"/>
    <n v="1736.26"/>
    <n v="0.01"/>
    <x v="1"/>
    <n v="-505.76"/>
    <n v="150.88999999999999"/>
    <n v="60.2"/>
    <x v="533"/>
    <x v="6"/>
    <x v="5"/>
    <x v="2"/>
    <x v="2"/>
    <x v="14"/>
    <s v="Global Leather &amp; Oak Executive Chair, Burgundy"/>
    <s v="Jumbo Drum"/>
    <n v="0.77"/>
    <d v="2009-03-30T00:00:00"/>
  </r>
  <r>
    <n v="4724"/>
    <n v="33635"/>
    <x v="603"/>
    <x v="1"/>
    <n v="5"/>
    <n v="477.76"/>
    <n v="0.04"/>
    <x v="1"/>
    <n v="-173.09520000000001"/>
    <n v="90.97"/>
    <n v="28"/>
    <x v="526"/>
    <x v="6"/>
    <x v="5"/>
    <x v="0"/>
    <x v="1"/>
    <x v="16"/>
    <s v="Lexmark Z55se Color Inkjet Printer"/>
    <s v="Jumbo Drum"/>
    <n v="0.38"/>
    <d v="2009-07-13T00:00:00"/>
  </r>
  <r>
    <n v="4725"/>
    <n v="33635"/>
    <x v="603"/>
    <x v="1"/>
    <n v="4"/>
    <n v="112.18"/>
    <n v="7.0000000000000007E-2"/>
    <x v="0"/>
    <n v="-96.16"/>
    <n v="20.34"/>
    <n v="35"/>
    <x v="526"/>
    <x v="6"/>
    <x v="5"/>
    <x v="0"/>
    <x v="0"/>
    <x v="0"/>
    <s v="Tennsco Commercial Shelving"/>
    <s v="Large Box"/>
    <n v="0.84"/>
    <d v="2009-07-13T00:00:00"/>
  </r>
  <r>
    <n v="4787"/>
    <n v="33988"/>
    <x v="651"/>
    <x v="3"/>
    <n v="30"/>
    <n v="164.78"/>
    <n v="0"/>
    <x v="0"/>
    <n v="-128.47"/>
    <n v="5.0199999999999996"/>
    <n v="5.14"/>
    <x v="91"/>
    <x v="6"/>
    <x v="5"/>
    <x v="1"/>
    <x v="1"/>
    <x v="7"/>
    <s v="Imation 3.5, DISKETTE 44766 HGHLD3.52HD/FM, 10/Pack"/>
    <s v="Small Pack"/>
    <n v="0.79"/>
    <d v="2009-01-11T00:00:00"/>
  </r>
  <r>
    <n v="4798"/>
    <n v="34087"/>
    <x v="513"/>
    <x v="0"/>
    <n v="31"/>
    <n v="3077.7310000000002"/>
    <n v="0.05"/>
    <x v="0"/>
    <n v="745.47899999999993"/>
    <n v="115.99"/>
    <n v="5.26"/>
    <x v="83"/>
    <x v="6"/>
    <x v="5"/>
    <x v="2"/>
    <x v="1"/>
    <x v="3"/>
    <s v="636"/>
    <s v="Small Box"/>
    <n v="0.56999999999999995"/>
    <d v="2009-07-28T00:00:00"/>
  </r>
  <r>
    <n v="4875"/>
    <n v="34691"/>
    <x v="1233"/>
    <x v="4"/>
    <n v="27"/>
    <n v="217.68"/>
    <n v="0.08"/>
    <x v="0"/>
    <n v="-168.75"/>
    <n v="7.77"/>
    <n v="9.23"/>
    <x v="538"/>
    <x v="6"/>
    <x v="5"/>
    <x v="0"/>
    <x v="0"/>
    <x v="1"/>
    <s v="Hoover Commercial Soft Guard Upright Vacuum And Disposable Filtration Bags"/>
    <s v="Small Box"/>
    <n v="0.57999999999999996"/>
    <d v="2009-01-16T00:00:00"/>
  </r>
  <r>
    <n v="4876"/>
    <n v="34691"/>
    <x v="1233"/>
    <x v="4"/>
    <n v="23"/>
    <n v="7202.94"/>
    <n v="0.02"/>
    <x v="1"/>
    <n v="1425.11"/>
    <n v="306.14"/>
    <n v="26.53"/>
    <x v="538"/>
    <x v="6"/>
    <x v="5"/>
    <x v="0"/>
    <x v="1"/>
    <x v="16"/>
    <s v="Okidata ML184 Turbo Dot Matrix Printers"/>
    <s v="Jumbo Drum"/>
    <n v="0.56000000000000005"/>
    <d v="2009-01-14T00:00:00"/>
  </r>
  <r>
    <n v="4877"/>
    <n v="34691"/>
    <x v="1233"/>
    <x v="4"/>
    <n v="13"/>
    <n v="245.82"/>
    <n v="0.1"/>
    <x v="2"/>
    <n v="-7.39"/>
    <n v="18.97"/>
    <n v="9.5399999999999991"/>
    <x v="538"/>
    <x v="6"/>
    <x v="5"/>
    <x v="0"/>
    <x v="0"/>
    <x v="5"/>
    <s v="Xerox 1939"/>
    <s v="Small Box"/>
    <n v="0.37"/>
    <d v="2009-01-16T00:00:00"/>
  </r>
  <r>
    <n v="4888"/>
    <n v="34785"/>
    <x v="89"/>
    <x v="4"/>
    <n v="45"/>
    <n v="15468.216"/>
    <n v="0.01"/>
    <x v="1"/>
    <n v="-969.0483660000001"/>
    <n v="400.98"/>
    <n v="42.52"/>
    <x v="83"/>
    <x v="6"/>
    <x v="5"/>
    <x v="2"/>
    <x v="2"/>
    <x v="10"/>
    <s v="Bretford CR8500 Series Meeting Room Furniture"/>
    <s v="Jumbo Box"/>
    <n v="0.71"/>
    <d v="2010-01-28T00:00:00"/>
  </r>
  <r>
    <n v="4904"/>
    <n v="34883"/>
    <x v="669"/>
    <x v="4"/>
    <n v="31"/>
    <n v="906.01499999999999"/>
    <n v="0.05"/>
    <x v="0"/>
    <n v="248.67"/>
    <n v="35.99"/>
    <n v="5.99"/>
    <x v="435"/>
    <x v="6"/>
    <x v="5"/>
    <x v="2"/>
    <x v="1"/>
    <x v="3"/>
    <s v="Accessory41"/>
    <s v="Wrap Bag"/>
    <n v="0.38"/>
    <d v="2009-11-05T00:00:00"/>
  </r>
  <r>
    <n v="4930"/>
    <n v="35077"/>
    <x v="850"/>
    <x v="1"/>
    <n v="29"/>
    <n v="81.099999999999994"/>
    <n v="0.06"/>
    <x v="0"/>
    <n v="-2.0699999999999998"/>
    <n v="2.94"/>
    <n v="0.96"/>
    <x v="311"/>
    <x v="6"/>
    <x v="5"/>
    <x v="3"/>
    <x v="0"/>
    <x v="12"/>
    <s v="Newell 343"/>
    <s v="Wrap Bag"/>
    <n v="0.57999999999999996"/>
    <d v="2011-10-08T00:00:00"/>
  </r>
  <r>
    <n v="5072"/>
    <n v="36132"/>
    <x v="97"/>
    <x v="0"/>
    <n v="3"/>
    <n v="604.57600000000002"/>
    <n v="0.03"/>
    <x v="1"/>
    <n v="-572.68539900000019"/>
    <n v="236.97"/>
    <n v="59.24"/>
    <x v="187"/>
    <x v="6"/>
    <x v="5"/>
    <x v="3"/>
    <x v="2"/>
    <x v="10"/>
    <s v="Chromcraft Rectangular Conference Tables"/>
    <s v="Jumbo Box"/>
    <n v="0.61"/>
    <d v="2012-04-14T00:00:00"/>
  </r>
  <r>
    <n v="5073"/>
    <n v="36133"/>
    <x v="742"/>
    <x v="3"/>
    <n v="6"/>
    <n v="128.56"/>
    <n v="0"/>
    <x v="0"/>
    <n v="-7.84"/>
    <n v="19.98"/>
    <n v="8.68"/>
    <x v="395"/>
    <x v="6"/>
    <x v="5"/>
    <x v="1"/>
    <x v="0"/>
    <x v="5"/>
    <s v="Southworth 25% Cotton Premium Laser Paper and Envelopes"/>
    <s v="Small Box"/>
    <n v="0.37"/>
    <d v="2011-08-21T00:00:00"/>
  </r>
  <r>
    <n v="5330"/>
    <n v="37891"/>
    <x v="333"/>
    <x v="1"/>
    <n v="24"/>
    <n v="163.36000000000001"/>
    <n v="0.04"/>
    <x v="0"/>
    <n v="-65.540000000000006"/>
    <n v="6.48"/>
    <n v="6.6"/>
    <x v="539"/>
    <x v="6"/>
    <x v="5"/>
    <x v="0"/>
    <x v="0"/>
    <x v="5"/>
    <s v="Xerox 21"/>
    <s v="Small Box"/>
    <n v="0.37"/>
    <d v="2011-10-22T00:00:00"/>
  </r>
  <r>
    <n v="5331"/>
    <n v="37891"/>
    <x v="333"/>
    <x v="1"/>
    <n v="21"/>
    <n v="44.08"/>
    <n v="0.06"/>
    <x v="2"/>
    <n v="-9.09"/>
    <n v="1.98"/>
    <n v="0.7"/>
    <x v="539"/>
    <x v="6"/>
    <x v="5"/>
    <x v="0"/>
    <x v="0"/>
    <x v="6"/>
    <s v="Brites Rubber Bands, 1 1/2 oz. Box"/>
    <s v="Wrap Bag"/>
    <n v="0.83"/>
    <d v="2011-10-22T00:00:00"/>
  </r>
  <r>
    <n v="5332"/>
    <n v="37891"/>
    <x v="333"/>
    <x v="1"/>
    <n v="4"/>
    <n v="1135.6400000000001"/>
    <n v="0.02"/>
    <x v="1"/>
    <n v="-627.64115700000002"/>
    <n v="259.70999999999998"/>
    <n v="66.67"/>
    <x v="539"/>
    <x v="6"/>
    <x v="5"/>
    <x v="0"/>
    <x v="2"/>
    <x v="10"/>
    <s v="Bevis Round Bullnose 29&quot; High Table Top"/>
    <s v="Jumbo Box"/>
    <n v="0.61"/>
    <d v="2011-10-20T00:00:00"/>
  </r>
  <r>
    <n v="5333"/>
    <n v="37891"/>
    <x v="333"/>
    <x v="1"/>
    <n v="33"/>
    <n v="5154.009"/>
    <n v="0.03"/>
    <x v="0"/>
    <n v="1184.6789999999999"/>
    <n v="179.99"/>
    <n v="13.99"/>
    <x v="539"/>
    <x v="6"/>
    <x v="5"/>
    <x v="0"/>
    <x v="1"/>
    <x v="3"/>
    <s v="VTech VT20-2481 2.4GHz Two-Line Phone System w/Answering Machine"/>
    <s v="Medium Box"/>
    <n v="0.56999999999999995"/>
    <d v="2011-10-22T00:00:00"/>
  </r>
  <r>
    <n v="5349"/>
    <n v="38021"/>
    <x v="472"/>
    <x v="3"/>
    <n v="16"/>
    <n v="4407.03"/>
    <n v="0.04"/>
    <x v="1"/>
    <n v="834.96"/>
    <n v="279.81"/>
    <n v="23.19"/>
    <x v="91"/>
    <x v="6"/>
    <x v="5"/>
    <x v="2"/>
    <x v="0"/>
    <x v="1"/>
    <s v="Sanyo 2.5 Cubic Foot Mid-Size Office Refrigerators"/>
    <s v="Jumbo Drum"/>
    <n v="0.59"/>
    <d v="2009-01-22T00:00:00"/>
  </r>
  <r>
    <n v="5350"/>
    <n v="38021"/>
    <x v="472"/>
    <x v="3"/>
    <n v="36"/>
    <n v="173.22"/>
    <n v="0.02"/>
    <x v="0"/>
    <n v="81.77"/>
    <n v="4.91"/>
    <n v="0.5"/>
    <x v="91"/>
    <x v="6"/>
    <x v="5"/>
    <x v="2"/>
    <x v="0"/>
    <x v="11"/>
    <s v="Avery 508"/>
    <s v="Small Box"/>
    <n v="0.36"/>
    <d v="2009-01-22T00:00:00"/>
  </r>
  <r>
    <n v="5366"/>
    <n v="38146"/>
    <x v="383"/>
    <x v="0"/>
    <n v="41"/>
    <n v="782.05"/>
    <n v="0.08"/>
    <x v="0"/>
    <n v="-253.74"/>
    <n v="19.940000000000001"/>
    <n v="14.87"/>
    <x v="532"/>
    <x v="6"/>
    <x v="5"/>
    <x v="0"/>
    <x v="2"/>
    <x v="4"/>
    <s v="Luxo Economy Swing Arm Lamp"/>
    <s v="Large Box"/>
    <n v="0.56999999999999995"/>
    <d v="2011-12-07T00:00:00"/>
  </r>
  <r>
    <n v="5441"/>
    <n v="38656"/>
    <x v="567"/>
    <x v="0"/>
    <n v="41"/>
    <n v="162.51"/>
    <n v="0.09"/>
    <x v="0"/>
    <n v="-148.39599999999999"/>
    <n v="4.13"/>
    <n v="5.34"/>
    <x v="164"/>
    <x v="6"/>
    <x v="5"/>
    <x v="1"/>
    <x v="0"/>
    <x v="2"/>
    <s v="ACCOHIDE® Binder by Acco"/>
    <s v="Small Box"/>
    <n v="0.38"/>
    <d v="2012-08-17T00:00:00"/>
  </r>
  <r>
    <n v="5442"/>
    <n v="38656"/>
    <x v="567"/>
    <x v="0"/>
    <n v="3"/>
    <n v="561.42999999999995"/>
    <n v="7.0000000000000007E-2"/>
    <x v="1"/>
    <n v="-199.46"/>
    <n v="180.98"/>
    <n v="26.2"/>
    <x v="164"/>
    <x v="6"/>
    <x v="5"/>
    <x v="1"/>
    <x v="2"/>
    <x v="14"/>
    <s v="Global Ergonomic Managers Chair"/>
    <s v="Jumbo Drum"/>
    <n v="0.59"/>
    <d v="2012-08-15T00:00:00"/>
  </r>
  <r>
    <n v="5456"/>
    <n v="38756"/>
    <x v="1195"/>
    <x v="4"/>
    <n v="43"/>
    <n v="2251.4970000000003"/>
    <n v="0.09"/>
    <x v="2"/>
    <n v="308.93399999999997"/>
    <n v="65.989999999999995"/>
    <n v="8.99"/>
    <x v="540"/>
    <x v="6"/>
    <x v="5"/>
    <x v="2"/>
    <x v="1"/>
    <x v="3"/>
    <s v="Talkabout T8367"/>
    <s v="Small Box"/>
    <n v="0.56000000000000005"/>
    <d v="2009-05-09T00:00:00"/>
  </r>
  <r>
    <n v="5545"/>
    <n v="39268"/>
    <x v="617"/>
    <x v="2"/>
    <n v="44"/>
    <n v="324.2"/>
    <n v="0.02"/>
    <x v="2"/>
    <n v="-89.746000000000009"/>
    <n v="7.1"/>
    <n v="6.05"/>
    <x v="530"/>
    <x v="6"/>
    <x v="5"/>
    <x v="2"/>
    <x v="0"/>
    <x v="2"/>
    <s v="Wilson Jones Hanging View Binder, White, 1&quot;"/>
    <s v="Small Box"/>
    <n v="0.39"/>
    <d v="2011-04-24T00:00:00"/>
  </r>
  <r>
    <n v="5546"/>
    <n v="39268"/>
    <x v="617"/>
    <x v="2"/>
    <n v="45"/>
    <n v="156.94999999999999"/>
    <n v="0.1"/>
    <x v="0"/>
    <n v="-32.520000000000003"/>
    <n v="3.74"/>
    <n v="0.94"/>
    <x v="530"/>
    <x v="6"/>
    <x v="5"/>
    <x v="2"/>
    <x v="0"/>
    <x v="6"/>
    <s v="Rubber Band Ball"/>
    <s v="Wrap Bag"/>
    <n v="0.83"/>
    <d v="2011-04-25T00:00:00"/>
  </r>
  <r>
    <n v="5572"/>
    <n v="39488"/>
    <x v="109"/>
    <x v="0"/>
    <n v="18"/>
    <n v="92.4"/>
    <n v="0.04"/>
    <x v="2"/>
    <n v="8.6"/>
    <n v="4.4800000000000004"/>
    <n v="2.5"/>
    <x v="311"/>
    <x v="6"/>
    <x v="5"/>
    <x v="3"/>
    <x v="0"/>
    <x v="8"/>
    <s v="Ampad #10 Peel &amp; Seel® Holiday Envelopes"/>
    <s v="Small Box"/>
    <n v="0.37"/>
    <d v="2009-06-26T00:00:00"/>
  </r>
  <r>
    <n v="5591"/>
    <n v="39650"/>
    <x v="906"/>
    <x v="2"/>
    <n v="10"/>
    <n v="1004.89"/>
    <n v="0"/>
    <x v="1"/>
    <n v="-189.02"/>
    <n v="89.99"/>
    <n v="42"/>
    <x v="534"/>
    <x v="6"/>
    <x v="5"/>
    <x v="0"/>
    <x v="2"/>
    <x v="14"/>
    <s v="Global Leather Task Chair, Black"/>
    <s v="Jumbo Drum"/>
    <n v="0.66"/>
    <d v="2010-08-02T00:00:00"/>
  </r>
  <r>
    <n v="5592"/>
    <n v="39650"/>
    <x v="906"/>
    <x v="2"/>
    <n v="47"/>
    <n v="329.06"/>
    <n v="0.08"/>
    <x v="0"/>
    <n v="-175.15"/>
    <n v="7.28"/>
    <n v="7.98"/>
    <x v="534"/>
    <x v="6"/>
    <x v="5"/>
    <x v="0"/>
    <x v="2"/>
    <x v="4"/>
    <s v="Master Caster Door Stop, Large Neon Orange"/>
    <s v="Wrap Bag"/>
    <n v="0.42"/>
    <d v="2010-07-31T00:00:00"/>
  </r>
  <r>
    <n v="5626"/>
    <n v="39844"/>
    <x v="866"/>
    <x v="2"/>
    <n v="47"/>
    <n v="4387.24"/>
    <n v="0.09"/>
    <x v="0"/>
    <n v="-286.47000000000003"/>
    <n v="95.43"/>
    <n v="19.989999999999998"/>
    <x v="83"/>
    <x v="6"/>
    <x v="5"/>
    <x v="2"/>
    <x v="0"/>
    <x v="0"/>
    <s v="Fellowes Stor/Drawer® Steel Plus™ Storage Drawers"/>
    <s v="Small Box"/>
    <n v="0.79"/>
    <d v="2009-12-02T00:00:00"/>
  </r>
  <r>
    <n v="5740"/>
    <n v="40800"/>
    <x v="384"/>
    <x v="2"/>
    <n v="41"/>
    <n v="260.31"/>
    <n v="0.05"/>
    <x v="0"/>
    <n v="-175.26"/>
    <n v="6.48"/>
    <n v="7.91"/>
    <x v="83"/>
    <x v="6"/>
    <x v="5"/>
    <x v="2"/>
    <x v="0"/>
    <x v="5"/>
    <s v="Xerox 216"/>
    <s v="Small Box"/>
    <n v="0.37"/>
    <d v="2010-12-04T00:00:00"/>
  </r>
  <r>
    <n v="5773"/>
    <n v="40965"/>
    <x v="626"/>
    <x v="3"/>
    <n v="48"/>
    <n v="7227.42"/>
    <n v="0.09"/>
    <x v="1"/>
    <n v="-385.00447700000007"/>
    <n v="159.31"/>
    <n v="60"/>
    <x v="138"/>
    <x v="6"/>
    <x v="5"/>
    <x v="2"/>
    <x v="2"/>
    <x v="10"/>
    <s v="Hon Non-Folding Utility Tables"/>
    <s v="Jumbo Drum"/>
    <n v="0.55000000000000004"/>
    <d v="2009-11-22T00:00:00"/>
  </r>
  <r>
    <n v="5774"/>
    <n v="40965"/>
    <x v="626"/>
    <x v="3"/>
    <n v="39"/>
    <n v="1836.1869999999997"/>
    <n v="0.06"/>
    <x v="0"/>
    <n v="-139.84299999999999"/>
    <n v="55.99"/>
    <n v="5"/>
    <x v="138"/>
    <x v="6"/>
    <x v="5"/>
    <x v="2"/>
    <x v="1"/>
    <x v="3"/>
    <s v="Accessory36"/>
    <s v="Small Pack"/>
    <n v="0.83"/>
    <d v="2009-11-22T00:00:00"/>
  </r>
  <r>
    <n v="5822"/>
    <n v="41316"/>
    <x v="631"/>
    <x v="2"/>
    <n v="8"/>
    <n v="121.74"/>
    <n v="0.01"/>
    <x v="0"/>
    <n v="21.003500000000003"/>
    <n v="14.28"/>
    <n v="2.99"/>
    <x v="164"/>
    <x v="6"/>
    <x v="5"/>
    <x v="1"/>
    <x v="0"/>
    <x v="2"/>
    <s v="Avery Premier Heavy-Duty Binder with Round Locking Rings"/>
    <s v="Small Box"/>
    <n v="0.39"/>
    <d v="2009-07-22T00:00:00"/>
  </r>
  <r>
    <n v="5823"/>
    <n v="41316"/>
    <x v="631"/>
    <x v="2"/>
    <n v="4"/>
    <n v="700.36599999999999"/>
    <n v="0"/>
    <x v="0"/>
    <n v="-787.69900000000007"/>
    <n v="205.99"/>
    <n v="5.99"/>
    <x v="164"/>
    <x v="6"/>
    <x v="5"/>
    <x v="1"/>
    <x v="1"/>
    <x v="3"/>
    <s v="3285"/>
    <s v="Small Box"/>
    <n v="0.59"/>
    <d v="2009-07-24T00:00:00"/>
  </r>
  <r>
    <n v="5847"/>
    <n v="41476"/>
    <x v="1031"/>
    <x v="1"/>
    <n v="48"/>
    <n v="92.25"/>
    <n v="7.0000000000000007E-2"/>
    <x v="0"/>
    <n v="-104.8"/>
    <n v="1.86"/>
    <n v="2.58"/>
    <x v="138"/>
    <x v="6"/>
    <x v="5"/>
    <x v="2"/>
    <x v="0"/>
    <x v="6"/>
    <s v="Super Bands, 12/Pack"/>
    <s v="Wrap Bag"/>
    <n v="0.82"/>
    <d v="2010-06-01T00:00:00"/>
  </r>
  <r>
    <n v="5905"/>
    <n v="41861"/>
    <x v="1234"/>
    <x v="0"/>
    <n v="24"/>
    <n v="475.9"/>
    <n v="0.02"/>
    <x v="0"/>
    <n v="110.44"/>
    <n v="19.98"/>
    <n v="5.97"/>
    <x v="536"/>
    <x v="6"/>
    <x v="5"/>
    <x v="2"/>
    <x v="0"/>
    <x v="5"/>
    <s v="Xerox 1936"/>
    <s v="Small Box"/>
    <n v="0.38"/>
    <d v="2010-11-28T00:00:00"/>
  </r>
  <r>
    <n v="5956"/>
    <n v="42274"/>
    <x v="1235"/>
    <x v="1"/>
    <n v="23"/>
    <n v="2296.7600000000002"/>
    <n v="0.01"/>
    <x v="0"/>
    <n v="241.15"/>
    <n v="99.99"/>
    <n v="19.989999999999998"/>
    <x v="306"/>
    <x v="6"/>
    <x v="5"/>
    <x v="3"/>
    <x v="1"/>
    <x v="7"/>
    <s v="US Robotics 56K V.92 External Faxmodem"/>
    <s v="Small Box"/>
    <n v="0.52"/>
    <d v="2011-09-05T00:00:00"/>
  </r>
  <r>
    <n v="5957"/>
    <n v="42274"/>
    <x v="1235"/>
    <x v="1"/>
    <n v="45"/>
    <n v="508.49"/>
    <n v="0.1"/>
    <x v="2"/>
    <n v="-28.81"/>
    <n v="12.07"/>
    <n v="6.2"/>
    <x v="306"/>
    <x v="6"/>
    <x v="5"/>
    <x v="3"/>
    <x v="2"/>
    <x v="4"/>
    <s v="Eldon® 500 Class™ Desk Accessories"/>
    <s v="Wrap Bag"/>
    <n v="0.52"/>
    <d v="2011-09-05T00:00:00"/>
  </r>
  <r>
    <n v="6048"/>
    <n v="42882"/>
    <x v="976"/>
    <x v="0"/>
    <n v="17"/>
    <n v="204.07"/>
    <n v="0.08"/>
    <x v="2"/>
    <n v="-22.55"/>
    <n v="11.97"/>
    <n v="4.9800000000000004"/>
    <x v="311"/>
    <x v="6"/>
    <x v="5"/>
    <x v="3"/>
    <x v="0"/>
    <x v="1"/>
    <s v="Staples 6 Outlet Surge"/>
    <s v="Small Box"/>
    <n v="0.57999999999999996"/>
    <d v="2010-10-29T00:00:00"/>
  </r>
  <r>
    <n v="6121"/>
    <n v="43360"/>
    <x v="871"/>
    <x v="0"/>
    <n v="48"/>
    <n v="112.16"/>
    <n v="0"/>
    <x v="0"/>
    <n v="-178.29"/>
    <n v="2.08"/>
    <n v="5.33"/>
    <x v="528"/>
    <x v="6"/>
    <x v="5"/>
    <x v="3"/>
    <x v="2"/>
    <x v="4"/>
    <s v="Eldon® Wave Desk Accessories"/>
    <s v="Small Box"/>
    <n v="0.43"/>
    <d v="2009-10-20T00:00:00"/>
  </r>
  <r>
    <n v="6167"/>
    <n v="43713"/>
    <x v="1236"/>
    <x v="3"/>
    <n v="12"/>
    <n v="34.409999999999997"/>
    <n v="0.05"/>
    <x v="0"/>
    <n v="-17.690000000000001"/>
    <n v="2.6"/>
    <n v="2.4"/>
    <x v="522"/>
    <x v="6"/>
    <x v="5"/>
    <x v="0"/>
    <x v="0"/>
    <x v="12"/>
    <s v="12 Colored Short Pencils"/>
    <s v="Wrap Bag"/>
    <n v="0.57999999999999996"/>
    <d v="2012-09-09T00:00:00"/>
  </r>
  <r>
    <n v="6262"/>
    <n v="44322"/>
    <x v="719"/>
    <x v="2"/>
    <n v="15"/>
    <n v="600.79999999999995"/>
    <n v="0.1"/>
    <x v="0"/>
    <n v="43.55"/>
    <n v="42.76"/>
    <n v="6.22"/>
    <x v="528"/>
    <x v="6"/>
    <x v="5"/>
    <x v="3"/>
    <x v="0"/>
    <x v="0"/>
    <s v="SAFCO Mobile Desk Side File, Wire Frame"/>
    <s v="Small Box"/>
    <m/>
    <d v="2011-10-14T00:00:00"/>
  </r>
  <r>
    <n v="6297"/>
    <n v="44579"/>
    <x v="261"/>
    <x v="2"/>
    <n v="19"/>
    <n v="3896.39"/>
    <n v="0.1"/>
    <x v="0"/>
    <n v="755.28"/>
    <n v="218.08"/>
    <n v="18.059999999999999"/>
    <x v="538"/>
    <x v="6"/>
    <x v="5"/>
    <x v="0"/>
    <x v="2"/>
    <x v="14"/>
    <s v="Lifetime Advantage™ Folding Chairs, 4/Carton"/>
    <s v="Large Box"/>
    <n v="0.56999999999999995"/>
    <d v="2011-06-04T00:00:00"/>
  </r>
  <r>
    <n v="6320"/>
    <n v="44737"/>
    <x v="308"/>
    <x v="3"/>
    <n v="11"/>
    <n v="773.74"/>
    <n v="0.02"/>
    <x v="0"/>
    <n v="-309.48"/>
    <n v="64.650000000000006"/>
    <n v="35"/>
    <x v="216"/>
    <x v="6"/>
    <x v="5"/>
    <x v="3"/>
    <x v="0"/>
    <x v="0"/>
    <s v="Space Solutions Commercial Steel Shelving"/>
    <s v="Large Box"/>
    <n v="0.8"/>
    <d v="2012-11-20T00:00:00"/>
  </r>
  <r>
    <n v="6321"/>
    <n v="44737"/>
    <x v="308"/>
    <x v="3"/>
    <n v="16"/>
    <n v="302.13249999999999"/>
    <n v="0.02"/>
    <x v="0"/>
    <n v="38.906999999999996"/>
    <n v="20.99"/>
    <n v="0.99"/>
    <x v="216"/>
    <x v="6"/>
    <x v="5"/>
    <x v="3"/>
    <x v="1"/>
    <x v="3"/>
    <s v="Accessory25"/>
    <s v="Wrap Bag"/>
    <n v="0.56999999999999995"/>
    <d v="2012-11-21T00:00:00"/>
  </r>
  <r>
    <n v="6322"/>
    <n v="44738"/>
    <x v="112"/>
    <x v="2"/>
    <n v="34"/>
    <n v="75.569999999999993"/>
    <n v="0.02"/>
    <x v="0"/>
    <n v="6.87"/>
    <n v="2.1"/>
    <n v="0.7"/>
    <x v="528"/>
    <x v="6"/>
    <x v="5"/>
    <x v="3"/>
    <x v="0"/>
    <x v="12"/>
    <s v="Sanford EarthWrite® Recycled Pencils, Medium Soft, #2"/>
    <s v="Wrap Bag"/>
    <n v="0.56999999999999995"/>
    <d v="2010-12-07T00:00:00"/>
  </r>
  <r>
    <n v="6323"/>
    <n v="44768"/>
    <x v="321"/>
    <x v="2"/>
    <n v="45"/>
    <n v="16699.560000000001"/>
    <n v="0.02"/>
    <x v="1"/>
    <n v="3083.98"/>
    <n v="355.98"/>
    <n v="58.92"/>
    <x v="138"/>
    <x v="6"/>
    <x v="5"/>
    <x v="2"/>
    <x v="2"/>
    <x v="14"/>
    <s v="Hon 4700 Series Mobuis™ Mid-Back Task Chairs with Adjustable Arms"/>
    <s v="Jumbo Drum"/>
    <n v="0.64"/>
    <d v="2012-05-27T00:00:00"/>
  </r>
  <r>
    <n v="6332"/>
    <n v="44867"/>
    <x v="442"/>
    <x v="1"/>
    <n v="40"/>
    <n v="21425.91"/>
    <n v="0.01"/>
    <x v="1"/>
    <n v="7360.43"/>
    <n v="500.98"/>
    <n v="26"/>
    <x v="528"/>
    <x v="6"/>
    <x v="5"/>
    <x v="3"/>
    <x v="2"/>
    <x v="14"/>
    <s v="Global Troy™ Executive Leather Low-Back Tilter"/>
    <s v="Jumbo Drum"/>
    <n v="0.6"/>
    <d v="2009-07-28T00:00:00"/>
  </r>
  <r>
    <n v="6352"/>
    <n v="45029"/>
    <x v="122"/>
    <x v="1"/>
    <n v="20"/>
    <n v="5304.42"/>
    <n v="0.01"/>
    <x v="1"/>
    <n v="-633.44123700000023"/>
    <n v="262.11"/>
    <n v="62.74"/>
    <x v="438"/>
    <x v="6"/>
    <x v="5"/>
    <x v="1"/>
    <x v="2"/>
    <x v="10"/>
    <s v="Bevis Boat-Shaped Conference Table"/>
    <s v="Jumbo Box"/>
    <n v="0.75"/>
    <d v="2010-07-03T00:00:00"/>
  </r>
  <r>
    <n v="6410"/>
    <n v="45543"/>
    <x v="1045"/>
    <x v="0"/>
    <n v="16"/>
    <n v="1223.43"/>
    <n v="0.01"/>
    <x v="1"/>
    <n v="-1615.5854000000002"/>
    <n v="70.89"/>
    <n v="89.3"/>
    <x v="541"/>
    <x v="6"/>
    <x v="5"/>
    <x v="2"/>
    <x v="2"/>
    <x v="10"/>
    <s v="KI Conference Tables"/>
    <s v="Jumbo Box"/>
    <n v="0.69"/>
    <d v="2011-02-06T00:00:00"/>
  </r>
  <r>
    <n v="6422"/>
    <n v="45635"/>
    <x v="241"/>
    <x v="0"/>
    <n v="50"/>
    <n v="2018.68"/>
    <n v="0.1"/>
    <x v="0"/>
    <n v="731.72"/>
    <n v="43.98"/>
    <n v="1.99"/>
    <x v="541"/>
    <x v="6"/>
    <x v="5"/>
    <x v="2"/>
    <x v="1"/>
    <x v="7"/>
    <s v="Memorex 80 Minute CD-R Spindle, 100/Pack"/>
    <s v="Small Pack"/>
    <n v="0.44"/>
    <d v="2012-04-16T00:00:00"/>
  </r>
  <r>
    <n v="6525"/>
    <n v="46436"/>
    <x v="460"/>
    <x v="0"/>
    <n v="46"/>
    <n v="1477.5719999999999"/>
    <n v="0"/>
    <x v="0"/>
    <n v="840.05099999999993"/>
    <n v="35.99"/>
    <n v="0.99"/>
    <x v="522"/>
    <x v="6"/>
    <x v="5"/>
    <x v="0"/>
    <x v="1"/>
    <x v="3"/>
    <s v="Accessory31"/>
    <s v="Small Pack"/>
    <n v="0.35"/>
    <d v="2009-04-11T00:00:00"/>
  </r>
  <r>
    <n v="6577"/>
    <n v="46848"/>
    <x v="410"/>
    <x v="3"/>
    <n v="39"/>
    <n v="3842.99"/>
    <n v="0.04"/>
    <x v="0"/>
    <n v="-67.680000000000007"/>
    <n v="95.43"/>
    <n v="19.989999999999998"/>
    <x v="164"/>
    <x v="6"/>
    <x v="5"/>
    <x v="0"/>
    <x v="0"/>
    <x v="0"/>
    <s v="Fellowes Stor/Drawer® Steel Plus™ Storage Drawers"/>
    <s v="Small Box"/>
    <n v="0.79"/>
    <d v="2009-11-12T00:00:00"/>
  </r>
  <r>
    <n v="6605"/>
    <n v="47009"/>
    <x v="1161"/>
    <x v="4"/>
    <n v="32"/>
    <n v="1587.16"/>
    <n v="0.09"/>
    <x v="2"/>
    <n v="-22.33"/>
    <n v="49.99"/>
    <n v="19.989999999999998"/>
    <x v="538"/>
    <x v="6"/>
    <x v="5"/>
    <x v="0"/>
    <x v="1"/>
    <x v="7"/>
    <s v="US Robotics 56K V.92 Internal PCI Faxmodem"/>
    <s v="Small Box"/>
    <n v="0.45"/>
    <d v="2009-06-06T00:00:00"/>
  </r>
  <r>
    <n v="6627"/>
    <n v="47138"/>
    <x v="820"/>
    <x v="0"/>
    <n v="1"/>
    <n v="107.95"/>
    <n v="0.04"/>
    <x v="0"/>
    <n v="-506.30799999999999"/>
    <n v="125.99"/>
    <n v="8.99"/>
    <x v="540"/>
    <x v="6"/>
    <x v="5"/>
    <x v="2"/>
    <x v="1"/>
    <x v="3"/>
    <s v="M70"/>
    <s v="Small Box"/>
    <n v="0.59"/>
    <d v="2009-01-16T00:00:00"/>
  </r>
  <r>
    <n v="6642"/>
    <n v="47236"/>
    <x v="641"/>
    <x v="1"/>
    <n v="1"/>
    <n v="70.91"/>
    <n v="0.03"/>
    <x v="0"/>
    <n v="-45.43"/>
    <n v="70.97"/>
    <n v="3.5"/>
    <x v="311"/>
    <x v="6"/>
    <x v="5"/>
    <x v="3"/>
    <x v="0"/>
    <x v="1"/>
    <s v="Tripp Lite Isotel 8 Ultra 8 Outlet Metal Surge"/>
    <s v="Small Box"/>
    <n v="0.59"/>
    <d v="2011-10-04T00:00:00"/>
  </r>
  <r>
    <n v="6697"/>
    <n v="47686"/>
    <x v="1237"/>
    <x v="2"/>
    <n v="48"/>
    <n v="179.65"/>
    <n v="0.1"/>
    <x v="0"/>
    <n v="3.32"/>
    <n v="4.13"/>
    <n v="1.23"/>
    <x v="311"/>
    <x v="6"/>
    <x v="5"/>
    <x v="3"/>
    <x v="0"/>
    <x v="12"/>
    <s v="Newell 325"/>
    <s v="Wrap Bag"/>
    <n v="0.55000000000000004"/>
    <d v="2012-10-13T00:00:00"/>
  </r>
  <r>
    <n v="6738"/>
    <n v="47971"/>
    <x v="149"/>
    <x v="1"/>
    <n v="24"/>
    <n v="113.43"/>
    <n v="0.09"/>
    <x v="0"/>
    <n v="-53.06"/>
    <n v="4.95"/>
    <n v="5.32"/>
    <x v="216"/>
    <x v="6"/>
    <x v="5"/>
    <x v="3"/>
    <x v="2"/>
    <x v="4"/>
    <s v="Eldon® 300 Class™ Desk Accessories, Black"/>
    <s v="Small Box"/>
    <n v="0.41"/>
    <d v="2012-10-30T00:00:00"/>
  </r>
  <r>
    <n v="6777"/>
    <n v="48261"/>
    <x v="764"/>
    <x v="3"/>
    <n v="15"/>
    <n v="2130.66"/>
    <n v="0.01"/>
    <x v="1"/>
    <n v="-113.77"/>
    <n v="130.97999999999999"/>
    <n v="30"/>
    <x v="311"/>
    <x v="6"/>
    <x v="5"/>
    <x v="3"/>
    <x v="2"/>
    <x v="14"/>
    <s v="Office Star - Contemporary Task Swivel chair with 2-way adjustable arms, Plum"/>
    <s v="Jumbo Drum"/>
    <n v="0.78"/>
    <d v="2011-03-19T00:00:00"/>
  </r>
  <r>
    <n v="6849"/>
    <n v="48773"/>
    <x v="44"/>
    <x v="3"/>
    <n v="7"/>
    <n v="51.27"/>
    <n v="0.06"/>
    <x v="0"/>
    <n v="3.27"/>
    <n v="7.04"/>
    <n v="2.17"/>
    <x v="297"/>
    <x v="6"/>
    <x v="5"/>
    <x v="0"/>
    <x v="0"/>
    <x v="5"/>
    <s v="Wirebound Message Books, 2 7/8&quot; x 5&quot;, 3 Forms per Page"/>
    <s v="Wrap Bag"/>
    <n v="0.38"/>
    <d v="2009-01-17T00:00:00"/>
  </r>
  <r>
    <n v="6864"/>
    <n v="48902"/>
    <x v="88"/>
    <x v="3"/>
    <n v="7"/>
    <n v="53.29"/>
    <n v="0.01"/>
    <x v="0"/>
    <n v="-28.88"/>
    <n v="6.48"/>
    <n v="7.49"/>
    <x v="540"/>
    <x v="6"/>
    <x v="5"/>
    <x v="2"/>
    <x v="0"/>
    <x v="5"/>
    <s v="Xerox 220"/>
    <s v="Small Box"/>
    <n v="0.37"/>
    <d v="2012-10-25T00:00:00"/>
  </r>
  <r>
    <n v="6904"/>
    <n v="49221"/>
    <x v="122"/>
    <x v="2"/>
    <n v="22"/>
    <n v="399.64"/>
    <n v="0.04"/>
    <x v="0"/>
    <n v="-15.416399999999999"/>
    <n v="17.98"/>
    <n v="8.51"/>
    <x v="530"/>
    <x v="6"/>
    <x v="5"/>
    <x v="2"/>
    <x v="1"/>
    <x v="16"/>
    <s v="Canon P1-DHIII Palm Printing Calculator"/>
    <s v="Medium Box"/>
    <n v="0.4"/>
    <d v="2010-07-04T00:00:00"/>
  </r>
  <r>
    <n v="6905"/>
    <n v="49221"/>
    <x v="122"/>
    <x v="2"/>
    <n v="41"/>
    <n v="277.35000000000002"/>
    <n v="0.02"/>
    <x v="0"/>
    <n v="-103.28"/>
    <n v="6.48"/>
    <n v="6.57"/>
    <x v="530"/>
    <x v="6"/>
    <x v="5"/>
    <x v="2"/>
    <x v="0"/>
    <x v="5"/>
    <s v="Xerox 20"/>
    <s v="Small Box"/>
    <n v="0.37"/>
    <d v="2010-07-04T00:00:00"/>
  </r>
  <r>
    <n v="6907"/>
    <n v="49255"/>
    <x v="1238"/>
    <x v="1"/>
    <n v="20"/>
    <n v="1357.44"/>
    <n v="0.09"/>
    <x v="1"/>
    <n v="-102.3"/>
    <n v="70.98"/>
    <n v="26.85"/>
    <x v="138"/>
    <x v="6"/>
    <x v="5"/>
    <x v="2"/>
    <x v="2"/>
    <x v="9"/>
    <s v="Safco Value Mate Steel Bookcase, Baked Enamel Finish on Steel, Black"/>
    <s v="Jumbo Box"/>
    <m/>
    <d v="2012-06-23T00:00:00"/>
  </r>
  <r>
    <n v="6942"/>
    <n v="49575"/>
    <x v="1239"/>
    <x v="1"/>
    <n v="12"/>
    <n v="507.44"/>
    <n v="0.05"/>
    <x v="0"/>
    <n v="170.90100000000001"/>
    <n v="42.8"/>
    <n v="2.99"/>
    <x v="536"/>
    <x v="6"/>
    <x v="5"/>
    <x v="2"/>
    <x v="0"/>
    <x v="2"/>
    <s v="Wilson Jones Elliptical Ring 3 1/2&quot; Capacity Binders, 800 sheets"/>
    <s v="Small Box"/>
    <n v="0.36"/>
    <d v="2010-12-17T00:00:00"/>
  </r>
  <r>
    <n v="7023"/>
    <n v="50144"/>
    <x v="805"/>
    <x v="4"/>
    <n v="36"/>
    <n v="4169.93"/>
    <n v="0.1"/>
    <x v="2"/>
    <n v="1765.5350000000001"/>
    <n v="120.98"/>
    <n v="9.07"/>
    <x v="311"/>
    <x v="6"/>
    <x v="5"/>
    <x v="3"/>
    <x v="0"/>
    <x v="2"/>
    <s v="GBC VeloBinder Electric Binding Machine"/>
    <s v="Small Box"/>
    <n v="0.35"/>
    <d v="2012-06-07T00:00:00"/>
  </r>
  <r>
    <n v="7030"/>
    <n v="50181"/>
    <x v="629"/>
    <x v="1"/>
    <n v="2"/>
    <n v="289.73"/>
    <n v="0.04"/>
    <x v="1"/>
    <n v="-246.21"/>
    <n v="135.99"/>
    <n v="28.63"/>
    <x v="522"/>
    <x v="6"/>
    <x v="5"/>
    <x v="0"/>
    <x v="2"/>
    <x v="14"/>
    <s v="Global Deluxe High-Back Office Chair in Storm"/>
    <s v="Jumbo Drum"/>
    <n v="0.76"/>
    <d v="2012-05-31T00:00:00"/>
  </r>
  <r>
    <n v="7346"/>
    <n v="52324"/>
    <x v="151"/>
    <x v="2"/>
    <n v="4"/>
    <n v="757.11"/>
    <n v="7.0000000000000007E-2"/>
    <x v="1"/>
    <n v="-224.35"/>
    <n v="180.98"/>
    <n v="30"/>
    <x v="187"/>
    <x v="6"/>
    <x v="5"/>
    <x v="0"/>
    <x v="2"/>
    <x v="14"/>
    <s v="Office Star - Ergonomic Mid Back Chair with 2-Way Adjustable Arms"/>
    <s v="Jumbo Drum"/>
    <n v="0.69"/>
    <d v="2012-06-30T00:00:00"/>
  </r>
  <r>
    <n v="7414"/>
    <n v="52896"/>
    <x v="596"/>
    <x v="1"/>
    <n v="24"/>
    <n v="8920.08"/>
    <n v="0"/>
    <x v="0"/>
    <n v="3545.8940000000002"/>
    <n v="367.99"/>
    <n v="19.989999999999998"/>
    <x v="306"/>
    <x v="6"/>
    <x v="5"/>
    <x v="3"/>
    <x v="0"/>
    <x v="2"/>
    <s v="Ibico Ibimaster 300 Manual Binding System"/>
    <s v="Small Box"/>
    <n v="0.4"/>
    <d v="2010-10-25T00:00:00"/>
  </r>
  <r>
    <n v="7415"/>
    <n v="52896"/>
    <x v="596"/>
    <x v="1"/>
    <n v="49"/>
    <n v="188.7"/>
    <n v="7.0000000000000007E-2"/>
    <x v="0"/>
    <n v="77.02"/>
    <n v="4.13"/>
    <n v="0.5"/>
    <x v="306"/>
    <x v="6"/>
    <x v="5"/>
    <x v="3"/>
    <x v="0"/>
    <x v="11"/>
    <s v="Avery 506"/>
    <s v="Small Box"/>
    <n v="0.39"/>
    <d v="2010-10-25T00:00:00"/>
  </r>
  <r>
    <n v="7416"/>
    <n v="52896"/>
    <x v="596"/>
    <x v="1"/>
    <n v="36"/>
    <n v="14358.64"/>
    <n v="0.03"/>
    <x v="1"/>
    <n v="-969.0483660000001"/>
    <n v="400.98"/>
    <n v="76.37"/>
    <x v="306"/>
    <x v="6"/>
    <x v="5"/>
    <x v="3"/>
    <x v="2"/>
    <x v="10"/>
    <s v="Bretford CR8500 Series Meeting Room Furniture"/>
    <s v="Jumbo Box"/>
    <n v="0.6"/>
    <d v="2010-10-24T00:00:00"/>
  </r>
  <r>
    <n v="7483"/>
    <n v="53441"/>
    <x v="182"/>
    <x v="3"/>
    <n v="7"/>
    <n v="345.37"/>
    <n v="0.01"/>
    <x v="0"/>
    <n v="84.34"/>
    <n v="48.04"/>
    <n v="5.79"/>
    <x v="538"/>
    <x v="6"/>
    <x v="5"/>
    <x v="0"/>
    <x v="0"/>
    <x v="5"/>
    <s v="Xerox 1937"/>
    <s v="Small Box"/>
    <n v="0.37"/>
    <d v="2009-08-25T00:00:00"/>
  </r>
  <r>
    <n v="7487"/>
    <n v="53445"/>
    <x v="1240"/>
    <x v="1"/>
    <n v="8"/>
    <n v="105.95"/>
    <n v="0.01"/>
    <x v="0"/>
    <n v="-44.33"/>
    <n v="11.66"/>
    <n v="8.99"/>
    <x v="522"/>
    <x v="6"/>
    <x v="5"/>
    <x v="0"/>
    <x v="0"/>
    <x v="12"/>
    <s v="Boston 16765 Mini Stand Up Battery Pencil Sharpener"/>
    <s v="Small Pack"/>
    <n v="0.59"/>
    <d v="2012-10-26T00:00:00"/>
  </r>
  <r>
    <n v="7488"/>
    <n v="53445"/>
    <x v="1240"/>
    <x v="1"/>
    <n v="21"/>
    <n v="73.8"/>
    <n v="0.02"/>
    <x v="0"/>
    <n v="11.23"/>
    <n v="3.29"/>
    <n v="1.35"/>
    <x v="522"/>
    <x v="6"/>
    <x v="5"/>
    <x v="0"/>
    <x v="0"/>
    <x v="6"/>
    <s v="Acco® Hot Clips™ Clips to Go"/>
    <s v="Wrap Bag"/>
    <n v="0.4"/>
    <d v="2012-10-26T00:00:00"/>
  </r>
  <r>
    <n v="7557"/>
    <n v="54055"/>
    <x v="594"/>
    <x v="4"/>
    <n v="44"/>
    <n v="5483.96"/>
    <n v="0.02"/>
    <x v="1"/>
    <n v="-1330.5"/>
    <n v="120.98"/>
    <n v="58.64"/>
    <x v="306"/>
    <x v="6"/>
    <x v="5"/>
    <x v="3"/>
    <x v="2"/>
    <x v="9"/>
    <s v="O'Sullivan Living Dimensions 2-Shelf Bookcases"/>
    <s v="Jumbo Box"/>
    <n v="0.75"/>
    <d v="2009-02-15T00:00:00"/>
  </r>
  <r>
    <n v="7570"/>
    <n v="54151"/>
    <x v="1222"/>
    <x v="4"/>
    <n v="35"/>
    <n v="205.87"/>
    <n v="0.03"/>
    <x v="0"/>
    <n v="65.88"/>
    <n v="5.68"/>
    <n v="1.46"/>
    <x v="297"/>
    <x v="6"/>
    <x v="5"/>
    <x v="0"/>
    <x v="0"/>
    <x v="5"/>
    <s v="Adams Write n' Stick Phone Message Book, 11&quot; X 5 1/4&quot;, 200 Messages"/>
    <s v="Wrap Bag"/>
    <n v="0.39"/>
    <d v="2009-09-03T00:00:00"/>
  </r>
  <r>
    <n v="7571"/>
    <n v="54151"/>
    <x v="1222"/>
    <x v="4"/>
    <n v="38"/>
    <n v="65.12"/>
    <n v="7.0000000000000007E-2"/>
    <x v="0"/>
    <n v="1.42"/>
    <n v="1.68"/>
    <n v="1"/>
    <x v="297"/>
    <x v="6"/>
    <x v="5"/>
    <x v="0"/>
    <x v="0"/>
    <x v="12"/>
    <s v="Prang Dustless Chalk Sticks"/>
    <s v="Wrap Bag"/>
    <n v="0.35"/>
    <d v="2009-09-03T00:00:00"/>
  </r>
  <r>
    <n v="7576"/>
    <n v="54181"/>
    <x v="853"/>
    <x v="1"/>
    <n v="12"/>
    <n v="2608.79"/>
    <n v="0.03"/>
    <x v="1"/>
    <n v="67.36000000000007"/>
    <n v="213.45"/>
    <n v="14.7"/>
    <x v="216"/>
    <x v="6"/>
    <x v="5"/>
    <x v="3"/>
    <x v="1"/>
    <x v="16"/>
    <s v="Panasonic KX-P2130 Dot Matrix Printer"/>
    <s v="Jumbo Drum"/>
    <n v="0.59"/>
    <d v="2012-05-20T00:00:00"/>
  </r>
  <r>
    <n v="7582"/>
    <n v="54243"/>
    <x v="108"/>
    <x v="0"/>
    <n v="6"/>
    <n v="907.24"/>
    <n v="7.0000000000000007E-2"/>
    <x v="2"/>
    <n v="-634.73410000000013"/>
    <n v="154.13"/>
    <n v="69"/>
    <x v="297"/>
    <x v="6"/>
    <x v="5"/>
    <x v="3"/>
    <x v="2"/>
    <x v="10"/>
    <s v="Laminate Occasional Tables"/>
    <s v="Large Box"/>
    <n v="0.68"/>
    <d v="2009-09-16T00:00:00"/>
  </r>
  <r>
    <n v="7604"/>
    <n v="54407"/>
    <x v="838"/>
    <x v="3"/>
    <n v="24"/>
    <n v="9396.27"/>
    <n v="7.0000000000000007E-2"/>
    <x v="0"/>
    <n v="3857.5719999999997"/>
    <n v="420.98"/>
    <n v="19.989999999999998"/>
    <x v="530"/>
    <x v="6"/>
    <x v="5"/>
    <x v="2"/>
    <x v="0"/>
    <x v="2"/>
    <s v="GBC DocuBind 200 Manual Binding Machine"/>
    <s v="Small Box"/>
    <n v="0.35"/>
    <d v="2010-06-17T00:00:00"/>
  </r>
  <r>
    <n v="7735"/>
    <n v="55394"/>
    <x v="6"/>
    <x v="4"/>
    <n v="21"/>
    <n v="340.7"/>
    <n v="0.05"/>
    <x v="1"/>
    <n v="11.650950000000002"/>
    <n v="15.23"/>
    <n v="27.75"/>
    <x v="540"/>
    <x v="6"/>
    <x v="5"/>
    <x v="2"/>
    <x v="2"/>
    <x v="10"/>
    <s v="Anderson Hickey Conga Table Tops &amp; Accessories"/>
    <s v="Jumbo Box"/>
    <n v="0.76"/>
    <d v="2010-02-28T00:00:00"/>
  </r>
  <r>
    <n v="7835"/>
    <n v="56003"/>
    <x v="904"/>
    <x v="4"/>
    <n v="13"/>
    <n v="1835.47"/>
    <n v="0.1"/>
    <x v="1"/>
    <n v="-364.87336600000009"/>
    <n v="150.97999999999999"/>
    <n v="16.010000000000002"/>
    <x v="395"/>
    <x v="6"/>
    <x v="5"/>
    <x v="1"/>
    <x v="2"/>
    <x v="10"/>
    <s v="Iceberg OfficeWorks 42&quot; Round Tables"/>
    <s v="Jumbo Box"/>
    <n v="0.7"/>
    <d v="2010-04-07T00:00:00"/>
  </r>
  <r>
    <n v="7848"/>
    <n v="56128"/>
    <x v="906"/>
    <x v="3"/>
    <n v="41"/>
    <n v="902.19"/>
    <n v="0.08"/>
    <x v="0"/>
    <n v="-49.66"/>
    <n v="22.99"/>
    <n v="8.99"/>
    <x v="187"/>
    <x v="6"/>
    <x v="5"/>
    <x v="0"/>
    <x v="0"/>
    <x v="12"/>
    <s v="Boston KS Multi-Size Manual Pencil Sharpener"/>
    <s v="Small Pack"/>
    <n v="0.56999999999999995"/>
    <d v="2010-07-30T00:00:00"/>
  </r>
  <r>
    <n v="7849"/>
    <n v="56128"/>
    <x v="906"/>
    <x v="3"/>
    <n v="19"/>
    <n v="657.23199999999997"/>
    <n v="0.1"/>
    <x v="1"/>
    <n v="33.988949999999996"/>
    <n v="44.43"/>
    <n v="46.59"/>
    <x v="187"/>
    <x v="6"/>
    <x v="5"/>
    <x v="0"/>
    <x v="2"/>
    <x v="10"/>
    <s v="Hon 61000 Series Interactive Training Tables"/>
    <s v="Jumbo Box"/>
    <n v="0.67"/>
    <d v="2010-07-31T00:00:00"/>
  </r>
  <r>
    <n v="7882"/>
    <n v="56384"/>
    <x v="1202"/>
    <x v="4"/>
    <n v="47"/>
    <n v="257.2"/>
    <n v="0.04"/>
    <x v="0"/>
    <n v="-2172.14"/>
    <n v="4.4800000000000004"/>
    <n v="49"/>
    <x v="539"/>
    <x v="6"/>
    <x v="5"/>
    <x v="0"/>
    <x v="0"/>
    <x v="1"/>
    <s v="Hoover Portapower™ Portable Vacuum"/>
    <s v="Large Box"/>
    <n v="0.6"/>
    <d v="2012-08-01T00:00:00"/>
  </r>
  <r>
    <n v="7883"/>
    <n v="56384"/>
    <x v="1202"/>
    <x v="4"/>
    <n v="29"/>
    <n v="6139.34"/>
    <n v="0.08"/>
    <x v="1"/>
    <n v="-528.65312500000005"/>
    <n v="218.75"/>
    <n v="69.64"/>
    <x v="539"/>
    <x v="6"/>
    <x v="5"/>
    <x v="0"/>
    <x v="2"/>
    <x v="10"/>
    <s v="BoxOffice By Design Rectangular and Half-Moon Meeting Room Tables"/>
    <s v="Jumbo Box"/>
    <n v="0.77"/>
    <d v="2012-08-02T00:00:00"/>
  </r>
  <r>
    <n v="7926"/>
    <n v="56646"/>
    <x v="244"/>
    <x v="4"/>
    <n v="41"/>
    <n v="4257.2759999999998"/>
    <n v="0.04"/>
    <x v="0"/>
    <n v="1059.0840000000001"/>
    <n v="125.99"/>
    <n v="2.5"/>
    <x v="216"/>
    <x v="6"/>
    <x v="5"/>
    <x v="3"/>
    <x v="1"/>
    <x v="3"/>
    <s v="i2000"/>
    <s v="Small Box"/>
    <n v="0.6"/>
    <d v="2010-05-20T00:00:00"/>
  </r>
  <r>
    <n v="7968"/>
    <n v="56967"/>
    <x v="159"/>
    <x v="0"/>
    <n v="17"/>
    <n v="1383.9"/>
    <n v="0.05"/>
    <x v="2"/>
    <n v="311.58"/>
    <n v="83.1"/>
    <n v="6.13"/>
    <x v="527"/>
    <x v="6"/>
    <x v="5"/>
    <x v="3"/>
    <x v="1"/>
    <x v="7"/>
    <s v="Micro Innovations Micro Digital Wireless Keyboard and Mouse, Gray"/>
    <s v="Small Box"/>
    <n v="0.45"/>
    <d v="2012-03-09T00:00:00"/>
  </r>
  <r>
    <n v="8053"/>
    <n v="57479"/>
    <x v="515"/>
    <x v="1"/>
    <n v="37"/>
    <n v="132.12"/>
    <n v="7.0000000000000007E-2"/>
    <x v="0"/>
    <n v="54.78"/>
    <n v="3.75"/>
    <n v="0.5"/>
    <x v="297"/>
    <x v="6"/>
    <x v="5"/>
    <x v="2"/>
    <x v="0"/>
    <x v="11"/>
    <s v="Avery 496"/>
    <s v="Small Box"/>
    <n v="0.37"/>
    <d v="2011-03-16T00:00:00"/>
  </r>
  <r>
    <n v="8089"/>
    <n v="57699"/>
    <x v="547"/>
    <x v="0"/>
    <n v="47"/>
    <n v="1857.88"/>
    <n v="0.09"/>
    <x v="0"/>
    <n v="752.96"/>
    <n v="40.98"/>
    <n v="1.99"/>
    <x v="435"/>
    <x v="6"/>
    <x v="5"/>
    <x v="2"/>
    <x v="1"/>
    <x v="7"/>
    <s v="Imation Printable White 80 Minute CD-R Spindle, 50/Pack"/>
    <s v="Small Pack"/>
    <n v="0.44"/>
    <d v="2012-11-15T00:00:00"/>
  </r>
  <r>
    <n v="8090"/>
    <n v="57699"/>
    <x v="547"/>
    <x v="0"/>
    <n v="36"/>
    <n v="2160.83"/>
    <n v="0.08"/>
    <x v="0"/>
    <n v="485.02"/>
    <n v="60.98"/>
    <n v="19.989999999999998"/>
    <x v="435"/>
    <x v="6"/>
    <x v="5"/>
    <x v="2"/>
    <x v="0"/>
    <x v="8"/>
    <s v="Tyvek Interoffice Envelopes, 9 1/2&quot; x 12 1/2&quot;, 100/Box"/>
    <s v="Small Box"/>
    <n v="0.38"/>
    <d v="2012-11-14T00:00:00"/>
  </r>
  <r>
    <n v="8091"/>
    <n v="57699"/>
    <x v="547"/>
    <x v="0"/>
    <n v="20"/>
    <n v="43.94"/>
    <n v="0.09"/>
    <x v="0"/>
    <n v="-72.23"/>
    <n v="2.08"/>
    <n v="5.33"/>
    <x v="435"/>
    <x v="6"/>
    <x v="5"/>
    <x v="2"/>
    <x v="2"/>
    <x v="4"/>
    <s v="Eldon® Wave Desk Accessories"/>
    <s v="Small Box"/>
    <n v="0.43"/>
    <d v="2012-11-12T00:00:00"/>
  </r>
  <r>
    <n v="8209"/>
    <n v="58690"/>
    <x v="271"/>
    <x v="1"/>
    <n v="14"/>
    <n v="3023.73"/>
    <n v="0.09"/>
    <x v="1"/>
    <n v="-1068.0098"/>
    <n v="218.75"/>
    <n v="69.64"/>
    <x v="542"/>
    <x v="6"/>
    <x v="5"/>
    <x v="0"/>
    <x v="2"/>
    <x v="10"/>
    <s v="BoxOffice By Design Rectangular and Half-Moon Meeting Room Tables"/>
    <s v="Jumbo Box"/>
    <n v="0.77"/>
    <d v="2011-11-06T00:00:00"/>
  </r>
  <r>
    <n v="8223"/>
    <n v="58784"/>
    <x v="398"/>
    <x v="3"/>
    <n v="25"/>
    <n v="8875.17"/>
    <n v="0.05"/>
    <x v="1"/>
    <n v="2372.08"/>
    <n v="350.99"/>
    <n v="39"/>
    <x v="542"/>
    <x v="6"/>
    <x v="5"/>
    <x v="2"/>
    <x v="2"/>
    <x v="14"/>
    <s v="Global Leather Executive Chair"/>
    <s v="Jumbo Drum"/>
    <n v="0.55000000000000004"/>
    <d v="2009-01-20T00:00:00"/>
  </r>
  <r>
    <n v="8224"/>
    <n v="58784"/>
    <x v="398"/>
    <x v="3"/>
    <n v="20"/>
    <n v="331.21"/>
    <n v="0.04"/>
    <x v="2"/>
    <n v="-67.381500000000003"/>
    <n v="15.99"/>
    <n v="9.4"/>
    <x v="542"/>
    <x v="6"/>
    <x v="5"/>
    <x v="2"/>
    <x v="1"/>
    <x v="16"/>
    <s v="AT&amp;T Black Trimline Phone, Model 210"/>
    <s v="Small Box"/>
    <n v="0.49"/>
    <d v="2009-01-20T00:00:00"/>
  </r>
  <r>
    <n v="8318"/>
    <n v="59428"/>
    <x v="1241"/>
    <x v="1"/>
    <n v="36"/>
    <n v="3602.12"/>
    <n v="0.05"/>
    <x v="1"/>
    <n v="-728.18"/>
    <n v="100.98"/>
    <n v="45"/>
    <x v="395"/>
    <x v="6"/>
    <x v="5"/>
    <x v="1"/>
    <x v="2"/>
    <x v="14"/>
    <s v="Hon Valutask™ Swivel Chairs"/>
    <s v="Jumbo Drum"/>
    <n v="0.69"/>
    <d v="2010-09-10T00:00:00"/>
  </r>
  <r>
    <n v="8319"/>
    <n v="59428"/>
    <x v="1241"/>
    <x v="1"/>
    <n v="43"/>
    <n v="1174.94"/>
    <n v="0.02"/>
    <x v="0"/>
    <n v="-125.79"/>
    <n v="27.42"/>
    <n v="19.46"/>
    <x v="395"/>
    <x v="6"/>
    <x v="5"/>
    <x v="1"/>
    <x v="2"/>
    <x v="4"/>
    <s v="Howard Miller Distant Time Traveler Alarm Clock"/>
    <s v="Small Box"/>
    <n v="0.44"/>
    <d v="2010-09-09T00:00:00"/>
  </r>
  <r>
    <n v="221"/>
    <n v="1444"/>
    <x v="738"/>
    <x v="3"/>
    <n v="25"/>
    <n v="772.24"/>
    <n v="7.0000000000000007E-2"/>
    <x v="0"/>
    <n v="181.98"/>
    <n v="30.98"/>
    <n v="8.74"/>
    <x v="304"/>
    <x v="6"/>
    <x v="5"/>
    <x v="3"/>
    <x v="0"/>
    <x v="5"/>
    <s v="Xerox 1979"/>
    <s v="Small Box"/>
    <n v="0.4"/>
    <d v="2009-12-06T00:00:00"/>
  </r>
  <r>
    <n v="278"/>
    <n v="1921"/>
    <x v="80"/>
    <x v="3"/>
    <n v="24"/>
    <n v="7871.91"/>
    <n v="0.05"/>
    <x v="1"/>
    <n v="541.47"/>
    <n v="328.14"/>
    <n v="91.05"/>
    <x v="420"/>
    <x v="6"/>
    <x v="5"/>
    <x v="0"/>
    <x v="0"/>
    <x v="1"/>
    <s v="Sanyo Counter Height Refrigerator with Crisper, 3.6 Cubic Foot, Stainless Steel/Black"/>
    <s v="Jumbo Drum"/>
    <n v="0.56999999999999995"/>
    <d v="2009-01-19T00:00:00"/>
  </r>
  <r>
    <n v="283"/>
    <n v="1985"/>
    <x v="161"/>
    <x v="2"/>
    <n v="33"/>
    <n v="15464.01"/>
    <n v="0.05"/>
    <x v="1"/>
    <n v="4407.4399999999996"/>
    <n v="535.64"/>
    <n v="14.7"/>
    <x v="387"/>
    <x v="6"/>
    <x v="5"/>
    <x v="3"/>
    <x v="1"/>
    <x v="16"/>
    <s v="Epson LQ-870 Dot Matrix Printer"/>
    <s v="Jumbo Drum"/>
    <n v="0.59"/>
    <d v="2009-09-03T00:00:00"/>
  </r>
  <r>
    <n v="443"/>
    <n v="2978"/>
    <x v="1242"/>
    <x v="4"/>
    <n v="28"/>
    <n v="4671.1495000000004"/>
    <n v="7.0000000000000007E-2"/>
    <x v="0"/>
    <n v="947.31299999999987"/>
    <n v="200.99"/>
    <n v="4.2"/>
    <x v="543"/>
    <x v="6"/>
    <x v="5"/>
    <x v="2"/>
    <x v="1"/>
    <x v="3"/>
    <s v="2160i"/>
    <s v="Small Box"/>
    <n v="0.59"/>
    <d v="2011-05-03T00:00:00"/>
  </r>
  <r>
    <n v="1030"/>
    <n v="7521"/>
    <x v="1243"/>
    <x v="0"/>
    <n v="19"/>
    <n v="1942.1734999999999"/>
    <n v="0"/>
    <x v="2"/>
    <n v="400.82400000000001"/>
    <n v="115.99"/>
    <n v="2.5"/>
    <x v="393"/>
    <x v="6"/>
    <x v="5"/>
    <x v="0"/>
    <x v="1"/>
    <x v="3"/>
    <s v="StarTAC 7797"/>
    <s v="Small Box"/>
    <n v="0.55000000000000004"/>
    <d v="2011-03-05T00:00:00"/>
  </r>
  <r>
    <n v="1552"/>
    <n v="11206"/>
    <x v="861"/>
    <x v="0"/>
    <n v="26"/>
    <n v="1285.55"/>
    <n v="0.09"/>
    <x v="0"/>
    <n v="-17.03"/>
    <n v="49.99"/>
    <n v="19.989999999999998"/>
    <x v="338"/>
    <x v="6"/>
    <x v="5"/>
    <x v="0"/>
    <x v="1"/>
    <x v="7"/>
    <s v="Zoom V.92 USB External Faxmodem"/>
    <s v="Small Box"/>
    <n v="0.41"/>
    <d v="2009-12-30T00:00:00"/>
  </r>
  <r>
    <n v="1858"/>
    <n v="13351"/>
    <x v="139"/>
    <x v="3"/>
    <n v="20"/>
    <n v="3331.81"/>
    <n v="0.08"/>
    <x v="0"/>
    <n v="484.15"/>
    <n v="179.99"/>
    <n v="19.989999999999998"/>
    <x v="336"/>
    <x v="6"/>
    <x v="5"/>
    <x v="2"/>
    <x v="1"/>
    <x v="7"/>
    <s v="Motorola SB4200 Cable Modem"/>
    <s v="Small Box"/>
    <n v="0.48"/>
    <d v="2010-05-07T00:00:00"/>
  </r>
  <r>
    <n v="1872"/>
    <n v="13476"/>
    <x v="1034"/>
    <x v="2"/>
    <n v="31"/>
    <n v="972.35"/>
    <n v="0.05"/>
    <x v="0"/>
    <n v="10.96"/>
    <n v="30.73"/>
    <n v="4"/>
    <x v="304"/>
    <x v="6"/>
    <x v="5"/>
    <x v="3"/>
    <x v="1"/>
    <x v="7"/>
    <s v="Fellowes 17-key keypad for PS/2 interface"/>
    <s v="Small Box"/>
    <n v="0.75"/>
    <d v="2010-10-16T00:00:00"/>
  </r>
  <r>
    <n v="2151"/>
    <n v="15399"/>
    <x v="212"/>
    <x v="4"/>
    <n v="38"/>
    <n v="3988.0894999999996"/>
    <n v="0.02"/>
    <x v="0"/>
    <n v="969.85799999999995"/>
    <n v="125.99"/>
    <n v="4.2"/>
    <x v="420"/>
    <x v="6"/>
    <x v="5"/>
    <x v="0"/>
    <x v="1"/>
    <x v="3"/>
    <s v="V3682"/>
    <s v="Small Box"/>
    <n v="0.59"/>
    <d v="2012-05-15T00:00:00"/>
  </r>
  <r>
    <n v="2178"/>
    <n v="15687"/>
    <x v="97"/>
    <x v="4"/>
    <n v="48"/>
    <n v="3400.63"/>
    <n v="0.08"/>
    <x v="1"/>
    <n v="-892.79"/>
    <n v="70.98"/>
    <n v="46.74"/>
    <x v="420"/>
    <x v="6"/>
    <x v="5"/>
    <x v="0"/>
    <x v="2"/>
    <x v="9"/>
    <s v="Hon Metal Bookcases, Putty"/>
    <s v="Jumbo Box"/>
    <n v="0.56000000000000005"/>
    <d v="2012-04-12T00:00:00"/>
  </r>
  <r>
    <n v="3228"/>
    <n v="23169"/>
    <x v="431"/>
    <x v="4"/>
    <n v="22"/>
    <n v="1683.57"/>
    <n v="0.1"/>
    <x v="0"/>
    <n v="346.54"/>
    <n v="80.98"/>
    <n v="7.18"/>
    <x v="336"/>
    <x v="6"/>
    <x v="5"/>
    <x v="3"/>
    <x v="1"/>
    <x v="7"/>
    <s v="Logitech Cordless Navigator Duo"/>
    <s v="Small Box"/>
    <n v="0.48"/>
    <d v="2011-06-25T00:00:00"/>
  </r>
  <r>
    <n v="4539"/>
    <n v="32292"/>
    <x v="939"/>
    <x v="0"/>
    <n v="1"/>
    <n v="13.53"/>
    <n v="7.0000000000000007E-2"/>
    <x v="0"/>
    <n v="-6.73"/>
    <n v="11.55"/>
    <n v="2.36"/>
    <x v="364"/>
    <x v="6"/>
    <x v="5"/>
    <x v="2"/>
    <x v="0"/>
    <x v="12"/>
    <s v="Newell 309"/>
    <s v="Wrap Bag"/>
    <n v="0.55000000000000004"/>
    <d v="2012-02-17T00:00:00"/>
  </r>
  <r>
    <n v="4554"/>
    <n v="32389"/>
    <x v="1044"/>
    <x v="3"/>
    <n v="1"/>
    <n v="65.466999999999999"/>
    <n v="0.06"/>
    <x v="2"/>
    <n v="-257.411"/>
    <n v="65.989999999999995"/>
    <n v="8.8000000000000007"/>
    <x v="398"/>
    <x v="6"/>
    <x v="5"/>
    <x v="0"/>
    <x v="1"/>
    <x v="3"/>
    <s v="6120"/>
    <s v="Small Box"/>
    <n v="0.57999999999999996"/>
    <d v="2010-11-01T00:00:00"/>
  </r>
  <r>
    <n v="5328"/>
    <n v="37863"/>
    <x v="593"/>
    <x v="1"/>
    <n v="27"/>
    <n v="305.05"/>
    <n v="0.04"/>
    <x v="0"/>
    <n v="23.12"/>
    <n v="10.98"/>
    <n v="3.37"/>
    <x v="397"/>
    <x v="6"/>
    <x v="5"/>
    <x v="3"/>
    <x v="0"/>
    <x v="15"/>
    <s v="Fiskars® Softgrip Scissors"/>
    <s v="Small Pack"/>
    <n v="0.56999999999999995"/>
    <d v="2011-02-26T00:00:00"/>
  </r>
  <r>
    <n v="5756"/>
    <n v="40866"/>
    <x v="1026"/>
    <x v="1"/>
    <n v="3"/>
    <n v="907.18"/>
    <n v="0.06"/>
    <x v="0"/>
    <n v="-236.6"/>
    <n v="300.64999999999998"/>
    <n v="24.49"/>
    <x v="110"/>
    <x v="6"/>
    <x v="5"/>
    <x v="2"/>
    <x v="0"/>
    <x v="1"/>
    <s v="Honeywell Enviracaire Portable HEPA Air Cleaner for 17' x 22' Room"/>
    <s v="Large Box"/>
    <n v="0.52"/>
    <d v="2010-05-24T00:00:00"/>
  </r>
  <r>
    <n v="6779"/>
    <n v="48263"/>
    <x v="949"/>
    <x v="3"/>
    <n v="25"/>
    <n v="135.91"/>
    <n v="7.0000000000000007E-2"/>
    <x v="0"/>
    <n v="37.5"/>
    <n v="5.68"/>
    <n v="1.21"/>
    <x v="370"/>
    <x v="6"/>
    <x v="5"/>
    <x v="1"/>
    <x v="0"/>
    <x v="5"/>
    <s v="Adams Telephone Message Book W/Dividers/Space For Phone Numbers, 5 1/4&quot;X8 1/2&quot;, 200/Messages"/>
    <s v="Wrap Bag"/>
    <n v="0.4"/>
    <d v="2010-03-10T00:00:00"/>
  </r>
  <r>
    <n v="7004"/>
    <n v="49989"/>
    <x v="1244"/>
    <x v="2"/>
    <n v="6"/>
    <n v="1854.94"/>
    <n v="0.04"/>
    <x v="0"/>
    <n v="-559.78"/>
    <n v="300.97000000000003"/>
    <n v="7.18"/>
    <x v="427"/>
    <x v="6"/>
    <x v="5"/>
    <x v="0"/>
    <x v="1"/>
    <x v="7"/>
    <s v="Gyration Ultra Professional Cordless Optical Suite"/>
    <s v="Small Box"/>
    <n v="0.48"/>
    <d v="2010-04-27T00:00:00"/>
  </r>
  <r>
    <n v="7631"/>
    <n v="54595"/>
    <x v="464"/>
    <x v="3"/>
    <n v="30"/>
    <n v="250.29"/>
    <n v="0.02"/>
    <x v="0"/>
    <n v="6.79"/>
    <n v="8.34"/>
    <n v="2.64"/>
    <x v="389"/>
    <x v="6"/>
    <x v="5"/>
    <x v="0"/>
    <x v="0"/>
    <x v="15"/>
    <s v="Acme® Elite Stainless Steel Scissors"/>
    <s v="Small Pack"/>
    <n v="0.59"/>
    <d v="2009-04-30T00:00:00"/>
  </r>
  <r>
    <n v="7733"/>
    <n v="55392"/>
    <x v="1055"/>
    <x v="4"/>
    <n v="20"/>
    <n v="129.30000000000001"/>
    <n v="0.02"/>
    <x v="0"/>
    <n v="40.200000000000003"/>
    <n v="6.47"/>
    <n v="1.22"/>
    <x v="358"/>
    <x v="6"/>
    <x v="5"/>
    <x v="1"/>
    <x v="0"/>
    <x v="12"/>
    <s v="Staples Pen Style Liquid Stix; Assorted (yellow, pink, green, blue, orange), 5/Pack"/>
    <s v="Wrap Bag"/>
    <n v="0.4"/>
    <d v="2009-06-07T00:00:00"/>
  </r>
  <r>
    <n v="8010"/>
    <n v="57249"/>
    <x v="533"/>
    <x v="1"/>
    <n v="30"/>
    <n v="1775.33"/>
    <n v="0.05"/>
    <x v="0"/>
    <n v="365.25"/>
    <n v="60.65"/>
    <n v="12.23"/>
    <x v="424"/>
    <x v="6"/>
    <x v="5"/>
    <x v="3"/>
    <x v="2"/>
    <x v="4"/>
    <s v="Tenex Traditional Chairmats for Medium Pile Carpet, Standard Lip, 36&quot; x 48&quot;"/>
    <s v="Medium Box"/>
    <n v="0.64"/>
    <d v="2010-07-21T00:00:00"/>
  </r>
  <r>
    <n v="218"/>
    <n v="1444"/>
    <x v="738"/>
    <x v="3"/>
    <n v="13"/>
    <n v="15823.27"/>
    <n v="0.04"/>
    <x v="1"/>
    <n v="1759.34"/>
    <n v="1360.14"/>
    <n v="14.7"/>
    <x v="304"/>
    <x v="6"/>
    <x v="5"/>
    <x v="3"/>
    <x v="1"/>
    <x v="16"/>
    <s v="Okidata ML395C Color Dot Matrix Printer"/>
    <s v="Jumbo Drum"/>
    <n v="0.59"/>
    <d v="2009-12-08T00:00:00"/>
  </r>
  <r>
    <n v="709"/>
    <n v="4965"/>
    <x v="192"/>
    <x v="0"/>
    <n v="46"/>
    <n v="287.13"/>
    <n v="0"/>
    <x v="0"/>
    <n v="-186.31"/>
    <n v="5.78"/>
    <n v="7.96"/>
    <x v="382"/>
    <x v="6"/>
    <x v="5"/>
    <x v="2"/>
    <x v="0"/>
    <x v="5"/>
    <s v="Xerox 196"/>
    <s v="Small Box"/>
    <n v="0.36"/>
    <d v="2010-10-25T00:00:00"/>
  </r>
  <r>
    <n v="790"/>
    <n v="5639"/>
    <x v="682"/>
    <x v="3"/>
    <n v="31"/>
    <n v="501.38"/>
    <n v="0.03"/>
    <x v="0"/>
    <n v="-71.95"/>
    <n v="15.31"/>
    <n v="8.7799999999999994"/>
    <x v="335"/>
    <x v="6"/>
    <x v="5"/>
    <x v="0"/>
    <x v="0"/>
    <x v="0"/>
    <s v="Eldon Jumbo ProFile™ Portable File Boxes Graphite/Black"/>
    <s v="Small Box"/>
    <n v="0.56999999999999995"/>
    <d v="2009-06-02T00:00:00"/>
  </r>
  <r>
    <n v="1002"/>
    <n v="7297"/>
    <x v="940"/>
    <x v="1"/>
    <n v="26"/>
    <n v="936.95"/>
    <n v="0.03"/>
    <x v="0"/>
    <n v="-0.74000000000000909"/>
    <n v="33.979999999999997"/>
    <n v="19.989999999999998"/>
    <x v="418"/>
    <x v="6"/>
    <x v="5"/>
    <x v="0"/>
    <x v="2"/>
    <x v="4"/>
    <s v="Linden® 12&quot; Wall Clock With Oak Frame"/>
    <s v="Small Box"/>
    <n v="0.55000000000000004"/>
    <d v="2009-09-15T00:00:00"/>
  </r>
  <r>
    <n v="1165"/>
    <n v="8513"/>
    <x v="979"/>
    <x v="0"/>
    <n v="9"/>
    <n v="163.78"/>
    <n v="0.05"/>
    <x v="0"/>
    <n v="-43.030200000000001"/>
    <n v="17.98"/>
    <n v="8.51"/>
    <x v="357"/>
    <x v="6"/>
    <x v="5"/>
    <x v="0"/>
    <x v="1"/>
    <x v="16"/>
    <s v="Canon P1-DHIII Palm Printing Calculator"/>
    <s v="Medium Box"/>
    <n v="0.4"/>
    <d v="2011-07-17T00:00:00"/>
  </r>
  <r>
    <n v="1411"/>
    <n v="10245"/>
    <x v="296"/>
    <x v="3"/>
    <n v="20"/>
    <n v="2573.29"/>
    <n v="0.04"/>
    <x v="1"/>
    <n v="-896.94"/>
    <n v="122.99"/>
    <n v="70.2"/>
    <x v="352"/>
    <x v="6"/>
    <x v="5"/>
    <x v="2"/>
    <x v="2"/>
    <x v="14"/>
    <s v="Global High-Back Leather Tilter, Burgundy"/>
    <s v="Jumbo Drum"/>
    <n v="0.74"/>
    <d v="2011-02-14T00:00:00"/>
  </r>
  <r>
    <n v="1526"/>
    <n v="11011"/>
    <x v="212"/>
    <x v="1"/>
    <n v="33"/>
    <n v="8305.19"/>
    <n v="0.04"/>
    <x v="1"/>
    <n v="1383.32"/>
    <n v="240.98"/>
    <n v="60.2"/>
    <x v="357"/>
    <x v="6"/>
    <x v="5"/>
    <x v="0"/>
    <x v="2"/>
    <x v="9"/>
    <s v="Atlantic Metals Mobile 2-Shelf Bookcases, Custom Colors"/>
    <s v="Jumbo Box"/>
    <n v="0.56000000000000005"/>
    <d v="2012-05-15T00:00:00"/>
  </r>
  <r>
    <n v="1713"/>
    <n v="12320"/>
    <x v="710"/>
    <x v="4"/>
    <n v="35"/>
    <n v="539.21"/>
    <n v="0.05"/>
    <x v="1"/>
    <n v="11.650950000000002"/>
    <n v="15.23"/>
    <n v="27.75"/>
    <x v="365"/>
    <x v="6"/>
    <x v="5"/>
    <x v="2"/>
    <x v="2"/>
    <x v="10"/>
    <s v="Anderson Hickey Conga Table Tops &amp; Accessories"/>
    <s v="Jumbo Box"/>
    <n v="0.76"/>
    <d v="2011-12-22T00:00:00"/>
  </r>
  <r>
    <n v="1717"/>
    <n v="12326"/>
    <x v="1045"/>
    <x v="4"/>
    <n v="4"/>
    <n v="123.82"/>
    <n v="0.05"/>
    <x v="0"/>
    <n v="-0.37000000000000099"/>
    <n v="29.34"/>
    <n v="57.87"/>
    <x v="345"/>
    <x v="6"/>
    <x v="5"/>
    <x v="0"/>
    <x v="2"/>
    <x v="4"/>
    <s v="Seth Thomas 14&quot; Putty-Colored Wall Clock"/>
    <s v="Small Box"/>
    <n v="0.54"/>
    <d v="2011-02-04T00:00:00"/>
  </r>
  <r>
    <n v="1819"/>
    <n v="13056"/>
    <x v="336"/>
    <x v="2"/>
    <n v="33"/>
    <n v="3387.32"/>
    <n v="0.05"/>
    <x v="0"/>
    <n v="1413.52"/>
    <n v="100.98"/>
    <n v="7.18"/>
    <x v="335"/>
    <x v="6"/>
    <x v="5"/>
    <x v="0"/>
    <x v="1"/>
    <x v="7"/>
    <s v="Logitech Cordless Elite Duo"/>
    <s v="Small Box"/>
    <n v="0.4"/>
    <d v="2009-04-24T00:00:00"/>
  </r>
  <r>
    <n v="1830"/>
    <n v="13125"/>
    <x v="416"/>
    <x v="2"/>
    <n v="30"/>
    <n v="990.73"/>
    <n v="0.02"/>
    <x v="2"/>
    <n v="56.39"/>
    <n v="30.73"/>
    <n v="4"/>
    <x v="544"/>
    <x v="6"/>
    <x v="5"/>
    <x v="2"/>
    <x v="1"/>
    <x v="7"/>
    <s v="Fellowes 17-key keypad for PS/2 interface"/>
    <s v="Small Box"/>
    <n v="0.75"/>
    <d v="2010-12-15T00:00:00"/>
  </r>
  <r>
    <n v="2404"/>
    <n v="17410"/>
    <x v="247"/>
    <x v="0"/>
    <n v="45"/>
    <n v="372.01"/>
    <n v="7.0000000000000007E-2"/>
    <x v="0"/>
    <n v="-203.68"/>
    <n v="8.4499999999999993"/>
    <n v="7.77"/>
    <x v="304"/>
    <x v="6"/>
    <x v="5"/>
    <x v="3"/>
    <x v="0"/>
    <x v="15"/>
    <s v="Elite 5&quot; Scissors"/>
    <s v="Small Pack"/>
    <n v="0.55000000000000004"/>
    <d v="2010-09-06T00:00:00"/>
  </r>
  <r>
    <n v="2466"/>
    <n v="17953"/>
    <x v="573"/>
    <x v="1"/>
    <n v="30"/>
    <n v="975.12"/>
    <n v="0.03"/>
    <x v="0"/>
    <n v="-6.72"/>
    <n v="30.98"/>
    <n v="19.510000000000002"/>
    <x v="345"/>
    <x v="6"/>
    <x v="5"/>
    <x v="0"/>
    <x v="0"/>
    <x v="8"/>
    <s v="Staples Colored Interoffice Envelopes"/>
    <s v="Small Box"/>
    <n v="0.36"/>
    <d v="2012-08-22T00:00:00"/>
  </r>
  <r>
    <n v="2875"/>
    <n v="20711"/>
    <x v="1039"/>
    <x v="4"/>
    <n v="18"/>
    <n v="2215.96"/>
    <n v="0"/>
    <x v="1"/>
    <n v="-101.65949999999999"/>
    <n v="119.99"/>
    <n v="56.14"/>
    <x v="371"/>
    <x v="6"/>
    <x v="5"/>
    <x v="1"/>
    <x v="1"/>
    <x v="16"/>
    <s v="Hewlett-Packard 2600DN Business Color Inkjet Printer"/>
    <s v="Jumbo Box"/>
    <n v="0.39"/>
    <d v="2009-01-20T00:00:00"/>
  </r>
  <r>
    <n v="2997"/>
    <n v="21606"/>
    <x v="432"/>
    <x v="2"/>
    <n v="43"/>
    <n v="1374.7"/>
    <n v="0.06"/>
    <x v="2"/>
    <n v="-90.3"/>
    <n v="32.979999999999997"/>
    <n v="5.5"/>
    <x v="345"/>
    <x v="6"/>
    <x v="5"/>
    <x v="0"/>
    <x v="1"/>
    <x v="7"/>
    <s v="PC Concepts 116 Key Quantum 3000 Keyboard"/>
    <s v="Small Box"/>
    <n v="0.75"/>
    <d v="2011-01-23T00:00:00"/>
  </r>
  <r>
    <n v="3174"/>
    <n v="22820"/>
    <x v="107"/>
    <x v="1"/>
    <n v="34"/>
    <n v="209.12"/>
    <n v="0.05"/>
    <x v="0"/>
    <n v="-116.21"/>
    <n v="5.98"/>
    <n v="4.38"/>
    <x v="340"/>
    <x v="6"/>
    <x v="5"/>
    <x v="1"/>
    <x v="1"/>
    <x v="7"/>
    <s v="Imation 3.5&quot; DS/HD IBM Formatted Diskettes, 10/Pack"/>
    <s v="Small Pack"/>
    <n v="0.75"/>
    <d v="2010-08-19T00:00:00"/>
  </r>
  <r>
    <n v="3227"/>
    <n v="23169"/>
    <x v="431"/>
    <x v="4"/>
    <n v="27"/>
    <n v="172.7"/>
    <n v="7.0000000000000007E-2"/>
    <x v="0"/>
    <n v="-42.97"/>
    <n v="6.48"/>
    <n v="5.1100000000000003"/>
    <x v="336"/>
    <x v="6"/>
    <x v="5"/>
    <x v="3"/>
    <x v="0"/>
    <x v="5"/>
    <s v="Xerox 231"/>
    <s v="Small Box"/>
    <n v="0.37"/>
    <d v="2011-06-25T00:00:00"/>
  </r>
  <r>
    <n v="3286"/>
    <n v="23522"/>
    <x v="94"/>
    <x v="4"/>
    <n v="8"/>
    <n v="180.43"/>
    <n v="0.02"/>
    <x v="0"/>
    <n v="-44.86"/>
    <n v="19.989999999999998"/>
    <n v="11.17"/>
    <x v="394"/>
    <x v="6"/>
    <x v="5"/>
    <x v="0"/>
    <x v="2"/>
    <x v="4"/>
    <s v="Telescoping Adjustable Floor Lamp"/>
    <s v="Large Box"/>
    <n v="0.6"/>
    <d v="2011-04-12T00:00:00"/>
  </r>
  <r>
    <n v="3303"/>
    <n v="23616"/>
    <x v="110"/>
    <x v="2"/>
    <n v="47"/>
    <n v="9262.35"/>
    <n v="0.09"/>
    <x v="0"/>
    <n v="2787.59"/>
    <n v="199.99"/>
    <n v="24.49"/>
    <x v="419"/>
    <x v="6"/>
    <x v="5"/>
    <x v="3"/>
    <x v="1"/>
    <x v="13"/>
    <s v="Canon PC-428 Personal Copier"/>
    <s v="Large Box"/>
    <n v="0.46"/>
    <d v="2012-08-28T00:00:00"/>
  </r>
  <r>
    <n v="3526"/>
    <n v="25092"/>
    <x v="1042"/>
    <x v="1"/>
    <n v="42"/>
    <n v="242.8"/>
    <n v="7.0000000000000007E-2"/>
    <x v="0"/>
    <n v="95.91"/>
    <n v="5.84"/>
    <n v="1"/>
    <x v="395"/>
    <x v="6"/>
    <x v="5"/>
    <x v="1"/>
    <x v="0"/>
    <x v="12"/>
    <s v="Quartet Omega® Colored Chalk, 12/Pack"/>
    <s v="Wrap Bag"/>
    <n v="0.38"/>
    <d v="2010-12-03T00:00:00"/>
  </r>
  <r>
    <n v="3538"/>
    <n v="25157"/>
    <x v="262"/>
    <x v="2"/>
    <n v="47"/>
    <n v="271.77999999999997"/>
    <n v="7.0000000000000007E-2"/>
    <x v="0"/>
    <n v="52.74"/>
    <n v="5.84"/>
    <n v="1.2"/>
    <x v="390"/>
    <x v="6"/>
    <x v="5"/>
    <x v="2"/>
    <x v="0"/>
    <x v="12"/>
    <s v="Newell 312"/>
    <s v="Wrap Bag"/>
    <n v="0.55000000000000004"/>
    <d v="2010-05-26T00:00:00"/>
  </r>
  <r>
    <n v="3545"/>
    <n v="25280"/>
    <x v="345"/>
    <x v="2"/>
    <n v="16"/>
    <n v="179.26"/>
    <n v="0.01"/>
    <x v="0"/>
    <n v="36.779500000000006"/>
    <n v="10.91"/>
    <n v="2.99"/>
    <x v="381"/>
    <x v="6"/>
    <x v="5"/>
    <x v="2"/>
    <x v="0"/>
    <x v="2"/>
    <s v="Heavy-Duty E-Z-D® Binders"/>
    <s v="Small Box"/>
    <n v="0.38"/>
    <d v="2011-05-23T00:00:00"/>
  </r>
  <r>
    <n v="3547"/>
    <n v="25313"/>
    <x v="1032"/>
    <x v="4"/>
    <n v="19"/>
    <n v="418.7"/>
    <n v="0.05"/>
    <x v="0"/>
    <n v="22.88"/>
    <n v="22.01"/>
    <n v="5.53"/>
    <x v="336"/>
    <x v="6"/>
    <x v="5"/>
    <x v="2"/>
    <x v="0"/>
    <x v="12"/>
    <s v="Boston 16801 Nautilus™ Battery Pencil Sharpener"/>
    <s v="Small Pack"/>
    <n v="0.59"/>
    <d v="2012-08-23T00:00:00"/>
  </r>
  <r>
    <n v="3581"/>
    <n v="25536"/>
    <x v="1245"/>
    <x v="0"/>
    <n v="19"/>
    <n v="193.25"/>
    <n v="0.03"/>
    <x v="0"/>
    <n v="71.55"/>
    <n v="9.93"/>
    <n v="1.0900000000000001"/>
    <x v="297"/>
    <x v="6"/>
    <x v="5"/>
    <x v="0"/>
    <x v="0"/>
    <x v="12"/>
    <s v="Peel-Off® China Markers"/>
    <s v="Wrap Bag"/>
    <n v="0.43"/>
    <d v="2011-07-22T00:00:00"/>
  </r>
  <r>
    <n v="3598"/>
    <n v="25666"/>
    <x v="780"/>
    <x v="4"/>
    <n v="23"/>
    <n v="260.08"/>
    <n v="0.1"/>
    <x v="0"/>
    <n v="-37.85"/>
    <n v="12.21"/>
    <n v="4.8099999999999996"/>
    <x v="182"/>
    <x v="6"/>
    <x v="5"/>
    <x v="1"/>
    <x v="0"/>
    <x v="0"/>
    <s v="Portable Personal File Box"/>
    <s v="Small Box"/>
    <n v="0.57999999999999996"/>
    <d v="2012-09-02T00:00:00"/>
  </r>
  <r>
    <n v="3926"/>
    <n v="28001"/>
    <x v="798"/>
    <x v="4"/>
    <n v="41"/>
    <n v="8958.4599999999991"/>
    <n v="0.02"/>
    <x v="0"/>
    <n v="2593.14"/>
    <n v="209.84"/>
    <n v="21.21"/>
    <x v="356"/>
    <x v="6"/>
    <x v="5"/>
    <x v="3"/>
    <x v="2"/>
    <x v="4"/>
    <s v="Luxo Professional Fluorescent Magnifier Lamp with Clamp-Mount Base"/>
    <s v="Large Box"/>
    <n v="0.59"/>
    <d v="2009-06-14T00:00:00"/>
  </r>
  <r>
    <n v="4073"/>
    <n v="28999"/>
    <x v="651"/>
    <x v="1"/>
    <n v="34"/>
    <n v="1177.5"/>
    <n v="0.02"/>
    <x v="0"/>
    <n v="420.05"/>
    <n v="33.979999999999997"/>
    <n v="1.99"/>
    <x v="353"/>
    <x v="6"/>
    <x v="5"/>
    <x v="2"/>
    <x v="1"/>
    <x v="7"/>
    <s v="Imation Neon 80 Minute CD-R Spindle, 50/Pack"/>
    <s v="Small Pack"/>
    <n v="0.45"/>
    <d v="2009-01-11T00:00:00"/>
  </r>
  <r>
    <n v="4178"/>
    <n v="29666"/>
    <x v="294"/>
    <x v="2"/>
    <n v="44"/>
    <n v="362.75"/>
    <n v="0.08"/>
    <x v="0"/>
    <n v="-54.47"/>
    <n v="8.32"/>
    <n v="2.38"/>
    <x v="398"/>
    <x v="6"/>
    <x v="5"/>
    <x v="0"/>
    <x v="1"/>
    <x v="7"/>
    <s v="Imation 3.5 IBM Formatted Diskettes, 10/Box"/>
    <s v="Small Pack"/>
    <n v="0.74"/>
    <d v="2012-01-01T00:00:00"/>
  </r>
  <r>
    <n v="4299"/>
    <n v="30599"/>
    <x v="403"/>
    <x v="2"/>
    <n v="23"/>
    <n v="105.93"/>
    <n v="0.05"/>
    <x v="0"/>
    <n v="33.47"/>
    <n v="4.76"/>
    <n v="0.88"/>
    <x v="407"/>
    <x v="6"/>
    <x v="5"/>
    <x v="2"/>
    <x v="0"/>
    <x v="5"/>
    <s v="Wirebound Voice Message Log Book"/>
    <s v="Wrap Bag"/>
    <n v="0.39"/>
    <d v="2012-02-12T00:00:00"/>
  </r>
  <r>
    <n v="4381"/>
    <n v="31232"/>
    <x v="903"/>
    <x v="1"/>
    <n v="9"/>
    <n v="2643.15"/>
    <n v="0.01"/>
    <x v="1"/>
    <n v="-715.11440000000016"/>
    <n v="286.85000000000002"/>
    <n v="61.76"/>
    <x v="351"/>
    <x v="6"/>
    <x v="5"/>
    <x v="3"/>
    <x v="2"/>
    <x v="10"/>
    <s v="Riverside Furniture Stanwyck Manor Table Series"/>
    <s v="Jumbo Box"/>
    <n v="0.78"/>
    <d v="2012-09-01T00:00:00"/>
  </r>
  <r>
    <n v="4388"/>
    <n v="31239"/>
    <x v="3"/>
    <x v="0"/>
    <n v="20"/>
    <n v="677.9"/>
    <n v="0.05"/>
    <x v="0"/>
    <n v="196.36"/>
    <n v="33.979999999999997"/>
    <n v="1.99"/>
    <x v="351"/>
    <x v="6"/>
    <x v="5"/>
    <x v="2"/>
    <x v="1"/>
    <x v="7"/>
    <s v="Imation Neon 80 Minute CD-R Spindle, 50/Pack"/>
    <s v="Small Pack"/>
    <n v="0.45"/>
    <d v="2010-09-02T00:00:00"/>
  </r>
  <r>
    <n v="4403"/>
    <n v="31392"/>
    <x v="139"/>
    <x v="0"/>
    <n v="44"/>
    <n v="3249.09"/>
    <n v="0.1"/>
    <x v="0"/>
    <n v="-1326.29"/>
    <n v="78.8"/>
    <n v="35"/>
    <x v="350"/>
    <x v="6"/>
    <x v="5"/>
    <x v="3"/>
    <x v="0"/>
    <x v="0"/>
    <s v="Space Solutions™ Industrial Galvanized Steel Shelving."/>
    <s v="Large Box"/>
    <n v="0.83"/>
    <d v="2010-05-10T00:00:00"/>
  </r>
  <r>
    <n v="4552"/>
    <n v="32389"/>
    <x v="1044"/>
    <x v="3"/>
    <n v="8"/>
    <n v="121.62400000000001"/>
    <n v="0"/>
    <x v="1"/>
    <n v="11.650950000000002"/>
    <n v="15.23"/>
    <n v="27.75"/>
    <x v="398"/>
    <x v="6"/>
    <x v="5"/>
    <x v="0"/>
    <x v="2"/>
    <x v="10"/>
    <s v="Anderson Hickey Conga Table Tops &amp; Accessories"/>
    <s v="Jumbo Box"/>
    <n v="0.76"/>
    <d v="2010-11-01T00:00:00"/>
  </r>
  <r>
    <n v="4646"/>
    <n v="33090"/>
    <x v="118"/>
    <x v="3"/>
    <n v="26"/>
    <n v="1033.93"/>
    <n v="0"/>
    <x v="0"/>
    <n v="63.41"/>
    <n v="37.76"/>
    <n v="12.9"/>
    <x v="392"/>
    <x v="6"/>
    <x v="5"/>
    <x v="2"/>
    <x v="0"/>
    <x v="0"/>
    <s v="Companion Letter/Legal File, Black"/>
    <s v="Small Box"/>
    <n v="0.56999999999999995"/>
    <d v="2009-08-06T00:00:00"/>
  </r>
  <r>
    <n v="4785"/>
    <n v="33987"/>
    <x v="1076"/>
    <x v="1"/>
    <n v="19"/>
    <n v="1616.87"/>
    <n v="0.1"/>
    <x v="1"/>
    <n v="-189.55"/>
    <n v="90.98"/>
    <n v="30"/>
    <x v="372"/>
    <x v="6"/>
    <x v="5"/>
    <x v="0"/>
    <x v="2"/>
    <x v="14"/>
    <s v="Office Star - Task Chair with Contemporary Loop Arms"/>
    <s v="Jumbo Drum"/>
    <n v="0.61"/>
    <d v="2011-10-26T00:00:00"/>
  </r>
  <r>
    <n v="5298"/>
    <n v="37731"/>
    <x v="669"/>
    <x v="4"/>
    <n v="24"/>
    <n v="752.63"/>
    <n v="0.01"/>
    <x v="0"/>
    <n v="172.94"/>
    <n v="30.98"/>
    <n v="9.18"/>
    <x v="422"/>
    <x v="6"/>
    <x v="5"/>
    <x v="3"/>
    <x v="0"/>
    <x v="5"/>
    <s v="Xerox 1951"/>
    <s v="Small Box"/>
    <n v="0.4"/>
    <d v="2009-11-04T00:00:00"/>
  </r>
  <r>
    <n v="5391"/>
    <n v="38337"/>
    <x v="1044"/>
    <x v="3"/>
    <n v="46"/>
    <n v="130.9"/>
    <n v="0.09"/>
    <x v="0"/>
    <n v="18.75"/>
    <n v="2.88"/>
    <n v="0.7"/>
    <x v="365"/>
    <x v="6"/>
    <x v="5"/>
    <x v="2"/>
    <x v="0"/>
    <x v="12"/>
    <s v="Newell 340"/>
    <s v="Wrap Bag"/>
    <n v="0.56000000000000005"/>
    <d v="2010-11-02T00:00:00"/>
  </r>
  <r>
    <n v="5396"/>
    <n v="38369"/>
    <x v="1230"/>
    <x v="2"/>
    <n v="3"/>
    <n v="224.74400000000003"/>
    <n v="0.02"/>
    <x v="0"/>
    <n v="54.598050000000008"/>
    <n v="71.37"/>
    <n v="69"/>
    <x v="338"/>
    <x v="6"/>
    <x v="5"/>
    <x v="1"/>
    <x v="2"/>
    <x v="10"/>
    <s v="Lesro Sheffield Collection Coffee Table, End Table, Center Table, Corner Table"/>
    <s v="Large Box"/>
    <n v="0.68"/>
    <d v="2010-01-13T00:00:00"/>
  </r>
  <r>
    <n v="5454"/>
    <n v="38723"/>
    <x v="475"/>
    <x v="4"/>
    <n v="9"/>
    <n v="169.27"/>
    <n v="0.09"/>
    <x v="0"/>
    <n v="-68.930000000000007"/>
    <n v="19.98"/>
    <n v="4"/>
    <x v="422"/>
    <x v="6"/>
    <x v="5"/>
    <x v="3"/>
    <x v="1"/>
    <x v="7"/>
    <s v="Belkin 105-Key Black Keyboard"/>
    <s v="Small Box"/>
    <n v="0.68"/>
    <d v="2012-09-21T00:00:00"/>
  </r>
  <r>
    <n v="5542"/>
    <n v="39266"/>
    <x v="1072"/>
    <x v="1"/>
    <n v="16"/>
    <n v="981.26"/>
    <n v="0.09"/>
    <x v="0"/>
    <n v="-500.35"/>
    <n v="60.98"/>
    <n v="49"/>
    <x v="349"/>
    <x v="6"/>
    <x v="5"/>
    <x v="0"/>
    <x v="0"/>
    <x v="1"/>
    <s v="Euro Pro Shark Stick Mini Vacuum"/>
    <s v="Large Box"/>
    <n v="0.59"/>
    <d v="2012-08-29T00:00:00"/>
  </r>
  <r>
    <n v="5672"/>
    <n v="40103"/>
    <x v="287"/>
    <x v="2"/>
    <n v="7"/>
    <n v="353.02"/>
    <n v="0"/>
    <x v="0"/>
    <n v="72.55"/>
    <n v="46.89"/>
    <n v="5.0999999999999996"/>
    <x v="297"/>
    <x v="6"/>
    <x v="5"/>
    <x v="0"/>
    <x v="0"/>
    <x v="1"/>
    <s v="Bionaire Personal Warm Mist Humidifier/Vaporizer"/>
    <s v="Medium Box"/>
    <n v="0.46"/>
    <d v="2010-09-27T00:00:00"/>
  </r>
  <r>
    <n v="5674"/>
    <n v="40131"/>
    <x v="27"/>
    <x v="0"/>
    <n v="24"/>
    <n v="222.43"/>
    <n v="0.06"/>
    <x v="0"/>
    <n v="-119.31"/>
    <n v="9.06"/>
    <n v="9.86"/>
    <x v="387"/>
    <x v="6"/>
    <x v="5"/>
    <x v="3"/>
    <x v="0"/>
    <x v="5"/>
    <s v="Southworth 25% Cotton Linen-Finish Paper &amp; Envelopes"/>
    <s v="Small Box"/>
    <n v="0.4"/>
    <d v="2012-05-02T00:00:00"/>
  </r>
  <r>
    <n v="5848"/>
    <n v="41504"/>
    <x v="671"/>
    <x v="4"/>
    <n v="20"/>
    <n v="302.94"/>
    <n v="7.0000000000000007E-2"/>
    <x v="0"/>
    <n v="-30.2"/>
    <n v="15.51"/>
    <n v="5.8"/>
    <x v="374"/>
    <x v="6"/>
    <x v="5"/>
    <x v="2"/>
    <x v="0"/>
    <x v="0"/>
    <s v="Tenex Personal Filing Tote With Secure Closure Lid, Black/Frost"/>
    <s v="Small Box"/>
    <n v="0.6"/>
    <d v="2012-10-30T00:00:00"/>
  </r>
  <r>
    <n v="6155"/>
    <n v="43588"/>
    <x v="214"/>
    <x v="3"/>
    <n v="6"/>
    <n v="20.47"/>
    <n v="0.09"/>
    <x v="0"/>
    <n v="-0.74"/>
    <n v="3.38"/>
    <n v="1.0900000000000001"/>
    <x v="376"/>
    <x v="6"/>
    <x v="5"/>
    <x v="3"/>
    <x v="0"/>
    <x v="5"/>
    <s v="Avoid Verbal Orders Carbonless Minifold Book"/>
    <s v="Wrap Bag"/>
    <n v="0.39"/>
    <d v="2012-09-02T00:00:00"/>
  </r>
  <r>
    <n v="6174"/>
    <n v="43751"/>
    <x v="102"/>
    <x v="1"/>
    <n v="43"/>
    <n v="621.44000000000005"/>
    <n v="0.08"/>
    <x v="0"/>
    <n v="-130.96"/>
    <n v="15.14"/>
    <n v="4.53"/>
    <x v="407"/>
    <x v="6"/>
    <x v="5"/>
    <x v="2"/>
    <x v="0"/>
    <x v="0"/>
    <s v="Eldon® Gobal File Keepers"/>
    <s v="Small Box"/>
    <n v="0.81"/>
    <d v="2012-06-29T00:00:00"/>
  </r>
  <r>
    <n v="6278"/>
    <n v="44448"/>
    <x v="1128"/>
    <x v="4"/>
    <n v="28"/>
    <n v="951.06"/>
    <n v="0.02"/>
    <x v="0"/>
    <n v="331.27"/>
    <n v="33.979999999999997"/>
    <n v="1.99"/>
    <x v="335"/>
    <x v="6"/>
    <x v="5"/>
    <x v="0"/>
    <x v="1"/>
    <x v="7"/>
    <s v="Imation Neon 80 Minute CD-R Spindle, 50/Pack"/>
    <s v="Small Pack"/>
    <n v="0.45"/>
    <d v="2009-04-15T00:00:00"/>
  </r>
  <r>
    <n v="6540"/>
    <n v="46531"/>
    <x v="1049"/>
    <x v="0"/>
    <n v="2"/>
    <n v="19.34"/>
    <n v="0.1"/>
    <x v="0"/>
    <n v="-14.375"/>
    <n v="7.1"/>
    <n v="6.05"/>
    <x v="341"/>
    <x v="6"/>
    <x v="5"/>
    <x v="1"/>
    <x v="0"/>
    <x v="2"/>
    <s v="Wilson Jones Hanging View Binder, White, 1&quot;"/>
    <s v="Small Box"/>
    <n v="0.39"/>
    <d v="2011-08-30T00:00:00"/>
  </r>
  <r>
    <n v="6546"/>
    <n v="46534"/>
    <x v="1232"/>
    <x v="1"/>
    <n v="13"/>
    <n v="1341.31"/>
    <n v="0.05"/>
    <x v="0"/>
    <n v="5.5499999999999829"/>
    <n v="99.99"/>
    <n v="19.989999999999998"/>
    <x v="371"/>
    <x v="6"/>
    <x v="5"/>
    <x v="1"/>
    <x v="1"/>
    <x v="16"/>
    <s v="AT&amp;T 2230 Dual Handset Phone With Caller ID/Call Waiting"/>
    <s v="Small Box"/>
    <n v="0.52"/>
    <d v="2012-10-05T00:00:00"/>
  </r>
  <r>
    <n v="6664"/>
    <n v="47459"/>
    <x v="1091"/>
    <x v="2"/>
    <n v="10"/>
    <n v="197.21"/>
    <n v="0.06"/>
    <x v="0"/>
    <n v="56.882000000000005"/>
    <n v="20.98"/>
    <n v="1.49"/>
    <x v="416"/>
    <x v="6"/>
    <x v="5"/>
    <x v="3"/>
    <x v="0"/>
    <x v="2"/>
    <s v="Avery Legal 4-Ring Binder"/>
    <s v="Small Box"/>
    <n v="0.35"/>
    <d v="2011-08-18T00:00:00"/>
  </r>
  <r>
    <n v="6804"/>
    <n v="48455"/>
    <x v="1022"/>
    <x v="4"/>
    <n v="2"/>
    <n v="25.96"/>
    <n v="0.06"/>
    <x v="0"/>
    <n v="-29.292900000000003"/>
    <n v="9.99"/>
    <n v="6.24"/>
    <x v="297"/>
    <x v="6"/>
    <x v="5"/>
    <x v="0"/>
    <x v="1"/>
    <x v="16"/>
    <s v="Canon F603 Scientific Calculator"/>
    <s v="Medium Box"/>
    <n v="0.36"/>
    <d v="2009-06-03T00:00:00"/>
  </r>
  <r>
    <n v="6881"/>
    <n v="49056"/>
    <x v="278"/>
    <x v="1"/>
    <n v="5"/>
    <n v="248.3955"/>
    <n v="0.05"/>
    <x v="0"/>
    <n v="-260.34800000000001"/>
    <n v="55.99"/>
    <n v="5"/>
    <x v="354"/>
    <x v="6"/>
    <x v="5"/>
    <x v="3"/>
    <x v="1"/>
    <x v="3"/>
    <s v="Accessory6"/>
    <s v="Small Pack"/>
    <n v="0.8"/>
    <d v="2009-10-01T00:00:00"/>
  </r>
  <r>
    <n v="6897"/>
    <n v="49190"/>
    <x v="458"/>
    <x v="1"/>
    <n v="4"/>
    <n v="28.04"/>
    <n v="0.09"/>
    <x v="0"/>
    <n v="-4.45"/>
    <n v="6.88"/>
    <n v="2"/>
    <x v="383"/>
    <x v="6"/>
    <x v="5"/>
    <x v="2"/>
    <x v="0"/>
    <x v="5"/>
    <s v="Adams Phone Message Book, 200 Message Capacity, 8 1/16” x 11”"/>
    <s v="Wrap Bag"/>
    <n v="0.39"/>
    <d v="2012-12-12T00:00:00"/>
  </r>
  <r>
    <n v="7259"/>
    <n v="51783"/>
    <x v="1079"/>
    <x v="3"/>
    <n v="13"/>
    <n v="646.54999999999995"/>
    <n v="0.05"/>
    <x v="0"/>
    <n v="244.13"/>
    <n v="48.04"/>
    <n v="5.79"/>
    <x v="293"/>
    <x v="6"/>
    <x v="5"/>
    <x v="1"/>
    <x v="0"/>
    <x v="5"/>
    <s v="Xerox 1937"/>
    <s v="Small Box"/>
    <n v="0.37"/>
    <d v="2011-11-13T00:00:00"/>
  </r>
  <r>
    <n v="7294"/>
    <n v="52006"/>
    <x v="342"/>
    <x v="3"/>
    <n v="39"/>
    <n v="392.81"/>
    <n v="0.1"/>
    <x v="0"/>
    <n v="13.91"/>
    <n v="10.48"/>
    <n v="2.89"/>
    <x v="334"/>
    <x v="6"/>
    <x v="5"/>
    <x v="2"/>
    <x v="0"/>
    <x v="12"/>
    <s v="Staples Battery-Operated Desktop Pencil Sharpener"/>
    <s v="Small Pack"/>
    <n v="0.6"/>
    <d v="2009-06-25T00:00:00"/>
  </r>
  <r>
    <n v="7632"/>
    <n v="54595"/>
    <x v="464"/>
    <x v="3"/>
    <n v="41"/>
    <n v="5258.94"/>
    <n v="0.09"/>
    <x v="1"/>
    <n v="-421.76"/>
    <n v="130.97999999999999"/>
    <n v="30"/>
    <x v="389"/>
    <x v="6"/>
    <x v="5"/>
    <x v="0"/>
    <x v="2"/>
    <x v="14"/>
    <s v="Office Star - Contemporary Task Swivel chair with 2-way adjustable arms, Plum"/>
    <s v="Jumbo Drum"/>
    <n v="0.78"/>
    <d v="2009-05-01T00:00:00"/>
  </r>
  <r>
    <n v="7701"/>
    <n v="55202"/>
    <x v="1127"/>
    <x v="0"/>
    <n v="49"/>
    <n v="6335.8575000000001"/>
    <n v="0.08"/>
    <x v="0"/>
    <n v="1620.2249999999999"/>
    <n v="155.99"/>
    <n v="8.99"/>
    <x v="409"/>
    <x v="6"/>
    <x v="5"/>
    <x v="0"/>
    <x v="1"/>
    <x v="3"/>
    <s v="LX 788"/>
    <s v="Small Box"/>
    <n v="0.57999999999999996"/>
    <d v="2011-08-31T00:00:00"/>
  </r>
  <r>
    <n v="7743"/>
    <n v="55431"/>
    <x v="8"/>
    <x v="2"/>
    <n v="13"/>
    <n v="3723.99"/>
    <n v="0.03"/>
    <x v="0"/>
    <n v="777.28"/>
    <n v="289.52999999999997"/>
    <n v="19.989999999999998"/>
    <x v="545"/>
    <x v="6"/>
    <x v="5"/>
    <x v="2"/>
    <x v="0"/>
    <x v="1"/>
    <s v="Hoover Upright Vacuum With Dirt Cup"/>
    <s v="Small Box"/>
    <n v="0.56000000000000005"/>
    <d v="2012-06-09T00:00:00"/>
  </r>
  <r>
    <n v="7786"/>
    <n v="55713"/>
    <x v="328"/>
    <x v="1"/>
    <n v="49"/>
    <n v="5718.85"/>
    <n v="0.09"/>
    <x v="1"/>
    <n v="-2426.5500000000002"/>
    <n v="122.99"/>
    <n v="70.2"/>
    <x v="543"/>
    <x v="6"/>
    <x v="5"/>
    <x v="2"/>
    <x v="2"/>
    <x v="14"/>
    <s v="Global High-Back Leather Tilter, Burgundy"/>
    <s v="Jumbo Drum"/>
    <n v="0.74"/>
    <d v="2009-02-04T00:00:00"/>
  </r>
  <r>
    <n v="8069"/>
    <n v="57570"/>
    <x v="837"/>
    <x v="1"/>
    <n v="15"/>
    <n v="675.23"/>
    <n v="0.1"/>
    <x v="0"/>
    <n v="204.08"/>
    <n v="48.04"/>
    <n v="7.23"/>
    <x v="232"/>
    <x v="6"/>
    <x v="5"/>
    <x v="2"/>
    <x v="0"/>
    <x v="5"/>
    <s v="Xerox 1885"/>
    <s v="Small Box"/>
    <n v="0.37"/>
    <d v="2012-09-30T00:00:00"/>
  </r>
  <r>
    <n v="8171"/>
    <n v="58372"/>
    <x v="284"/>
    <x v="0"/>
    <n v="16"/>
    <n v="38.200000000000003"/>
    <n v="7.0000000000000007E-2"/>
    <x v="2"/>
    <n v="4.34"/>
    <n v="2.21"/>
    <n v="1"/>
    <x v="293"/>
    <x v="6"/>
    <x v="5"/>
    <x v="2"/>
    <x v="0"/>
    <x v="12"/>
    <s v="Quartet Alpha® White Chalk, 12/Pack"/>
    <s v="Wrap Bag"/>
    <n v="0.38"/>
    <d v="2011-04-06T00:00:00"/>
  </r>
  <r>
    <n v="8327"/>
    <n v="59552"/>
    <x v="892"/>
    <x v="2"/>
    <n v="39"/>
    <n v="314.26"/>
    <n v="0"/>
    <x v="0"/>
    <n v="-71.046999999999997"/>
    <n v="7.45"/>
    <n v="6.28"/>
    <x v="422"/>
    <x v="6"/>
    <x v="5"/>
    <x v="3"/>
    <x v="0"/>
    <x v="2"/>
    <s v="Acco Four Pocket Poly Ring Binder with Label Holder, Smoke, 1&quot;"/>
    <s v="Small Box"/>
    <n v="0.4"/>
    <d v="2010-01-14T00:00:00"/>
  </r>
  <r>
    <n v="329"/>
    <n v="2272"/>
    <x v="68"/>
    <x v="1"/>
    <n v="39"/>
    <n v="7680.29"/>
    <n v="0.08"/>
    <x v="1"/>
    <n v="-513.79042000000004"/>
    <n v="212.6"/>
    <n v="52.2"/>
    <x v="546"/>
    <x v="6"/>
    <x v="5"/>
    <x v="1"/>
    <x v="2"/>
    <x v="10"/>
    <s v="Bush Advantage Collection® Round Conference Table"/>
    <s v="Jumbo Box"/>
    <n v="0.64"/>
    <d v="2010-04-12T00:00:00"/>
  </r>
  <r>
    <n v="901"/>
    <n v="6498"/>
    <x v="999"/>
    <x v="3"/>
    <n v="38"/>
    <n v="336.85"/>
    <n v="0.01"/>
    <x v="2"/>
    <n v="-40.76"/>
    <n v="8.1199999999999992"/>
    <n v="2.83"/>
    <x v="206"/>
    <x v="6"/>
    <x v="5"/>
    <x v="3"/>
    <x v="1"/>
    <x v="7"/>
    <s v="Imation Neon Mac Format Diskettes, 10/Pack"/>
    <s v="Small Pack"/>
    <n v="0.77"/>
    <d v="2009-03-18T00:00:00"/>
  </r>
  <r>
    <n v="2264"/>
    <n v="16260"/>
    <x v="1174"/>
    <x v="1"/>
    <n v="47"/>
    <n v="14960.096"/>
    <n v="0.01"/>
    <x v="1"/>
    <n v="-969.0483660000001"/>
    <n v="400.98"/>
    <n v="42.52"/>
    <x v="298"/>
    <x v="6"/>
    <x v="5"/>
    <x v="2"/>
    <x v="2"/>
    <x v="10"/>
    <s v="Bretford CR8500 Series Meeting Room Furniture"/>
    <s v="Jumbo Box"/>
    <n v="0.71"/>
    <d v="2011-11-14T00:00:00"/>
  </r>
  <r>
    <n v="2275"/>
    <n v="16359"/>
    <x v="943"/>
    <x v="4"/>
    <n v="39"/>
    <n v="1343.6"/>
    <n v="0.06"/>
    <x v="0"/>
    <n v="137.86000000000001"/>
    <n v="35.89"/>
    <n v="14.72"/>
    <x v="546"/>
    <x v="6"/>
    <x v="5"/>
    <x v="1"/>
    <x v="0"/>
    <x v="8"/>
    <s v="Jet-Pak Recycled Peel 'N' Seal Padded Mailers"/>
    <s v="Small Box"/>
    <n v="0.4"/>
    <d v="2012-05-15T00:00:00"/>
  </r>
  <r>
    <n v="2276"/>
    <n v="16359"/>
    <x v="943"/>
    <x v="4"/>
    <n v="8"/>
    <n v="35.28"/>
    <n v="0"/>
    <x v="0"/>
    <n v="-39.07"/>
    <n v="3.34"/>
    <n v="7.49"/>
    <x v="546"/>
    <x v="6"/>
    <x v="5"/>
    <x v="1"/>
    <x v="0"/>
    <x v="12"/>
    <s v="Eldon Spacemaker® Box, Quick-Snap Lid, Clear"/>
    <s v="Wrap Bag"/>
    <n v="0.54"/>
    <d v="2012-05-14T00:00:00"/>
  </r>
  <r>
    <n v="3059"/>
    <n v="21922"/>
    <x v="1246"/>
    <x v="1"/>
    <n v="17"/>
    <n v="8937.3799999999992"/>
    <n v="0.01"/>
    <x v="1"/>
    <n v="2383.42"/>
    <n v="500.98"/>
    <n v="26"/>
    <x v="547"/>
    <x v="6"/>
    <x v="5"/>
    <x v="2"/>
    <x v="2"/>
    <x v="14"/>
    <s v="Global Troy™ Executive Leather Low-Back Tilter"/>
    <s v="Jumbo Drum"/>
    <n v="0.6"/>
    <d v="2009-11-12T00:00:00"/>
  </r>
  <r>
    <n v="3060"/>
    <n v="21922"/>
    <x v="1246"/>
    <x v="1"/>
    <n v="11"/>
    <n v="108.85"/>
    <n v="0.08"/>
    <x v="0"/>
    <n v="10.58"/>
    <n v="9.77"/>
    <n v="6.02"/>
    <x v="547"/>
    <x v="6"/>
    <x v="5"/>
    <x v="2"/>
    <x v="2"/>
    <x v="4"/>
    <s v="DAX Solid Wood Frames"/>
    <s v="Medium Box"/>
    <n v="0.48"/>
    <d v="2009-11-12T00:00:00"/>
  </r>
  <r>
    <n v="3061"/>
    <n v="21922"/>
    <x v="1246"/>
    <x v="1"/>
    <n v="49"/>
    <n v="157.47"/>
    <n v="0.09"/>
    <x v="0"/>
    <n v="8.07"/>
    <n v="3.28"/>
    <n v="0.98"/>
    <x v="547"/>
    <x v="6"/>
    <x v="5"/>
    <x v="2"/>
    <x v="0"/>
    <x v="12"/>
    <s v="Newell 329"/>
    <s v="Wrap Bag"/>
    <n v="0.59"/>
    <d v="2009-11-13T00:00:00"/>
  </r>
  <r>
    <n v="3296"/>
    <n v="23558"/>
    <x v="885"/>
    <x v="0"/>
    <n v="4"/>
    <n v="25.82"/>
    <n v="0.01"/>
    <x v="0"/>
    <n v="-10.19"/>
    <n v="4.9800000000000004"/>
    <n v="4.72"/>
    <x v="206"/>
    <x v="6"/>
    <x v="5"/>
    <x v="3"/>
    <x v="0"/>
    <x v="5"/>
    <s v="Xerox 1949"/>
    <s v="Small Box"/>
    <n v="0.36"/>
    <d v="2011-08-11T00:00:00"/>
  </r>
  <r>
    <n v="3297"/>
    <n v="23558"/>
    <x v="885"/>
    <x v="0"/>
    <n v="17"/>
    <n v="579.71"/>
    <n v="0.03"/>
    <x v="1"/>
    <n v="24.296400000000002"/>
    <n v="31.76"/>
    <n v="45.51"/>
    <x v="206"/>
    <x v="6"/>
    <x v="5"/>
    <x v="3"/>
    <x v="2"/>
    <x v="10"/>
    <s v="Hon iLevel™ Computer Training Table"/>
    <s v="Jumbo Box"/>
    <n v="0.65"/>
    <d v="2011-08-14T00:00:00"/>
  </r>
  <r>
    <n v="3818"/>
    <n v="27205"/>
    <x v="344"/>
    <x v="2"/>
    <n v="12"/>
    <n v="87.11"/>
    <n v="0.08"/>
    <x v="0"/>
    <n v="-43.65"/>
    <n v="7.28"/>
    <n v="3.52"/>
    <x v="547"/>
    <x v="6"/>
    <x v="5"/>
    <x v="2"/>
    <x v="1"/>
    <x v="7"/>
    <s v="Imation 3.5&quot; DS-HD Macintosh Formatted Diskettes, 10/Pack"/>
    <s v="Small Pack"/>
    <n v="0.68"/>
    <d v="2010-05-23T00:00:00"/>
  </r>
  <r>
    <n v="3850"/>
    <n v="27461"/>
    <x v="6"/>
    <x v="4"/>
    <n v="40"/>
    <n v="121.92"/>
    <n v="0.09"/>
    <x v="2"/>
    <n v="51.23"/>
    <n v="2.88"/>
    <n v="0.5"/>
    <x v="241"/>
    <x v="6"/>
    <x v="5"/>
    <x v="2"/>
    <x v="0"/>
    <x v="11"/>
    <s v="Avery 507"/>
    <s v="Small Box"/>
    <n v="0.39"/>
    <d v="2010-02-26T00:00:00"/>
  </r>
  <r>
    <n v="3851"/>
    <n v="27461"/>
    <x v="6"/>
    <x v="4"/>
    <n v="26"/>
    <n v="1096.17"/>
    <n v="0.01"/>
    <x v="0"/>
    <n v="110.78"/>
    <n v="40.99"/>
    <n v="19.989999999999998"/>
    <x v="241"/>
    <x v="6"/>
    <x v="5"/>
    <x v="2"/>
    <x v="0"/>
    <x v="5"/>
    <s v="White Dual Perf Computer Printout Paper, 2700 Sheets, 1 Part, Heavyweight, 20 lbs., 14 7/8 x 11"/>
    <s v="Small Box"/>
    <n v="0.36"/>
    <d v="2010-02-26T00:00:00"/>
  </r>
  <r>
    <n v="4215"/>
    <n v="29957"/>
    <x v="525"/>
    <x v="4"/>
    <n v="31"/>
    <n v="1447.62"/>
    <n v="7.0000000000000007E-2"/>
    <x v="0"/>
    <n v="576.39"/>
    <n v="48.04"/>
    <n v="7.23"/>
    <x v="548"/>
    <x v="6"/>
    <x v="5"/>
    <x v="2"/>
    <x v="0"/>
    <x v="5"/>
    <s v="Xerox 1885"/>
    <s v="Small Box"/>
    <n v="0.37"/>
    <d v="2010-03-14T00:00:00"/>
  </r>
  <r>
    <n v="4295"/>
    <n v="30593"/>
    <x v="377"/>
    <x v="4"/>
    <n v="20"/>
    <n v="97.65"/>
    <n v="0.04"/>
    <x v="2"/>
    <n v="-90.07"/>
    <n v="4.18"/>
    <n v="6.92"/>
    <x v="115"/>
    <x v="6"/>
    <x v="5"/>
    <x v="0"/>
    <x v="2"/>
    <x v="4"/>
    <s v="Eldon® Image Series Desk Accessories, Burgundy"/>
    <s v="Small Box"/>
    <n v="0.49"/>
    <d v="2011-07-27T00:00:00"/>
  </r>
  <r>
    <n v="4296"/>
    <n v="30593"/>
    <x v="377"/>
    <x v="4"/>
    <n v="41"/>
    <n v="1408.34"/>
    <n v="0.06"/>
    <x v="0"/>
    <n v="176.63"/>
    <n v="34.58"/>
    <n v="8.99"/>
    <x v="115"/>
    <x v="6"/>
    <x v="5"/>
    <x v="0"/>
    <x v="0"/>
    <x v="12"/>
    <s v="Panasonic KP-350BK Electric Pencil Sharpener with Auto Stop"/>
    <s v="Small Pack"/>
    <n v="0.56000000000000005"/>
    <d v="2011-07-28T00:00:00"/>
  </r>
  <r>
    <n v="4617"/>
    <n v="32871"/>
    <x v="523"/>
    <x v="1"/>
    <n v="9"/>
    <n v="107.92"/>
    <n v="0.04"/>
    <x v="0"/>
    <n v="-57.65"/>
    <n v="10.97"/>
    <n v="6.5"/>
    <x v="115"/>
    <x v="6"/>
    <x v="5"/>
    <x v="0"/>
    <x v="1"/>
    <x v="7"/>
    <s v="Micro Innovations 104 Keyboard"/>
    <s v="Small Box"/>
    <n v="0.64"/>
    <d v="2012-10-28T00:00:00"/>
  </r>
  <r>
    <n v="4618"/>
    <n v="32871"/>
    <x v="523"/>
    <x v="1"/>
    <n v="14"/>
    <n v="2151.08"/>
    <n v="0.03"/>
    <x v="1"/>
    <n v="179.05"/>
    <n v="145.44999999999999"/>
    <n v="17.850000000000001"/>
    <x v="115"/>
    <x v="6"/>
    <x v="5"/>
    <x v="0"/>
    <x v="1"/>
    <x v="16"/>
    <s v="Panasonic KX-P1150 Dot Matrix Printer"/>
    <s v="Jumbo Drum"/>
    <n v="0.56000000000000005"/>
    <d v="2012-10-28T00:00:00"/>
  </r>
  <r>
    <n v="5034"/>
    <n v="35878"/>
    <x v="665"/>
    <x v="3"/>
    <n v="11"/>
    <n v="485.46"/>
    <n v="0.03"/>
    <x v="0"/>
    <n v="48.88"/>
    <n v="40.99"/>
    <n v="17.48"/>
    <x v="298"/>
    <x v="6"/>
    <x v="5"/>
    <x v="2"/>
    <x v="0"/>
    <x v="5"/>
    <s v="Xerox 1893"/>
    <s v="Small Box"/>
    <n v="0.36"/>
    <d v="2010-08-14T00:00:00"/>
  </r>
  <r>
    <n v="5339"/>
    <n v="37924"/>
    <x v="213"/>
    <x v="1"/>
    <n v="21"/>
    <n v="352.44"/>
    <n v="0.09"/>
    <x v="0"/>
    <n v="-80.53"/>
    <n v="17.989999999999998"/>
    <n v="8.65"/>
    <x v="549"/>
    <x v="6"/>
    <x v="5"/>
    <x v="3"/>
    <x v="0"/>
    <x v="12"/>
    <s v="Model L Table or Wall-Mount Pencil Sharpener"/>
    <s v="Small Box"/>
    <n v="0.56999999999999995"/>
    <d v="2009-11-29T00:00:00"/>
  </r>
  <r>
    <n v="5401"/>
    <n v="38400"/>
    <x v="327"/>
    <x v="2"/>
    <n v="8"/>
    <n v="114.73"/>
    <n v="0.03"/>
    <x v="2"/>
    <n v="28.08"/>
    <n v="13.73"/>
    <n v="6.85"/>
    <x v="241"/>
    <x v="6"/>
    <x v="5"/>
    <x v="2"/>
    <x v="2"/>
    <x v="4"/>
    <s v="DAX Wood Document Frame."/>
    <s v="Wrap Bag"/>
    <n v="0.54"/>
    <d v="2009-12-15T00:00:00"/>
  </r>
  <r>
    <n v="5413"/>
    <n v="38498"/>
    <x v="196"/>
    <x v="4"/>
    <n v="30"/>
    <n v="3295.15"/>
    <n v="7.0000000000000007E-2"/>
    <x v="0"/>
    <n v="1070.18"/>
    <n v="115.79"/>
    <n v="1.99"/>
    <x v="16"/>
    <x v="6"/>
    <x v="5"/>
    <x v="2"/>
    <x v="1"/>
    <x v="7"/>
    <s v="Verbatim DVD-R, 4.7GB, Spindle, WE, Blank, Ink Jet/Thermal, 20/Spindle"/>
    <s v="Small Pack"/>
    <n v="0.49"/>
    <d v="2012-04-29T00:00:00"/>
  </r>
  <r>
    <n v="5414"/>
    <n v="38498"/>
    <x v="196"/>
    <x v="4"/>
    <n v="1"/>
    <n v="43.9"/>
    <n v="0.02"/>
    <x v="0"/>
    <n v="-15.03"/>
    <n v="37.44"/>
    <n v="4.2699999999999996"/>
    <x v="16"/>
    <x v="6"/>
    <x v="5"/>
    <x v="2"/>
    <x v="0"/>
    <x v="12"/>
    <s v="Sanford Prismacolor® Professional Thick Lead Art Pencils, 36-Color Set"/>
    <s v="Wrap Bag"/>
    <n v="0.46"/>
    <d v="2012-04-30T00:00:00"/>
  </r>
  <r>
    <n v="5575"/>
    <n v="39492"/>
    <x v="705"/>
    <x v="2"/>
    <n v="38"/>
    <n v="1541.92"/>
    <n v="0.03"/>
    <x v="0"/>
    <n v="-564.05999999999995"/>
    <n v="40.479999999999997"/>
    <n v="19.989999999999998"/>
    <x v="547"/>
    <x v="6"/>
    <x v="5"/>
    <x v="2"/>
    <x v="1"/>
    <x v="7"/>
    <s v="Keytronic Designer 104- Key Black Keyboard"/>
    <s v="Small Box"/>
    <n v="0.77"/>
    <d v="2011-04-19T00:00:00"/>
  </r>
  <r>
    <n v="5576"/>
    <n v="39492"/>
    <x v="705"/>
    <x v="2"/>
    <n v="40"/>
    <n v="169.48"/>
    <n v="0.08"/>
    <x v="0"/>
    <n v="-134.76"/>
    <n v="4.28"/>
    <n v="5.68"/>
    <x v="547"/>
    <x v="6"/>
    <x v="5"/>
    <x v="2"/>
    <x v="0"/>
    <x v="5"/>
    <s v="Xerox 199"/>
    <s v="Small Box"/>
    <n v="0.4"/>
    <d v="2011-04-19T00:00:00"/>
  </r>
  <r>
    <n v="5602"/>
    <n v="39686"/>
    <x v="8"/>
    <x v="2"/>
    <n v="2"/>
    <n v="738.8"/>
    <n v="0.06"/>
    <x v="1"/>
    <n v="-473.66"/>
    <n v="328.14"/>
    <n v="91.05"/>
    <x v="549"/>
    <x v="6"/>
    <x v="5"/>
    <x v="3"/>
    <x v="0"/>
    <x v="1"/>
    <s v="Sanyo Counter Height Refrigerator with Crisper, 3.6 Cubic Foot, Stainless Steel/Black"/>
    <s v="Jumbo Drum"/>
    <n v="0.56999999999999995"/>
    <d v="2012-06-09T00:00:00"/>
  </r>
  <r>
    <n v="5603"/>
    <n v="39686"/>
    <x v="8"/>
    <x v="2"/>
    <n v="48"/>
    <n v="2750.7105000000001"/>
    <n v="0"/>
    <x v="0"/>
    <n v="791.90099999999995"/>
    <n v="65.989999999999995"/>
    <n v="5.26"/>
    <x v="549"/>
    <x v="6"/>
    <x v="5"/>
    <x v="3"/>
    <x v="1"/>
    <x v="3"/>
    <s v="8860"/>
    <s v="Small Box"/>
    <n v="0.56000000000000005"/>
    <d v="2012-06-09T00:00:00"/>
  </r>
  <r>
    <n v="6028"/>
    <n v="42693"/>
    <x v="460"/>
    <x v="1"/>
    <n v="33"/>
    <n v="2118.2600000000002"/>
    <n v="0.01"/>
    <x v="0"/>
    <n v="554.22"/>
    <n v="59.76"/>
    <n v="9.7100000000000009"/>
    <x v="548"/>
    <x v="6"/>
    <x v="5"/>
    <x v="2"/>
    <x v="0"/>
    <x v="0"/>
    <s v="Advantus 10-Drawer Portable Organizer, Chrome Metal Frame, Smoke Drawers"/>
    <s v="Small Box"/>
    <n v="0.56999999999999995"/>
    <d v="2009-04-06T00:00:00"/>
  </r>
  <r>
    <n v="6043"/>
    <n v="42850"/>
    <x v="194"/>
    <x v="3"/>
    <n v="27"/>
    <n v="822.7"/>
    <n v="0.05"/>
    <x v="2"/>
    <n v="141.28"/>
    <n v="29.99"/>
    <n v="5.5"/>
    <x v="206"/>
    <x v="6"/>
    <x v="5"/>
    <x v="3"/>
    <x v="1"/>
    <x v="7"/>
    <s v="Logitech Cordless Access Keyboard"/>
    <s v="Small Box"/>
    <n v="0.51"/>
    <d v="2011-06-22T00:00:00"/>
  </r>
  <r>
    <n v="6468"/>
    <n v="46050"/>
    <x v="756"/>
    <x v="1"/>
    <n v="5"/>
    <n v="2249.0500000000002"/>
    <n v="0.02"/>
    <x v="0"/>
    <n v="-571.24"/>
    <n v="449.99"/>
    <n v="24.49"/>
    <x v="206"/>
    <x v="6"/>
    <x v="5"/>
    <x v="3"/>
    <x v="1"/>
    <x v="13"/>
    <s v="Canon PC940 Copier"/>
    <s v="Large Box"/>
    <n v="0.52"/>
    <d v="2010-01-05T00:00:00"/>
  </r>
  <r>
    <n v="6469"/>
    <n v="46050"/>
    <x v="756"/>
    <x v="1"/>
    <n v="48"/>
    <n v="4813.67"/>
    <n v="0.03"/>
    <x v="2"/>
    <n v="44.58"/>
    <n v="95.43"/>
    <n v="19.989999999999998"/>
    <x v="206"/>
    <x v="6"/>
    <x v="5"/>
    <x v="3"/>
    <x v="0"/>
    <x v="0"/>
    <s v="Fellowes Stor/Drawer® Steel Plus™ Storage Drawers"/>
    <s v="Small Box"/>
    <n v="0.79"/>
    <d v="2010-01-07T00:00:00"/>
  </r>
  <r>
    <n v="6491"/>
    <n v="46212"/>
    <x v="234"/>
    <x v="2"/>
    <n v="7"/>
    <n v="3877.88"/>
    <n v="0.08"/>
    <x v="1"/>
    <n v="-1331.5533660000001"/>
    <n v="550.98"/>
    <n v="45.7"/>
    <x v="546"/>
    <x v="6"/>
    <x v="5"/>
    <x v="1"/>
    <x v="2"/>
    <x v="10"/>
    <s v="Chromcraft Bull-Nose Wood Oval Conference Tables &amp; Bases"/>
    <s v="Jumbo Box"/>
    <n v="0.71"/>
    <d v="2012-09-14T00:00:00"/>
  </r>
  <r>
    <n v="6911"/>
    <n v="49313"/>
    <x v="832"/>
    <x v="3"/>
    <n v="34"/>
    <n v="307.76"/>
    <n v="0.1"/>
    <x v="2"/>
    <n v="-22.88"/>
    <n v="9.3800000000000008"/>
    <n v="4.93"/>
    <x v="16"/>
    <x v="6"/>
    <x v="5"/>
    <x v="0"/>
    <x v="2"/>
    <x v="4"/>
    <s v="Eldon Expressions Punched Metal &amp; Wood Desk Accessories, Black &amp; Cherry"/>
    <s v="Small Box"/>
    <n v="0.56999999999999995"/>
    <d v="2009-10-04T00:00:00"/>
  </r>
  <r>
    <n v="6912"/>
    <n v="49313"/>
    <x v="832"/>
    <x v="3"/>
    <n v="36"/>
    <n v="1129.9304999999999"/>
    <n v="0.05"/>
    <x v="0"/>
    <n v="574.15499999999997"/>
    <n v="35.99"/>
    <n v="1.25"/>
    <x v="16"/>
    <x v="6"/>
    <x v="5"/>
    <x v="0"/>
    <x v="1"/>
    <x v="3"/>
    <s v="Accessory23"/>
    <s v="Small Pack"/>
    <n v="0.36"/>
    <d v="2009-10-05T00:00:00"/>
  </r>
  <r>
    <n v="6933"/>
    <n v="49477"/>
    <x v="1187"/>
    <x v="3"/>
    <n v="9"/>
    <n v="75.94"/>
    <n v="0.01"/>
    <x v="0"/>
    <n v="-16.559999999999999"/>
    <n v="7.64"/>
    <n v="5.83"/>
    <x v="16"/>
    <x v="6"/>
    <x v="5"/>
    <x v="2"/>
    <x v="0"/>
    <x v="5"/>
    <s v="Rediform Wirebound &quot;Phone Memo&quot; Message Book, 11 x 5-3/4"/>
    <s v="Wrap Bag"/>
    <n v="0.36"/>
    <d v="2011-11-29T00:00:00"/>
  </r>
  <r>
    <n v="6978"/>
    <n v="49889"/>
    <x v="1059"/>
    <x v="4"/>
    <n v="47"/>
    <n v="533.47"/>
    <n v="0.09"/>
    <x v="0"/>
    <n v="-50.208999999999996"/>
    <n v="11.5"/>
    <n v="7.19"/>
    <x v="549"/>
    <x v="6"/>
    <x v="5"/>
    <x v="3"/>
    <x v="0"/>
    <x v="2"/>
    <s v="Ibico Covers for Plastic or Wire Binding Elements"/>
    <s v="Small Box"/>
    <n v="0.4"/>
    <d v="2012-12-14T00:00:00"/>
  </r>
  <r>
    <n v="6979"/>
    <n v="49889"/>
    <x v="1059"/>
    <x v="4"/>
    <n v="21"/>
    <n v="61.94"/>
    <n v="0.09"/>
    <x v="2"/>
    <n v="-22.32"/>
    <n v="2.98"/>
    <n v="2.0299999999999998"/>
    <x v="549"/>
    <x v="6"/>
    <x v="5"/>
    <x v="3"/>
    <x v="0"/>
    <x v="12"/>
    <s v="Premium Writing Pencils, Soft, #2 by Central Association for the Blind"/>
    <s v="Wrap Bag"/>
    <n v="0.56999999999999995"/>
    <d v="2012-12-14T00:00:00"/>
  </r>
  <r>
    <n v="7356"/>
    <n v="52416"/>
    <x v="692"/>
    <x v="2"/>
    <n v="6"/>
    <n v="49.81"/>
    <n v="0.05"/>
    <x v="0"/>
    <n v="-16.95"/>
    <n v="7.64"/>
    <n v="5.83"/>
    <x v="548"/>
    <x v="6"/>
    <x v="5"/>
    <x v="2"/>
    <x v="0"/>
    <x v="5"/>
    <s v="Rediform Wirebound &quot;Phone Memo&quot; Message Book, 11 x 5-3/4"/>
    <s v="Wrap Bag"/>
    <n v="0.36"/>
    <d v="2009-02-02T00:00:00"/>
  </r>
  <r>
    <n v="7357"/>
    <n v="52416"/>
    <x v="692"/>
    <x v="2"/>
    <n v="40"/>
    <n v="9141.64"/>
    <n v="0.04"/>
    <x v="1"/>
    <n v="-528.65312500000005"/>
    <n v="218.75"/>
    <n v="69.64"/>
    <x v="548"/>
    <x v="6"/>
    <x v="5"/>
    <x v="2"/>
    <x v="2"/>
    <x v="10"/>
    <s v="BoxOffice By Design Rectangular and Half-Moon Meeting Room Tables"/>
    <s v="Jumbo Box"/>
    <n v="0.72"/>
    <d v="2009-02-01T00:00:00"/>
  </r>
  <r>
    <n v="7693"/>
    <n v="55140"/>
    <x v="454"/>
    <x v="4"/>
    <n v="39"/>
    <n v="438.8"/>
    <n v="0.09"/>
    <x v="0"/>
    <n v="-84.19"/>
    <n v="11.7"/>
    <n v="6.96"/>
    <x v="241"/>
    <x v="6"/>
    <x v="5"/>
    <x v="2"/>
    <x v="0"/>
    <x v="1"/>
    <s v="Harmony HEPA Quiet Air Purifiers"/>
    <s v="Medium Box"/>
    <n v="0.5"/>
    <d v="2010-07-06T00:00:00"/>
  </r>
  <r>
    <n v="7908"/>
    <n v="56550"/>
    <x v="274"/>
    <x v="2"/>
    <n v="33"/>
    <n v="647.77"/>
    <n v="0.09"/>
    <x v="0"/>
    <n v="166.85"/>
    <n v="19.98"/>
    <n v="5.77"/>
    <x v="278"/>
    <x v="6"/>
    <x v="5"/>
    <x v="3"/>
    <x v="0"/>
    <x v="5"/>
    <s v="Xerox Blank Computer Paper"/>
    <s v="Small Box"/>
    <n v="0.38"/>
    <d v="2011-04-11T00:00:00"/>
  </r>
  <r>
    <n v="8042"/>
    <n v="57447"/>
    <x v="70"/>
    <x v="2"/>
    <n v="39"/>
    <n v="315.88"/>
    <n v="0.09"/>
    <x v="0"/>
    <n v="-60.4"/>
    <n v="8.4600000000000009"/>
    <n v="3.62"/>
    <x v="16"/>
    <x v="6"/>
    <x v="5"/>
    <x v="2"/>
    <x v="1"/>
    <x v="7"/>
    <s v="Imation 3.5&quot;, RTS 247544 3M 3.5 DSDD, 10/Pack"/>
    <s v="Small Pack"/>
    <n v="0.61"/>
    <d v="2011-07-04T00:00:00"/>
  </r>
  <r>
    <n v="8043"/>
    <n v="57447"/>
    <x v="70"/>
    <x v="2"/>
    <n v="8"/>
    <n v="258.11"/>
    <n v="0.06"/>
    <x v="0"/>
    <n v="-113.6"/>
    <n v="30.98"/>
    <n v="6.5"/>
    <x v="16"/>
    <x v="6"/>
    <x v="5"/>
    <x v="2"/>
    <x v="1"/>
    <x v="7"/>
    <s v="Logitech Internet Navigator Keyboard"/>
    <s v="Small Box"/>
    <n v="0.79"/>
    <d v="2011-07-07T00:00:00"/>
  </r>
  <r>
    <n v="179"/>
    <n v="1185"/>
    <x v="1037"/>
    <x v="0"/>
    <n v="7"/>
    <n v="374.78"/>
    <n v="0.09"/>
    <x v="0"/>
    <n v="20.03"/>
    <n v="55.48"/>
    <n v="14.3"/>
    <x v="550"/>
    <x v="9"/>
    <x v="2"/>
    <x v="3"/>
    <x v="0"/>
    <x v="5"/>
    <s v="Xerox 194"/>
    <s v="Small Box"/>
    <n v="0.37"/>
    <d v="2012-08-27T00:00:00"/>
  </r>
  <r>
    <n v="310"/>
    <n v="2149"/>
    <x v="14"/>
    <x v="0"/>
    <n v="4"/>
    <n v="43.56"/>
    <n v="0.01"/>
    <x v="0"/>
    <n v="21.21"/>
    <n v="9.3800000000000008"/>
    <n v="4.93"/>
    <x v="551"/>
    <x v="9"/>
    <x v="2"/>
    <x v="1"/>
    <x v="2"/>
    <x v="4"/>
    <s v="Eldon Expressions Punched Metal &amp; Wood Desk Accessories, Black &amp; Cherry"/>
    <s v="Small Box"/>
    <n v="0.56999999999999995"/>
    <d v="2010-03-16T00:00:00"/>
  </r>
  <r>
    <n v="354"/>
    <n v="2466"/>
    <x v="326"/>
    <x v="4"/>
    <n v="25"/>
    <n v="2553.84"/>
    <n v="0.05"/>
    <x v="0"/>
    <n v="553.70000000000005"/>
    <n v="107.53"/>
    <n v="5.81"/>
    <x v="552"/>
    <x v="9"/>
    <x v="2"/>
    <x v="3"/>
    <x v="2"/>
    <x v="4"/>
    <s v="Tenex Contemporary Contur Chairmats for Low and Medium Pile Carpet, Computer, 39&quot; x 49&quot;"/>
    <s v="Medium Box"/>
    <n v="0.65"/>
    <d v="2009-03-06T00:00:00"/>
  </r>
  <r>
    <n v="509"/>
    <n v="3493"/>
    <x v="63"/>
    <x v="1"/>
    <n v="48"/>
    <n v="7518.12"/>
    <n v="0.04"/>
    <x v="0"/>
    <n v="1027.6300000000001"/>
    <n v="152.47999999999999"/>
    <n v="6.5"/>
    <x v="553"/>
    <x v="9"/>
    <x v="2"/>
    <x v="3"/>
    <x v="1"/>
    <x v="7"/>
    <s v="Adesso Programmable 142-Key Keyboard"/>
    <s v="Small Box"/>
    <n v="0.74"/>
    <d v="2010-08-25T00:00:00"/>
  </r>
  <r>
    <n v="525"/>
    <n v="3588"/>
    <x v="764"/>
    <x v="2"/>
    <n v="42"/>
    <n v="374.38"/>
    <n v="0.03"/>
    <x v="0"/>
    <n v="-1.1599999999999999"/>
    <n v="8.67"/>
    <n v="3.5"/>
    <x v="553"/>
    <x v="9"/>
    <x v="2"/>
    <x v="3"/>
    <x v="0"/>
    <x v="1"/>
    <s v="Staples 4 Outlet Surge Protector"/>
    <s v="Small Box"/>
    <n v="0.57999999999999996"/>
    <d v="2011-03-19T00:00:00"/>
  </r>
  <r>
    <n v="526"/>
    <n v="3588"/>
    <x v="764"/>
    <x v="2"/>
    <n v="21"/>
    <n v="1557.42"/>
    <n v="0.01"/>
    <x v="0"/>
    <n v="-123.81"/>
    <n v="73.98"/>
    <n v="4"/>
    <x v="553"/>
    <x v="9"/>
    <x v="2"/>
    <x v="3"/>
    <x v="1"/>
    <x v="7"/>
    <s v="Keytronic French Keyboard"/>
    <s v="Small Box"/>
    <n v="0.79"/>
    <d v="2011-03-20T00:00:00"/>
  </r>
  <r>
    <n v="527"/>
    <n v="3588"/>
    <x v="764"/>
    <x v="2"/>
    <n v="14"/>
    <n v="410.27"/>
    <n v="0.08"/>
    <x v="0"/>
    <n v="226.72"/>
    <n v="30.93"/>
    <n v="3.92"/>
    <x v="553"/>
    <x v="9"/>
    <x v="2"/>
    <x v="3"/>
    <x v="2"/>
    <x v="4"/>
    <s v="Advantus Employee of the Month Certificate Frame, 11 x 13-1/2"/>
    <s v="Small Pack"/>
    <n v="0.44"/>
    <d v="2011-03-20T00:00:00"/>
  </r>
  <r>
    <n v="528"/>
    <n v="3588"/>
    <x v="764"/>
    <x v="2"/>
    <n v="18"/>
    <n v="1531.93"/>
    <n v="0.1"/>
    <x v="1"/>
    <n v="326.56"/>
    <n v="90.97"/>
    <n v="14"/>
    <x v="553"/>
    <x v="9"/>
    <x v="2"/>
    <x v="3"/>
    <x v="1"/>
    <x v="16"/>
    <s v="Lexmark Z54se Color Inkjet Printer"/>
    <s v="Jumbo Drum"/>
    <n v="0.36"/>
    <d v="2011-03-18T00:00:00"/>
  </r>
  <r>
    <n v="824"/>
    <n v="5957"/>
    <x v="1159"/>
    <x v="1"/>
    <n v="15"/>
    <n v="68.319999999999993"/>
    <n v="0.05"/>
    <x v="0"/>
    <n v="-66.72"/>
    <n v="4.28"/>
    <n v="6.72"/>
    <x v="550"/>
    <x v="9"/>
    <x v="2"/>
    <x v="0"/>
    <x v="0"/>
    <x v="5"/>
    <s v="Xerox 1927"/>
    <s v="Small Box"/>
    <n v="0.4"/>
    <d v="2010-12-27T00:00:00"/>
  </r>
  <r>
    <n v="825"/>
    <n v="5957"/>
    <x v="1159"/>
    <x v="1"/>
    <n v="3"/>
    <n v="536.38"/>
    <n v="0.03"/>
    <x v="1"/>
    <n v="-258.8"/>
    <n v="150.97999999999999"/>
    <n v="66.27"/>
    <x v="550"/>
    <x v="9"/>
    <x v="2"/>
    <x v="0"/>
    <x v="2"/>
    <x v="9"/>
    <s v="Bush Mission Pointe Library"/>
    <s v="Jumbo Box"/>
    <n v="0.65"/>
    <d v="2010-12-28T00:00:00"/>
  </r>
  <r>
    <n v="826"/>
    <n v="5957"/>
    <x v="1159"/>
    <x v="1"/>
    <n v="23"/>
    <n v="391.87549999999999"/>
    <n v="0.1"/>
    <x v="0"/>
    <n v="-38.016000000000005"/>
    <n v="20.99"/>
    <n v="4.8099999999999996"/>
    <x v="550"/>
    <x v="9"/>
    <x v="2"/>
    <x v="0"/>
    <x v="1"/>
    <x v="3"/>
    <s v="1726 Digital Answering Machine"/>
    <s v="Medium Box"/>
    <n v="0.57999999999999996"/>
    <d v="2010-12-29T00:00:00"/>
  </r>
  <r>
    <n v="865"/>
    <n v="6183"/>
    <x v="880"/>
    <x v="3"/>
    <n v="41"/>
    <n v="1991.93"/>
    <n v="0.02"/>
    <x v="0"/>
    <n v="951.5"/>
    <n v="48.94"/>
    <n v="5.86"/>
    <x v="550"/>
    <x v="9"/>
    <x v="2"/>
    <x v="0"/>
    <x v="0"/>
    <x v="5"/>
    <s v="Xerox 1916"/>
    <s v="Small Box"/>
    <n v="0.35"/>
    <d v="2012-06-16T00:00:00"/>
  </r>
  <r>
    <n v="890"/>
    <n v="6402"/>
    <x v="1247"/>
    <x v="0"/>
    <n v="35"/>
    <n v="373.33"/>
    <n v="0.01"/>
    <x v="0"/>
    <n v="-22.18"/>
    <n v="10.23"/>
    <n v="4.68"/>
    <x v="183"/>
    <x v="9"/>
    <x v="2"/>
    <x v="2"/>
    <x v="0"/>
    <x v="15"/>
    <s v="Acme® Box Cutter Scissors"/>
    <s v="Small Pack"/>
    <n v="0.59"/>
    <d v="2011-04-28T00:00:00"/>
  </r>
  <r>
    <n v="927"/>
    <n v="6720"/>
    <x v="1241"/>
    <x v="2"/>
    <n v="31"/>
    <n v="164.62"/>
    <n v="0.03"/>
    <x v="0"/>
    <n v="-93.713499999999996"/>
    <n v="5.18"/>
    <n v="5.74"/>
    <x v="553"/>
    <x v="9"/>
    <x v="2"/>
    <x v="3"/>
    <x v="0"/>
    <x v="2"/>
    <s v="Wilson Jones Impact Binders"/>
    <s v="Small Box"/>
    <n v="0.36"/>
    <d v="2010-09-10T00:00:00"/>
  </r>
  <r>
    <n v="928"/>
    <n v="6720"/>
    <x v="1241"/>
    <x v="2"/>
    <n v="36"/>
    <n v="4225.7700000000004"/>
    <n v="0.08"/>
    <x v="1"/>
    <n v="-1393.69"/>
    <n v="120.98"/>
    <n v="58.64"/>
    <x v="553"/>
    <x v="9"/>
    <x v="2"/>
    <x v="3"/>
    <x v="2"/>
    <x v="9"/>
    <s v="O'Sullivan Living Dimensions 2-Shelf Bookcases"/>
    <s v="Jumbo Box"/>
    <n v="0.75"/>
    <d v="2010-09-12T00:00:00"/>
  </r>
  <r>
    <n v="929"/>
    <n v="6720"/>
    <x v="1241"/>
    <x v="2"/>
    <n v="8"/>
    <n v="53.89"/>
    <n v="0.01"/>
    <x v="0"/>
    <n v="17.63"/>
    <n v="6.3"/>
    <n v="0.5"/>
    <x v="553"/>
    <x v="9"/>
    <x v="2"/>
    <x v="3"/>
    <x v="0"/>
    <x v="11"/>
    <s v="Avery 48"/>
    <s v="Small Box"/>
    <n v="0.39"/>
    <d v="2010-09-11T00:00:00"/>
  </r>
  <r>
    <n v="936"/>
    <n v="6785"/>
    <x v="902"/>
    <x v="3"/>
    <n v="7"/>
    <n v="181.32"/>
    <n v="0.03"/>
    <x v="0"/>
    <n v="80.319999999999993"/>
    <n v="25.38"/>
    <n v="8.99"/>
    <x v="183"/>
    <x v="9"/>
    <x v="2"/>
    <x v="3"/>
    <x v="2"/>
    <x v="4"/>
    <s v="Executive Impressions 13&quot; Chairman Wall Clock"/>
    <s v="Small Pack"/>
    <n v="0.5"/>
    <d v="2012-05-08T00:00:00"/>
  </r>
  <r>
    <n v="1139"/>
    <n v="8295"/>
    <x v="1000"/>
    <x v="1"/>
    <n v="30"/>
    <n v="835.15049999999997"/>
    <n v="0.09"/>
    <x v="0"/>
    <n v="158.17500000000001"/>
    <n v="35.99"/>
    <n v="1.1000000000000001"/>
    <x v="554"/>
    <x v="9"/>
    <x v="2"/>
    <x v="1"/>
    <x v="1"/>
    <x v="3"/>
    <s v="Accessory35"/>
    <s v="Small Box"/>
    <n v="0.55000000000000004"/>
    <d v="2009-04-03T00:00:00"/>
  </r>
  <r>
    <n v="1140"/>
    <n v="8295"/>
    <x v="1000"/>
    <x v="1"/>
    <n v="7"/>
    <n v="771.83399999999995"/>
    <n v="0.01"/>
    <x v="0"/>
    <n v="-295.42700000000002"/>
    <n v="125.99"/>
    <n v="2.5"/>
    <x v="554"/>
    <x v="9"/>
    <x v="2"/>
    <x v="1"/>
    <x v="1"/>
    <x v="3"/>
    <s v="i2000"/>
    <s v="Small Box"/>
    <n v="0.6"/>
    <d v="2009-04-02T00:00:00"/>
  </r>
  <r>
    <n v="1189"/>
    <n v="8704"/>
    <x v="785"/>
    <x v="3"/>
    <n v="43"/>
    <n v="449.17"/>
    <n v="0.01"/>
    <x v="0"/>
    <n v="198.83"/>
    <n v="9.93"/>
    <n v="1.0900000000000001"/>
    <x v="552"/>
    <x v="9"/>
    <x v="2"/>
    <x v="3"/>
    <x v="0"/>
    <x v="12"/>
    <s v="Peel-Off® China Markers"/>
    <s v="Wrap Bag"/>
    <n v="0.43"/>
    <d v="2011-07-01T00:00:00"/>
  </r>
  <r>
    <n v="1190"/>
    <n v="8704"/>
    <x v="785"/>
    <x v="3"/>
    <n v="38"/>
    <n v="79.81"/>
    <n v="0.08"/>
    <x v="0"/>
    <n v="5.48"/>
    <n v="2.21"/>
    <n v="1"/>
    <x v="552"/>
    <x v="9"/>
    <x v="2"/>
    <x v="3"/>
    <x v="0"/>
    <x v="12"/>
    <s v="Quartet Alpha® White Chalk, 12/Pack"/>
    <s v="Wrap Bag"/>
    <n v="0.38"/>
    <d v="2011-07-01T00:00:00"/>
  </r>
  <r>
    <n v="1206"/>
    <n v="8834"/>
    <x v="18"/>
    <x v="1"/>
    <n v="45"/>
    <n v="6688.11"/>
    <n v="0.08"/>
    <x v="0"/>
    <n v="2872.88"/>
    <n v="150.97999999999999"/>
    <n v="13.99"/>
    <x v="196"/>
    <x v="9"/>
    <x v="2"/>
    <x v="1"/>
    <x v="1"/>
    <x v="16"/>
    <s v="Canon MP41DH Printing Calculator"/>
    <s v="Medium Box"/>
    <n v="0.38"/>
    <d v="2010-11-09T00:00:00"/>
  </r>
  <r>
    <n v="1215"/>
    <n v="8933"/>
    <x v="206"/>
    <x v="1"/>
    <n v="37"/>
    <n v="1520.26"/>
    <n v="0.04"/>
    <x v="0"/>
    <n v="640.84050000000002"/>
    <n v="42.8"/>
    <n v="2.99"/>
    <x v="551"/>
    <x v="9"/>
    <x v="2"/>
    <x v="1"/>
    <x v="0"/>
    <x v="2"/>
    <s v="Wilson Jones Elliptical Ring 3 1/2&quot; Capacity Binders, 800 sheets"/>
    <s v="Small Box"/>
    <n v="0.36"/>
    <d v="2010-10-08T00:00:00"/>
  </r>
  <r>
    <n v="1216"/>
    <n v="8933"/>
    <x v="206"/>
    <x v="1"/>
    <n v="30"/>
    <n v="688.02"/>
    <n v="0.06"/>
    <x v="0"/>
    <n v="154.99"/>
    <n v="22.98"/>
    <n v="7.58"/>
    <x v="551"/>
    <x v="9"/>
    <x v="2"/>
    <x v="1"/>
    <x v="2"/>
    <x v="4"/>
    <s v="Seth Thomas 12&quot; Clock w/ Goldtone Case"/>
    <s v="Small Box"/>
    <n v="0.51"/>
    <d v="2010-10-09T00:00:00"/>
  </r>
  <r>
    <n v="1269"/>
    <n v="9222"/>
    <x v="948"/>
    <x v="1"/>
    <n v="41"/>
    <n v="473.67"/>
    <n v="0.04"/>
    <x v="0"/>
    <n v="78.2"/>
    <n v="11.34"/>
    <n v="5.01"/>
    <x v="550"/>
    <x v="9"/>
    <x v="2"/>
    <x v="3"/>
    <x v="0"/>
    <x v="5"/>
    <s v="Xerox 188"/>
    <s v="Small Box"/>
    <n v="0.36"/>
    <d v="2009-02-11T00:00:00"/>
  </r>
  <r>
    <n v="1409"/>
    <n v="10243"/>
    <x v="74"/>
    <x v="1"/>
    <n v="12"/>
    <n v="28.41"/>
    <n v="7.0000000000000007E-2"/>
    <x v="0"/>
    <n v="-44.079499999999996"/>
    <n v="1.98"/>
    <n v="4.7699999999999996"/>
    <x v="555"/>
    <x v="9"/>
    <x v="2"/>
    <x v="1"/>
    <x v="0"/>
    <x v="2"/>
    <s v="Avery Reinforcements for Hole-Punch Pages"/>
    <s v="Small Box"/>
    <n v="0.4"/>
    <d v="2011-12-25T00:00:00"/>
  </r>
  <r>
    <n v="1458"/>
    <n v="10502"/>
    <x v="486"/>
    <x v="2"/>
    <n v="33"/>
    <n v="7869.22"/>
    <n v="0.1"/>
    <x v="1"/>
    <n v="1523.46"/>
    <n v="243.98"/>
    <n v="43.32"/>
    <x v="554"/>
    <x v="9"/>
    <x v="2"/>
    <x v="1"/>
    <x v="2"/>
    <x v="14"/>
    <s v="Hon Deluxe Fabric Upholstered Stacking Chairs, Rounded Back"/>
    <s v="Jumbo Drum"/>
    <n v="0.55000000000000004"/>
    <d v="2010-05-15T00:00:00"/>
  </r>
  <r>
    <n v="1459"/>
    <n v="10502"/>
    <x v="486"/>
    <x v="2"/>
    <n v="36"/>
    <n v="912.44"/>
    <n v="0.04"/>
    <x v="0"/>
    <n v="182.72"/>
    <n v="25.38"/>
    <n v="8.99"/>
    <x v="554"/>
    <x v="9"/>
    <x v="2"/>
    <x v="1"/>
    <x v="2"/>
    <x v="4"/>
    <s v="Executive Impressions 13&quot; Chairman Wall Clock"/>
    <s v="Small Pack"/>
    <n v="0.5"/>
    <d v="2010-05-16T00:00:00"/>
  </r>
  <r>
    <n v="1506"/>
    <n v="10886"/>
    <x v="599"/>
    <x v="4"/>
    <n v="36"/>
    <n v="65.42"/>
    <n v="0.04"/>
    <x v="0"/>
    <n v="-112.92"/>
    <n v="1.74"/>
    <n v="4.08"/>
    <x v="552"/>
    <x v="9"/>
    <x v="2"/>
    <x v="2"/>
    <x v="2"/>
    <x v="4"/>
    <s v="Eldon Regeneration Recycled Desk Accessories, Smoke"/>
    <s v="Small Pack"/>
    <n v="0.53"/>
    <d v="2009-08-25T00:00:00"/>
  </r>
  <r>
    <n v="1507"/>
    <n v="10886"/>
    <x v="599"/>
    <x v="4"/>
    <n v="47"/>
    <n v="5750.94"/>
    <n v="0.01"/>
    <x v="1"/>
    <n v="432.98"/>
    <n v="119.99"/>
    <n v="56.14"/>
    <x v="552"/>
    <x v="9"/>
    <x v="2"/>
    <x v="2"/>
    <x v="1"/>
    <x v="16"/>
    <s v="Hewlett-Packard 2600DN Business Color Inkjet Printer"/>
    <s v="Jumbo Box"/>
    <n v="0.39"/>
    <d v="2009-08-24T00:00:00"/>
  </r>
  <r>
    <n v="1535"/>
    <n v="11047"/>
    <x v="1248"/>
    <x v="0"/>
    <n v="27"/>
    <n v="1991.26"/>
    <n v="0.01"/>
    <x v="1"/>
    <n v="-528.09"/>
    <n v="68.81"/>
    <n v="60"/>
    <x v="550"/>
    <x v="9"/>
    <x v="2"/>
    <x v="3"/>
    <x v="0"/>
    <x v="1"/>
    <s v="Holmes Replacement Filter for HEPA Air Cleaner, Very Large Room, HEPA Filter"/>
    <s v="Jumbo Drum"/>
    <n v="0.41"/>
    <d v="2010-12-17T00:00:00"/>
  </r>
  <r>
    <n v="1536"/>
    <n v="11047"/>
    <x v="1248"/>
    <x v="0"/>
    <n v="24"/>
    <n v="10480.272000000001"/>
    <n v="7.0000000000000007E-2"/>
    <x v="1"/>
    <n v="2271.6799999999998"/>
    <n v="550.98"/>
    <n v="64.59"/>
    <x v="550"/>
    <x v="9"/>
    <x v="2"/>
    <x v="3"/>
    <x v="2"/>
    <x v="10"/>
    <s v="Chromcraft Bull-Nose Wood 48&quot; x 96&quot; Rectangular Conference Tables"/>
    <s v="Jumbo Box"/>
    <n v="0.66"/>
    <d v="2010-12-12T00:00:00"/>
  </r>
  <r>
    <n v="1787"/>
    <n v="12803"/>
    <x v="1008"/>
    <x v="2"/>
    <n v="32"/>
    <n v="383.81"/>
    <n v="0.03"/>
    <x v="0"/>
    <n v="-21.15"/>
    <n v="12.21"/>
    <n v="4.8099999999999996"/>
    <x v="553"/>
    <x v="9"/>
    <x v="2"/>
    <x v="3"/>
    <x v="0"/>
    <x v="0"/>
    <s v="Portable Personal File Box"/>
    <s v="Small Box"/>
    <n v="0.57999999999999996"/>
    <d v="2010-02-27T00:00:00"/>
  </r>
  <r>
    <n v="1927"/>
    <n v="13767"/>
    <x v="134"/>
    <x v="1"/>
    <n v="12"/>
    <n v="2050.712"/>
    <n v="0.05"/>
    <x v="1"/>
    <n v="-381.04"/>
    <n v="218.75"/>
    <n v="69.64"/>
    <x v="556"/>
    <x v="9"/>
    <x v="2"/>
    <x v="2"/>
    <x v="2"/>
    <x v="10"/>
    <s v="BoxOffice By Design Rectangular and Half-Moon Meeting Room Tables"/>
    <s v="Jumbo Box"/>
    <n v="0.72"/>
    <d v="2010-08-28T00:00:00"/>
  </r>
  <r>
    <n v="1980"/>
    <n v="14117"/>
    <x v="1249"/>
    <x v="2"/>
    <n v="4"/>
    <n v="5.31"/>
    <n v="0"/>
    <x v="0"/>
    <n v="-1.5"/>
    <n v="1.1399999999999999"/>
    <n v="0.7"/>
    <x v="183"/>
    <x v="9"/>
    <x v="2"/>
    <x v="2"/>
    <x v="0"/>
    <x v="6"/>
    <s v="OIC Thumb-Tacks"/>
    <s v="Wrap Bag"/>
    <n v="0.38"/>
    <d v="2010-08-27T00:00:00"/>
  </r>
  <r>
    <n v="2091"/>
    <n v="14976"/>
    <x v="1245"/>
    <x v="1"/>
    <n v="46"/>
    <n v="231.35"/>
    <n v="0.03"/>
    <x v="0"/>
    <n v="-81.86"/>
    <n v="4.9800000000000004"/>
    <n v="4.7"/>
    <x v="552"/>
    <x v="9"/>
    <x v="2"/>
    <x v="2"/>
    <x v="0"/>
    <x v="5"/>
    <s v="Staples Copy Paper (20Lb. and 84 Bright)"/>
    <s v="Small Box"/>
    <n v="0.38"/>
    <d v="2011-07-24T00:00:00"/>
  </r>
  <r>
    <n v="2094"/>
    <n v="14980"/>
    <x v="846"/>
    <x v="4"/>
    <n v="27"/>
    <n v="898.9"/>
    <n v="0.03"/>
    <x v="0"/>
    <n v="325.88"/>
    <n v="31.78"/>
    <n v="1.99"/>
    <x v="551"/>
    <x v="9"/>
    <x v="2"/>
    <x v="1"/>
    <x v="1"/>
    <x v="7"/>
    <s v="Memorex 4.7GB DVD-RAM, 3/Pack"/>
    <s v="Small Pack"/>
    <n v="0.42"/>
    <d v="2012-07-15T00:00:00"/>
  </r>
  <r>
    <n v="2233"/>
    <n v="16133"/>
    <x v="167"/>
    <x v="4"/>
    <n v="16"/>
    <n v="3083.04"/>
    <n v="0.06"/>
    <x v="1"/>
    <n v="872.13"/>
    <n v="200.97"/>
    <n v="15.59"/>
    <x v="557"/>
    <x v="9"/>
    <x v="2"/>
    <x v="0"/>
    <x v="1"/>
    <x v="16"/>
    <s v="Hewlett-Packard Deskjet 6122 Color Inkjet Printer"/>
    <s v="Jumbo Drum"/>
    <n v="0.36"/>
    <d v="2009-09-25T00:00:00"/>
  </r>
  <r>
    <n v="2235"/>
    <n v="16134"/>
    <x v="308"/>
    <x v="1"/>
    <n v="43"/>
    <n v="21921.279999999999"/>
    <n v="0.04"/>
    <x v="1"/>
    <n v="10521.33"/>
    <n v="500.98"/>
    <n v="28.14"/>
    <x v="183"/>
    <x v="9"/>
    <x v="2"/>
    <x v="3"/>
    <x v="1"/>
    <x v="16"/>
    <s v="Hewlett-Packard cp1700 [D, PS] Series Color Inkjet Printers"/>
    <s v="Jumbo Drum"/>
    <n v="0.38"/>
    <d v="2012-11-21T00:00:00"/>
  </r>
  <r>
    <n v="2262"/>
    <n v="16258"/>
    <x v="878"/>
    <x v="3"/>
    <n v="1"/>
    <n v="9.69"/>
    <n v="0.05"/>
    <x v="0"/>
    <n v="-6.78"/>
    <n v="4.9800000000000004"/>
    <n v="4.72"/>
    <x v="556"/>
    <x v="9"/>
    <x v="2"/>
    <x v="2"/>
    <x v="0"/>
    <x v="5"/>
    <s v="Xerox 1949"/>
    <s v="Small Box"/>
    <n v="0.36"/>
    <d v="2011-07-07T00:00:00"/>
  </r>
  <r>
    <n v="2263"/>
    <n v="16258"/>
    <x v="878"/>
    <x v="3"/>
    <n v="48"/>
    <n v="331.99"/>
    <n v="0.03"/>
    <x v="0"/>
    <n v="45.31"/>
    <n v="7.08"/>
    <n v="2.35"/>
    <x v="556"/>
    <x v="9"/>
    <x v="2"/>
    <x v="2"/>
    <x v="0"/>
    <x v="12"/>
    <s v="SANFORD Major Accent™ Highlighters"/>
    <s v="Wrap Bag"/>
    <n v="0.47"/>
    <d v="2011-07-08T00:00:00"/>
  </r>
  <r>
    <n v="2267"/>
    <n v="16289"/>
    <x v="942"/>
    <x v="1"/>
    <n v="37"/>
    <n v="426.64"/>
    <n v="0.09"/>
    <x v="0"/>
    <n v="96.95"/>
    <n v="12.22"/>
    <n v="2.85"/>
    <x v="558"/>
    <x v="9"/>
    <x v="2"/>
    <x v="2"/>
    <x v="2"/>
    <x v="4"/>
    <s v="Aluminum Document Frame"/>
    <s v="Small Pack"/>
    <n v="0.55000000000000004"/>
    <d v="2010-07-19T00:00:00"/>
  </r>
  <r>
    <n v="2355"/>
    <n v="16993"/>
    <x v="47"/>
    <x v="3"/>
    <n v="8"/>
    <n v="1383.9190000000001"/>
    <n v="0.05"/>
    <x v="0"/>
    <n v="-433.488"/>
    <n v="205.99"/>
    <n v="2.5"/>
    <x v="557"/>
    <x v="9"/>
    <x v="2"/>
    <x v="0"/>
    <x v="1"/>
    <x v="3"/>
    <s v="V70"/>
    <s v="Small Box"/>
    <n v="0.59"/>
    <d v="2011-11-16T00:00:00"/>
  </r>
  <r>
    <n v="2619"/>
    <n v="18945"/>
    <x v="80"/>
    <x v="3"/>
    <n v="33"/>
    <n v="528.54"/>
    <n v="0.06"/>
    <x v="0"/>
    <n v="168.54"/>
    <n v="16.48"/>
    <n v="1.99"/>
    <x v="558"/>
    <x v="9"/>
    <x v="2"/>
    <x v="2"/>
    <x v="1"/>
    <x v="7"/>
    <s v="Maxell DVD-RAM Discs"/>
    <s v="Small Pack"/>
    <n v="0.42"/>
    <d v="2009-01-19T00:00:00"/>
  </r>
  <r>
    <n v="2764"/>
    <n v="19975"/>
    <x v="591"/>
    <x v="2"/>
    <n v="33"/>
    <n v="362.17"/>
    <n v="0.08"/>
    <x v="0"/>
    <n v="-83.96"/>
    <n v="11.7"/>
    <n v="6.96"/>
    <x v="414"/>
    <x v="9"/>
    <x v="2"/>
    <x v="1"/>
    <x v="0"/>
    <x v="1"/>
    <s v="Harmony HEPA Quiet Air Purifiers"/>
    <s v="Medium Box"/>
    <n v="0.5"/>
    <d v="2009-04-13T00:00:00"/>
  </r>
  <r>
    <n v="2773"/>
    <n v="20036"/>
    <x v="112"/>
    <x v="2"/>
    <n v="25"/>
    <n v="290.45999999999998"/>
    <n v="0.1"/>
    <x v="0"/>
    <n v="-31.55"/>
    <n v="11.97"/>
    <n v="4.9800000000000004"/>
    <x v="558"/>
    <x v="9"/>
    <x v="2"/>
    <x v="2"/>
    <x v="0"/>
    <x v="1"/>
    <s v="Staples 6 Outlet Surge"/>
    <s v="Small Box"/>
    <n v="0.57999999999999996"/>
    <d v="2010-12-05T00:00:00"/>
  </r>
  <r>
    <n v="2774"/>
    <n v="20036"/>
    <x v="112"/>
    <x v="2"/>
    <n v="44"/>
    <n v="1207.4000000000001"/>
    <n v="0.03"/>
    <x v="0"/>
    <n v="-25.23"/>
    <n v="26.31"/>
    <n v="5.89"/>
    <x v="558"/>
    <x v="9"/>
    <x v="2"/>
    <x v="2"/>
    <x v="1"/>
    <x v="7"/>
    <s v="Micro Innovations Micro 3000 Keyboard, Black"/>
    <s v="Small Box"/>
    <n v="0.75"/>
    <d v="2010-12-07T00:00:00"/>
  </r>
  <r>
    <n v="2903"/>
    <n v="20964"/>
    <x v="1103"/>
    <x v="4"/>
    <n v="11"/>
    <n v="629.5865"/>
    <n v="0.04"/>
    <x v="0"/>
    <n v="-120.087"/>
    <n v="65.989999999999995"/>
    <n v="8.99"/>
    <x v="555"/>
    <x v="9"/>
    <x v="2"/>
    <x v="1"/>
    <x v="1"/>
    <x v="3"/>
    <s v="V 3600 Series"/>
    <s v="Small Box"/>
    <n v="0.57999999999999996"/>
    <d v="2012-04-01T00:00:00"/>
  </r>
  <r>
    <n v="2920"/>
    <n v="21121"/>
    <x v="108"/>
    <x v="2"/>
    <n v="50"/>
    <n v="20175.48"/>
    <n v="0"/>
    <x v="0"/>
    <n v="9373.9615000000013"/>
    <n v="387.99"/>
    <n v="19.989999999999998"/>
    <x v="557"/>
    <x v="9"/>
    <x v="2"/>
    <x v="2"/>
    <x v="0"/>
    <x v="2"/>
    <s v="Fellowes PB300 Plastic Comb Binding Machine"/>
    <s v="Small Box"/>
    <n v="0.38"/>
    <d v="2009-09-17T00:00:00"/>
  </r>
  <r>
    <n v="2938"/>
    <n v="21314"/>
    <x v="868"/>
    <x v="0"/>
    <n v="6"/>
    <n v="56.22"/>
    <n v="0.04"/>
    <x v="0"/>
    <n v="-20.389500000000002"/>
    <n v="8.6"/>
    <n v="6.19"/>
    <x v="553"/>
    <x v="9"/>
    <x v="2"/>
    <x v="3"/>
    <x v="0"/>
    <x v="2"/>
    <s v="Avery Printable Repositionable Plastic Tabs"/>
    <s v="Small Box"/>
    <n v="0.38"/>
    <d v="2009-11-04T00:00:00"/>
  </r>
  <r>
    <n v="2939"/>
    <n v="21314"/>
    <x v="868"/>
    <x v="0"/>
    <n v="30"/>
    <n v="107.96"/>
    <n v="0.01"/>
    <x v="0"/>
    <n v="13.24"/>
    <n v="3.58"/>
    <n v="1.63"/>
    <x v="553"/>
    <x v="9"/>
    <x v="2"/>
    <x v="3"/>
    <x v="0"/>
    <x v="6"/>
    <s v="OIC Colored Binder Clips, Assorted Sizes"/>
    <s v="Wrap Bag"/>
    <n v="0.36"/>
    <d v="2009-11-06T00:00:00"/>
  </r>
  <r>
    <n v="2940"/>
    <n v="21314"/>
    <x v="868"/>
    <x v="0"/>
    <n v="40"/>
    <n v="3169.9920000000002"/>
    <n v="0.08"/>
    <x v="1"/>
    <n v="-973.3"/>
    <n v="105.49"/>
    <n v="41.64"/>
    <x v="553"/>
    <x v="9"/>
    <x v="2"/>
    <x v="3"/>
    <x v="2"/>
    <x v="10"/>
    <s v="Balt Solid Wood Rectangular Table"/>
    <s v="Jumbo Box"/>
    <n v="0.75"/>
    <d v="2009-11-09T00:00:00"/>
  </r>
  <r>
    <n v="3016"/>
    <n v="21702"/>
    <x v="1144"/>
    <x v="2"/>
    <n v="40"/>
    <n v="5232.83"/>
    <n v="0.01"/>
    <x v="1"/>
    <n v="-1461.65"/>
    <n v="122.99"/>
    <n v="70.2"/>
    <x v="183"/>
    <x v="9"/>
    <x v="2"/>
    <x v="3"/>
    <x v="2"/>
    <x v="14"/>
    <s v="Global High-Back Leather Tilter, Burgundy"/>
    <s v="Jumbo Drum"/>
    <n v="0.74"/>
    <d v="2010-12-18T00:00:00"/>
  </r>
  <r>
    <n v="3062"/>
    <n v="21925"/>
    <x v="833"/>
    <x v="2"/>
    <n v="3"/>
    <n v="236.32"/>
    <n v="0.03"/>
    <x v="0"/>
    <n v="-339.95"/>
    <n v="77.510000000000005"/>
    <n v="4"/>
    <x v="553"/>
    <x v="9"/>
    <x v="2"/>
    <x v="3"/>
    <x v="1"/>
    <x v="7"/>
    <s v="Micro Innovations Media Access Pro Keyboard"/>
    <s v="Small Box"/>
    <n v="0.76"/>
    <d v="2012-07-14T00:00:00"/>
  </r>
  <r>
    <n v="3123"/>
    <n v="22432"/>
    <x v="740"/>
    <x v="2"/>
    <n v="45"/>
    <n v="2728.42"/>
    <n v="0.06"/>
    <x v="0"/>
    <n v="664.15"/>
    <n v="60.98"/>
    <n v="19.989999999999998"/>
    <x v="550"/>
    <x v="9"/>
    <x v="2"/>
    <x v="0"/>
    <x v="0"/>
    <x v="8"/>
    <s v="Tyvek Interoffice Envelopes, 9 1/2&quot; x 12 1/2&quot;, 100/Box"/>
    <s v="Small Box"/>
    <n v="0.38"/>
    <d v="2012-11-29T00:00:00"/>
  </r>
  <r>
    <n v="3173"/>
    <n v="22819"/>
    <x v="547"/>
    <x v="1"/>
    <n v="1"/>
    <n v="6.77"/>
    <n v="0.06"/>
    <x v="0"/>
    <n v="-3.66"/>
    <n v="2.52"/>
    <n v="4.28"/>
    <x v="553"/>
    <x v="9"/>
    <x v="2"/>
    <x v="3"/>
    <x v="0"/>
    <x v="12"/>
    <s v="Binney &amp; Smith inkTank™ Erasable Desk Highlighter, Chisel Tip, Yellow, 12/Box"/>
    <s v="Wrap Bag"/>
    <n v="0.44"/>
    <d v="2012-11-12T00:00:00"/>
  </r>
  <r>
    <n v="3198"/>
    <n v="22917"/>
    <x v="341"/>
    <x v="3"/>
    <n v="1"/>
    <n v="3550.28"/>
    <n v="0.06"/>
    <x v="2"/>
    <n v="-11769.17"/>
    <n v="3499.99"/>
    <n v="24.49"/>
    <x v="183"/>
    <x v="9"/>
    <x v="2"/>
    <x v="2"/>
    <x v="1"/>
    <x v="13"/>
    <s v="Canon imageCLASS 2200 Advanced Copier"/>
    <s v="Large Box"/>
    <n v="0.37"/>
    <d v="2009-03-04T00:00:00"/>
  </r>
  <r>
    <n v="3221"/>
    <n v="23107"/>
    <x v="908"/>
    <x v="3"/>
    <n v="7"/>
    <n v="43.29"/>
    <n v="7.0000000000000007E-2"/>
    <x v="0"/>
    <n v="-39.123000000000005"/>
    <n v="5.38"/>
    <n v="7.57"/>
    <x v="551"/>
    <x v="9"/>
    <x v="2"/>
    <x v="1"/>
    <x v="0"/>
    <x v="2"/>
    <s v="Acco PRESSTEX® Data Binder with Storage Hooks, Dark Blue, 9 1/2&quot; X 11&quot;"/>
    <s v="Small Box"/>
    <n v="0.36"/>
    <d v="2011-06-14T00:00:00"/>
  </r>
  <r>
    <n v="3294"/>
    <n v="23556"/>
    <x v="552"/>
    <x v="3"/>
    <n v="34"/>
    <n v="11747.97"/>
    <n v="0.05"/>
    <x v="2"/>
    <n v="3302.03"/>
    <n v="363.25"/>
    <n v="19.989999999999998"/>
    <x v="555"/>
    <x v="9"/>
    <x v="2"/>
    <x v="1"/>
    <x v="0"/>
    <x v="1"/>
    <s v="Hoover WindTunnel™ Plus Canister Vacuum"/>
    <s v="Small Box"/>
    <n v="0.56999999999999995"/>
    <d v="2011-01-10T00:00:00"/>
  </r>
  <r>
    <n v="3324"/>
    <n v="23777"/>
    <x v="143"/>
    <x v="2"/>
    <n v="16"/>
    <n v="487.7"/>
    <n v="0.06"/>
    <x v="0"/>
    <n v="-67.540000000000006"/>
    <n v="31.98"/>
    <n v="6.72"/>
    <x v="414"/>
    <x v="9"/>
    <x v="2"/>
    <x v="1"/>
    <x v="0"/>
    <x v="0"/>
    <s v="Fellowes Bankers Box™ Stor/Drawer® Steel Plus™"/>
    <s v="Small Box"/>
    <n v="0.75"/>
    <d v="2012-11-27T00:00:00"/>
  </r>
  <r>
    <n v="3374"/>
    <n v="24098"/>
    <x v="912"/>
    <x v="4"/>
    <n v="42"/>
    <n v="199.58"/>
    <n v="0.05"/>
    <x v="0"/>
    <n v="46.308"/>
    <n v="4.82"/>
    <n v="1.49"/>
    <x v="557"/>
    <x v="9"/>
    <x v="2"/>
    <x v="0"/>
    <x v="0"/>
    <x v="2"/>
    <s v="Tuff Stuff™ Recycled Round Ring Binders"/>
    <s v="Small Box"/>
    <n v="0.36"/>
    <d v="2012-04-18T00:00:00"/>
  </r>
  <r>
    <n v="3375"/>
    <n v="24098"/>
    <x v="912"/>
    <x v="4"/>
    <n v="10"/>
    <n v="80.59"/>
    <n v="0.05"/>
    <x v="0"/>
    <n v="-20.49"/>
    <n v="7.64"/>
    <n v="5.83"/>
    <x v="557"/>
    <x v="9"/>
    <x v="2"/>
    <x v="0"/>
    <x v="0"/>
    <x v="5"/>
    <s v="Rediform Wirebound &quot;Phone Memo&quot; Message Book, 11 x 5-3/4"/>
    <s v="Wrap Bag"/>
    <n v="0.36"/>
    <d v="2012-04-19T00:00:00"/>
  </r>
  <r>
    <n v="3376"/>
    <n v="24098"/>
    <x v="912"/>
    <x v="4"/>
    <n v="32"/>
    <n v="4158.0725000000002"/>
    <n v="0.02"/>
    <x v="0"/>
    <n v="836.14499999999998"/>
    <n v="155.99"/>
    <n v="8.99"/>
    <x v="557"/>
    <x v="9"/>
    <x v="2"/>
    <x v="0"/>
    <x v="1"/>
    <x v="3"/>
    <s v="LX 788"/>
    <s v="Small Box"/>
    <n v="0.57999999999999996"/>
    <d v="2012-04-18T00:00:00"/>
  </r>
  <r>
    <n v="3400"/>
    <n v="24227"/>
    <x v="1005"/>
    <x v="3"/>
    <n v="24"/>
    <n v="1840.8534999999999"/>
    <n v="0.01"/>
    <x v="0"/>
    <n v="424.63799999999998"/>
    <n v="85.99"/>
    <n v="2.79"/>
    <x v="554"/>
    <x v="9"/>
    <x v="2"/>
    <x v="1"/>
    <x v="1"/>
    <x v="3"/>
    <s v="6340"/>
    <s v="Small Box"/>
    <n v="0.57999999999999996"/>
    <d v="2010-08-18T00:00:00"/>
  </r>
  <r>
    <n v="3455"/>
    <n v="24614"/>
    <x v="849"/>
    <x v="0"/>
    <n v="33"/>
    <n v="1644.59"/>
    <n v="0.09"/>
    <x v="0"/>
    <n v="-52.92"/>
    <n v="50.98"/>
    <n v="6.5"/>
    <x v="550"/>
    <x v="9"/>
    <x v="2"/>
    <x v="3"/>
    <x v="1"/>
    <x v="7"/>
    <s v="Microsoft Natural Multimedia Keyboard"/>
    <s v="Small Box"/>
    <n v="0.73"/>
    <d v="2009-11-28T00:00:00"/>
  </r>
  <r>
    <n v="3595"/>
    <n v="25637"/>
    <x v="1250"/>
    <x v="2"/>
    <n v="12"/>
    <n v="2409.4240000000004"/>
    <n v="0.1"/>
    <x v="1"/>
    <n v="50.95"/>
    <n v="259.70999999999998"/>
    <n v="66.67"/>
    <x v="557"/>
    <x v="9"/>
    <x v="2"/>
    <x v="0"/>
    <x v="2"/>
    <x v="10"/>
    <s v="Bevis Round Bullnose 29&quot; High Table Top"/>
    <s v="Jumbo Box"/>
    <n v="0.61"/>
    <d v="2012-02-27T00:00:00"/>
  </r>
  <r>
    <n v="3737"/>
    <n v="26695"/>
    <x v="781"/>
    <x v="2"/>
    <n v="43"/>
    <n v="367.11"/>
    <n v="0.01"/>
    <x v="0"/>
    <n v="163.41999999999999"/>
    <n v="8.34"/>
    <n v="1.43"/>
    <x v="559"/>
    <x v="9"/>
    <x v="2"/>
    <x v="2"/>
    <x v="0"/>
    <x v="5"/>
    <s v="REDIFORM Incoming/Outgoing Call Register, 11&quot; X 8 1/2&quot;, 100 Messages"/>
    <s v="Wrap Bag"/>
    <n v="0.35"/>
    <d v="2010-06-08T00:00:00"/>
  </r>
  <r>
    <n v="3797"/>
    <n v="27078"/>
    <x v="678"/>
    <x v="2"/>
    <n v="22"/>
    <n v="152.44"/>
    <n v="0.03"/>
    <x v="0"/>
    <n v="-40.76"/>
    <n v="6.48"/>
    <n v="5.86"/>
    <x v="183"/>
    <x v="9"/>
    <x v="2"/>
    <x v="2"/>
    <x v="0"/>
    <x v="5"/>
    <s v="Xerox 1904"/>
    <s v="Small Box"/>
    <n v="0.36"/>
    <d v="2012-08-13T00:00:00"/>
  </r>
  <r>
    <n v="4135"/>
    <n v="29376"/>
    <x v="397"/>
    <x v="4"/>
    <n v="20"/>
    <n v="2850.31"/>
    <n v="0.09"/>
    <x v="0"/>
    <n v="569.08000000000004"/>
    <n v="155.06"/>
    <n v="7.07"/>
    <x v="554"/>
    <x v="9"/>
    <x v="2"/>
    <x v="1"/>
    <x v="0"/>
    <x v="0"/>
    <s v="Dual Level, Single-Width Filing Carts"/>
    <s v="Small Box"/>
    <n v="0.59"/>
    <d v="2012-08-13T00:00:00"/>
  </r>
  <r>
    <n v="4190"/>
    <n v="29766"/>
    <x v="1207"/>
    <x v="3"/>
    <n v="13"/>
    <n v="89061.05"/>
    <n v="0"/>
    <x v="0"/>
    <n v="27220.69"/>
    <n v="6783.02"/>
    <n v="24.49"/>
    <x v="414"/>
    <x v="9"/>
    <x v="2"/>
    <x v="1"/>
    <x v="1"/>
    <x v="16"/>
    <s v="Polycom ViewStation™ ISDN Videoconferencing Unit"/>
    <s v="Large Box"/>
    <n v="0.39"/>
    <d v="2009-03-22T00:00:00"/>
  </r>
  <r>
    <n v="4191"/>
    <n v="29766"/>
    <x v="1207"/>
    <x v="3"/>
    <n v="40"/>
    <n v="6636.6639999999998"/>
    <n v="0.08"/>
    <x v="0"/>
    <n v="1623.6989999999998"/>
    <n v="205.99"/>
    <n v="8.99"/>
    <x v="414"/>
    <x v="9"/>
    <x v="2"/>
    <x v="1"/>
    <x v="1"/>
    <x v="3"/>
    <s v="TimeportP7382"/>
    <s v="Small Box"/>
    <n v="0.56000000000000005"/>
    <d v="2009-03-21T00:00:00"/>
  </r>
  <r>
    <n v="4253"/>
    <n v="30278"/>
    <x v="1028"/>
    <x v="0"/>
    <n v="50"/>
    <n v="2860.93"/>
    <n v="0.03"/>
    <x v="0"/>
    <n v="832.61699999999996"/>
    <n v="65.989999999999995"/>
    <n v="5.26"/>
    <x v="550"/>
    <x v="9"/>
    <x v="2"/>
    <x v="3"/>
    <x v="1"/>
    <x v="3"/>
    <s v="8860"/>
    <s v="Small Box"/>
    <n v="0.56000000000000005"/>
    <d v="2009-10-09T00:00:00"/>
  </r>
  <r>
    <n v="4302"/>
    <n v="30626"/>
    <x v="810"/>
    <x v="4"/>
    <n v="23"/>
    <n v="220.82"/>
    <n v="0.1"/>
    <x v="2"/>
    <n v="77.680000000000007"/>
    <n v="9.93"/>
    <n v="1.0900000000000001"/>
    <x v="183"/>
    <x v="9"/>
    <x v="2"/>
    <x v="2"/>
    <x v="0"/>
    <x v="12"/>
    <s v="Peel-Off® China Markers"/>
    <s v="Wrap Bag"/>
    <n v="0.43"/>
    <d v="2011-04-26T00:00:00"/>
  </r>
  <r>
    <n v="4328"/>
    <n v="30851"/>
    <x v="106"/>
    <x v="0"/>
    <n v="16"/>
    <n v="336.29"/>
    <n v="0.08"/>
    <x v="0"/>
    <n v="-52.14"/>
    <n v="21.38"/>
    <n v="8.99"/>
    <x v="414"/>
    <x v="9"/>
    <x v="2"/>
    <x v="1"/>
    <x v="0"/>
    <x v="12"/>
    <s v="Boston 1730 StandUp Electric Pencil Sharpener"/>
    <s v="Small Pack"/>
    <n v="0.59"/>
    <d v="2010-09-25T00:00:00"/>
  </r>
  <r>
    <n v="4452"/>
    <n v="31718"/>
    <x v="711"/>
    <x v="0"/>
    <n v="24"/>
    <n v="1390.6934999999999"/>
    <n v="0.03"/>
    <x v="0"/>
    <n v="168.46200000000002"/>
    <n v="65.989999999999995"/>
    <n v="7.69"/>
    <x v="556"/>
    <x v="9"/>
    <x v="2"/>
    <x v="2"/>
    <x v="1"/>
    <x v="3"/>
    <s v="5190"/>
    <s v="Small Box"/>
    <n v="0.59"/>
    <d v="2010-12-01T00:00:00"/>
  </r>
  <r>
    <n v="4453"/>
    <n v="31718"/>
    <x v="711"/>
    <x v="0"/>
    <n v="20"/>
    <n v="1017.2884999999999"/>
    <n v="0.1"/>
    <x v="0"/>
    <n v="-115.30199999999999"/>
    <n v="65.989999999999995"/>
    <n v="8.99"/>
    <x v="556"/>
    <x v="9"/>
    <x v="2"/>
    <x v="2"/>
    <x v="1"/>
    <x v="3"/>
    <s v="StarTAC Analog"/>
    <s v="Small Box"/>
    <n v="0.6"/>
    <d v="2010-12-04T00:00:00"/>
  </r>
  <r>
    <n v="4508"/>
    <n v="32070"/>
    <x v="811"/>
    <x v="3"/>
    <n v="50"/>
    <n v="86.7"/>
    <n v="7.0000000000000007E-2"/>
    <x v="0"/>
    <n v="-185.34"/>
    <n v="1.76"/>
    <n v="4.8600000000000003"/>
    <x v="553"/>
    <x v="9"/>
    <x v="2"/>
    <x v="3"/>
    <x v="2"/>
    <x v="4"/>
    <s v="Regeneration Desk Collection"/>
    <s v="Small Box"/>
    <n v="0.41"/>
    <d v="2009-07-17T00:00:00"/>
  </r>
  <r>
    <n v="4871"/>
    <n v="34661"/>
    <x v="606"/>
    <x v="4"/>
    <n v="26"/>
    <n v="864.16"/>
    <n v="0.09"/>
    <x v="0"/>
    <n v="-175.47"/>
    <n v="33.979999999999997"/>
    <n v="19.989999999999998"/>
    <x v="183"/>
    <x v="9"/>
    <x v="2"/>
    <x v="2"/>
    <x v="2"/>
    <x v="4"/>
    <s v="Linden® 12&quot; Wall Clock With Oak Frame"/>
    <s v="Small Box"/>
    <n v="0.55000000000000004"/>
    <d v="2010-01-22T00:00:00"/>
  </r>
  <r>
    <n v="4886"/>
    <n v="34754"/>
    <x v="1251"/>
    <x v="4"/>
    <n v="16"/>
    <n v="623.35"/>
    <n v="0.03"/>
    <x v="0"/>
    <n v="235.51"/>
    <n v="37.94"/>
    <n v="5.08"/>
    <x v="553"/>
    <x v="9"/>
    <x v="2"/>
    <x v="3"/>
    <x v="0"/>
    <x v="5"/>
    <s v="Snap-A-Way® Black Print Carbonless Ruled Speed Letter, Triplicate"/>
    <s v="Wrap Bag"/>
    <n v="0.38"/>
    <d v="2012-06-06T00:00:00"/>
  </r>
  <r>
    <n v="4975"/>
    <n v="35392"/>
    <x v="224"/>
    <x v="1"/>
    <n v="9"/>
    <n v="70.88"/>
    <n v="0.01"/>
    <x v="0"/>
    <n v="-50.2"/>
    <n v="6.48"/>
    <n v="9.68"/>
    <x v="557"/>
    <x v="9"/>
    <x v="2"/>
    <x v="0"/>
    <x v="0"/>
    <x v="5"/>
    <s v="Xerox 1993"/>
    <s v="Small Box"/>
    <n v="0.36"/>
    <d v="2012-02-23T00:00:00"/>
  </r>
  <r>
    <n v="5066"/>
    <n v="36103"/>
    <x v="829"/>
    <x v="4"/>
    <n v="10"/>
    <n v="55.82"/>
    <n v="0.01"/>
    <x v="0"/>
    <n v="-28.85"/>
    <n v="4.82"/>
    <n v="5.72"/>
    <x v="183"/>
    <x v="9"/>
    <x v="2"/>
    <x v="3"/>
    <x v="2"/>
    <x v="4"/>
    <s v="Magna Visual Magnetic Picture Hangers"/>
    <s v="Small Pack"/>
    <n v="0.47"/>
    <d v="2012-05-01T00:00:00"/>
  </r>
  <r>
    <n v="5067"/>
    <n v="36103"/>
    <x v="829"/>
    <x v="4"/>
    <n v="45"/>
    <n v="1335.316"/>
    <n v="0.03"/>
    <x v="0"/>
    <n v="701.65800000000002"/>
    <n v="35.99"/>
    <n v="0.99"/>
    <x v="183"/>
    <x v="9"/>
    <x v="2"/>
    <x v="3"/>
    <x v="1"/>
    <x v="3"/>
    <s v="Accessory31"/>
    <s v="Small Pack"/>
    <n v="0.35"/>
    <d v="2012-05-01T00:00:00"/>
  </r>
  <r>
    <n v="5221"/>
    <n v="37157"/>
    <x v="773"/>
    <x v="1"/>
    <n v="39"/>
    <n v="213"/>
    <n v="0.01"/>
    <x v="0"/>
    <n v="-71.09"/>
    <n v="5.28"/>
    <n v="5.0599999999999996"/>
    <x v="183"/>
    <x v="9"/>
    <x v="2"/>
    <x v="3"/>
    <x v="0"/>
    <x v="5"/>
    <s v="Astroparche® Fine Business Paper"/>
    <s v="Small Box"/>
    <n v="0.37"/>
    <d v="2010-02-22T00:00:00"/>
  </r>
  <r>
    <n v="5368"/>
    <n v="38176"/>
    <x v="117"/>
    <x v="1"/>
    <n v="39"/>
    <n v="231.08"/>
    <n v="0.01"/>
    <x v="2"/>
    <n v="-79.08"/>
    <n v="5.28"/>
    <n v="5.57"/>
    <x v="183"/>
    <x v="9"/>
    <x v="2"/>
    <x v="2"/>
    <x v="0"/>
    <x v="5"/>
    <s v="Xerox 1981"/>
    <s v="Small Box"/>
    <n v="0.4"/>
    <d v="2010-08-16T00:00:00"/>
  </r>
  <r>
    <n v="5369"/>
    <n v="38176"/>
    <x v="117"/>
    <x v="1"/>
    <n v="48"/>
    <n v="428.36"/>
    <n v="0.06"/>
    <x v="2"/>
    <n v="74.75"/>
    <n v="9.11"/>
    <n v="2.25"/>
    <x v="183"/>
    <x v="9"/>
    <x v="2"/>
    <x v="2"/>
    <x v="0"/>
    <x v="12"/>
    <s v="Dixon Ticonderoga Core-Lock Colored Pencils"/>
    <s v="Wrap Bag"/>
    <n v="0.52"/>
    <d v="2010-08-17T00:00:00"/>
  </r>
  <r>
    <n v="5424"/>
    <n v="38531"/>
    <x v="1220"/>
    <x v="0"/>
    <n v="26"/>
    <n v="118.43"/>
    <n v="0.02"/>
    <x v="2"/>
    <n v="11.96"/>
    <n v="4.2"/>
    <n v="2.2599999999999998"/>
    <x v="550"/>
    <x v="9"/>
    <x v="2"/>
    <x v="3"/>
    <x v="0"/>
    <x v="5"/>
    <s v="Important Message Pads, 50 4-1/4 x 5-1/2 Forms per Pad"/>
    <s v="Wrap Bag"/>
    <n v="0.36"/>
    <d v="2011-12-12T00:00:00"/>
  </r>
  <r>
    <n v="5704"/>
    <n v="40354"/>
    <x v="786"/>
    <x v="1"/>
    <n v="29"/>
    <n v="172.51"/>
    <n v="0.03"/>
    <x v="0"/>
    <n v="12.554499999999999"/>
    <n v="5.58"/>
    <n v="2.99"/>
    <x v="553"/>
    <x v="9"/>
    <x v="2"/>
    <x v="3"/>
    <x v="0"/>
    <x v="2"/>
    <s v="Avery Heavy-Duty EZD ™ Binder With Locking Rings"/>
    <s v="Small Box"/>
    <n v="0.37"/>
    <d v="2009-01-04T00:00:00"/>
  </r>
  <r>
    <n v="5705"/>
    <n v="40354"/>
    <x v="786"/>
    <x v="1"/>
    <n v="4"/>
    <n v="698"/>
    <n v="0.09"/>
    <x v="1"/>
    <n v="-93.16"/>
    <n v="212.6"/>
    <n v="52.2"/>
    <x v="553"/>
    <x v="9"/>
    <x v="2"/>
    <x v="3"/>
    <x v="2"/>
    <x v="10"/>
    <s v="Bush Advantage Collection® Round Conference Table"/>
    <s v="Jumbo Box"/>
    <n v="0.64"/>
    <d v="2009-01-04T00:00:00"/>
  </r>
  <r>
    <n v="5748"/>
    <n v="40832"/>
    <x v="233"/>
    <x v="1"/>
    <n v="22"/>
    <n v="447.23"/>
    <n v="0.03"/>
    <x v="0"/>
    <n v="122.78"/>
    <n v="20.239999999999998"/>
    <n v="6.67"/>
    <x v="557"/>
    <x v="9"/>
    <x v="2"/>
    <x v="0"/>
    <x v="2"/>
    <x v="4"/>
    <s v="DAX Contemporary Wood Frame with Silver Metal Mat, Desktop, 11 x 14 Size"/>
    <s v="Small Pack"/>
    <n v="0.49"/>
    <d v="2010-03-30T00:00:00"/>
  </r>
  <r>
    <n v="5865"/>
    <n v="41632"/>
    <x v="1042"/>
    <x v="0"/>
    <n v="34"/>
    <n v="1541.4580000000001"/>
    <n v="0.05"/>
    <x v="0"/>
    <n v="-238.161"/>
    <n v="55.99"/>
    <n v="5"/>
    <x v="553"/>
    <x v="9"/>
    <x v="2"/>
    <x v="3"/>
    <x v="1"/>
    <x v="3"/>
    <s v="Accessory36"/>
    <s v="Small Pack"/>
    <n v="0.83"/>
    <d v="2010-12-08T00:00:00"/>
  </r>
  <r>
    <n v="5897"/>
    <n v="41825"/>
    <x v="1073"/>
    <x v="4"/>
    <n v="43"/>
    <n v="3277.39"/>
    <n v="0.02"/>
    <x v="0"/>
    <n v="286.01"/>
    <n v="73.98"/>
    <n v="4"/>
    <x v="555"/>
    <x v="9"/>
    <x v="2"/>
    <x v="1"/>
    <x v="1"/>
    <x v="7"/>
    <s v="Keytronic 105-Key Spanish Keyboard"/>
    <s v="Small Box"/>
    <n v="0.77"/>
    <d v="2009-08-23T00:00:00"/>
  </r>
  <r>
    <n v="5976"/>
    <n v="42373"/>
    <x v="1091"/>
    <x v="2"/>
    <n v="11"/>
    <n v="127.32"/>
    <n v="0.1"/>
    <x v="2"/>
    <n v="22.958500000000001"/>
    <n v="10.91"/>
    <n v="2.99"/>
    <x v="414"/>
    <x v="9"/>
    <x v="2"/>
    <x v="1"/>
    <x v="0"/>
    <x v="2"/>
    <s v="Heavy-Duty E-Z-D® Binders"/>
    <s v="Small Box"/>
    <n v="0.38"/>
    <d v="2011-08-18T00:00:00"/>
  </r>
  <r>
    <n v="6277"/>
    <n v="44423"/>
    <x v="300"/>
    <x v="4"/>
    <n v="39"/>
    <n v="248.64"/>
    <n v="0.08"/>
    <x v="0"/>
    <n v="-69.27"/>
    <n v="6.28"/>
    <n v="5.29"/>
    <x v="556"/>
    <x v="9"/>
    <x v="2"/>
    <x v="2"/>
    <x v="2"/>
    <x v="4"/>
    <s v="Eldon® 200 Class™ Desk Accessories, Burgundy"/>
    <s v="Small Box"/>
    <n v="0.43"/>
    <d v="2012-07-30T00:00:00"/>
  </r>
  <r>
    <n v="6447"/>
    <n v="45863"/>
    <x v="30"/>
    <x v="0"/>
    <n v="5"/>
    <n v="845.61400000000003"/>
    <n v="0.01"/>
    <x v="2"/>
    <n v="-653.48800000000006"/>
    <n v="195.99"/>
    <n v="4.2"/>
    <x v="553"/>
    <x v="9"/>
    <x v="2"/>
    <x v="3"/>
    <x v="1"/>
    <x v="3"/>
    <s v="688"/>
    <s v="Small Box"/>
    <n v="0.6"/>
    <d v="2010-09-23T00:00:00"/>
  </r>
  <r>
    <n v="6615"/>
    <n v="47078"/>
    <x v="1252"/>
    <x v="3"/>
    <n v="18"/>
    <n v="84.74"/>
    <n v="0.06"/>
    <x v="0"/>
    <n v="34.1"/>
    <n v="4.91"/>
    <n v="0.5"/>
    <x v="554"/>
    <x v="9"/>
    <x v="2"/>
    <x v="1"/>
    <x v="0"/>
    <x v="11"/>
    <s v="Avery 493"/>
    <s v="Small Box"/>
    <n v="0.36"/>
    <d v="2010-04-19T00:00:00"/>
  </r>
  <r>
    <n v="6616"/>
    <n v="47078"/>
    <x v="1252"/>
    <x v="3"/>
    <n v="43"/>
    <n v="279.83"/>
    <n v="0.01"/>
    <x v="0"/>
    <n v="77.040000000000006"/>
    <n v="6.04"/>
    <n v="2.14"/>
    <x v="554"/>
    <x v="9"/>
    <x v="2"/>
    <x v="1"/>
    <x v="0"/>
    <x v="5"/>
    <s v="Adams Telephone Message Books, 5 1/4” x 11”"/>
    <s v="Wrap Bag"/>
    <n v="0.38"/>
    <d v="2010-04-20T00:00:00"/>
  </r>
  <r>
    <n v="6617"/>
    <n v="47078"/>
    <x v="1252"/>
    <x v="3"/>
    <n v="20"/>
    <n v="98.57"/>
    <n v="7.0000000000000007E-2"/>
    <x v="0"/>
    <n v="-49.64"/>
    <n v="4.9800000000000004"/>
    <n v="5.0199999999999996"/>
    <x v="554"/>
    <x v="9"/>
    <x v="2"/>
    <x v="1"/>
    <x v="0"/>
    <x v="5"/>
    <s v="Xerox 1989"/>
    <s v="Small Box"/>
    <n v="0.38"/>
    <d v="2010-04-20T00:00:00"/>
  </r>
  <r>
    <n v="6703"/>
    <n v="47747"/>
    <x v="1253"/>
    <x v="1"/>
    <n v="40"/>
    <n v="102.15"/>
    <n v="0.03"/>
    <x v="2"/>
    <n v="-138.51"/>
    <n v="2.08"/>
    <n v="5.33"/>
    <x v="555"/>
    <x v="9"/>
    <x v="2"/>
    <x v="1"/>
    <x v="2"/>
    <x v="4"/>
    <s v="Eldon® Wave Desk Accessories"/>
    <s v="Small Box"/>
    <n v="0.43"/>
    <d v="2011-11-23T00:00:00"/>
  </r>
  <r>
    <n v="6710"/>
    <n v="47810"/>
    <x v="1224"/>
    <x v="4"/>
    <n v="3"/>
    <n v="19.57"/>
    <n v="0.02"/>
    <x v="0"/>
    <n v="-5.35"/>
    <n v="5.84"/>
    <n v="1.2"/>
    <x v="550"/>
    <x v="9"/>
    <x v="2"/>
    <x v="3"/>
    <x v="0"/>
    <x v="12"/>
    <s v="Newell 312"/>
    <s v="Wrap Bag"/>
    <n v="0.55000000000000004"/>
    <d v="2011-08-15T00:00:00"/>
  </r>
  <r>
    <n v="6861"/>
    <n v="48896"/>
    <x v="996"/>
    <x v="4"/>
    <n v="43"/>
    <n v="856.9"/>
    <n v="0.02"/>
    <x v="0"/>
    <n v="106.93"/>
    <n v="18.97"/>
    <n v="9.5399999999999991"/>
    <x v="553"/>
    <x v="9"/>
    <x v="2"/>
    <x v="3"/>
    <x v="0"/>
    <x v="5"/>
    <s v="Xerox 1939"/>
    <s v="Small Box"/>
    <n v="0.37"/>
    <d v="2009-10-30T00:00:00"/>
  </r>
  <r>
    <n v="6974"/>
    <n v="49830"/>
    <x v="1254"/>
    <x v="4"/>
    <n v="16"/>
    <n v="519.65"/>
    <n v="0.03"/>
    <x v="2"/>
    <n v="26.36"/>
    <n v="30.98"/>
    <n v="8.99"/>
    <x v="550"/>
    <x v="9"/>
    <x v="2"/>
    <x v="0"/>
    <x v="0"/>
    <x v="12"/>
    <s v="Boston School Pro Electric Pencil Sharpener, 1670"/>
    <s v="Small Pack"/>
    <n v="0.57999999999999996"/>
    <d v="2009-07-11T00:00:00"/>
  </r>
  <r>
    <n v="7353"/>
    <n v="52389"/>
    <x v="1255"/>
    <x v="4"/>
    <n v="31"/>
    <n v="655.33000000000004"/>
    <n v="0.08"/>
    <x v="0"/>
    <n v="-57.16"/>
    <n v="21.38"/>
    <n v="8.99"/>
    <x v="559"/>
    <x v="9"/>
    <x v="2"/>
    <x v="2"/>
    <x v="0"/>
    <x v="12"/>
    <s v="Boston 1730 StandUp Electric Pencil Sharpener"/>
    <s v="Small Pack"/>
    <n v="0.59"/>
    <d v="2011-10-21T00:00:00"/>
  </r>
  <r>
    <n v="7373"/>
    <n v="52576"/>
    <x v="840"/>
    <x v="0"/>
    <n v="10"/>
    <n v="958.18"/>
    <n v="0.03"/>
    <x v="1"/>
    <n v="126.81"/>
    <n v="90.97"/>
    <n v="14"/>
    <x v="484"/>
    <x v="9"/>
    <x v="2"/>
    <x v="3"/>
    <x v="1"/>
    <x v="16"/>
    <s v="Lexmark Z54se Color Inkjet Printer"/>
    <s v="Jumbo Drum"/>
    <n v="0.36"/>
    <d v="2009-03-28T00:00:00"/>
  </r>
  <r>
    <n v="7510"/>
    <n v="53605"/>
    <x v="362"/>
    <x v="3"/>
    <n v="19"/>
    <n v="506.49"/>
    <n v="0.06"/>
    <x v="0"/>
    <n v="105.69"/>
    <n v="25.98"/>
    <n v="5.37"/>
    <x v="554"/>
    <x v="9"/>
    <x v="2"/>
    <x v="1"/>
    <x v="0"/>
    <x v="1"/>
    <s v="3M Office Air Cleaner"/>
    <s v="Medium Box"/>
    <n v="0.5"/>
    <d v="2010-08-05T00:00:00"/>
  </r>
  <r>
    <n v="7511"/>
    <n v="53605"/>
    <x v="362"/>
    <x v="3"/>
    <n v="48"/>
    <n v="8367.68"/>
    <n v="0.06"/>
    <x v="1"/>
    <n v="886.35"/>
    <n v="170.98"/>
    <n v="35.89"/>
    <x v="554"/>
    <x v="9"/>
    <x v="2"/>
    <x v="1"/>
    <x v="2"/>
    <x v="9"/>
    <s v="Rush Hierlooms Collection 1&quot; Thick Stackable Bookcases"/>
    <s v="Jumbo Box"/>
    <n v="0.66"/>
    <d v="2010-08-05T00:00:00"/>
  </r>
  <r>
    <n v="7512"/>
    <n v="53605"/>
    <x v="362"/>
    <x v="3"/>
    <n v="1"/>
    <n v="74.31"/>
    <n v="7.0000000000000007E-2"/>
    <x v="0"/>
    <n v="-73.099999999999994"/>
    <n v="41.47"/>
    <n v="34.200000000000003"/>
    <x v="554"/>
    <x v="9"/>
    <x v="2"/>
    <x v="1"/>
    <x v="2"/>
    <x v="4"/>
    <s v="Eldon Econocleat® Chair Mats for Low Pile Carpets"/>
    <s v="Wrap Bag"/>
    <n v="0.73"/>
    <d v="2010-08-05T00:00:00"/>
  </r>
  <r>
    <n v="7536"/>
    <n v="53891"/>
    <x v="605"/>
    <x v="1"/>
    <n v="27"/>
    <n v="4584.7299999999996"/>
    <n v="7.0000000000000007E-2"/>
    <x v="0"/>
    <n v="812.38"/>
    <n v="179.99"/>
    <n v="19.989999999999998"/>
    <x v="183"/>
    <x v="9"/>
    <x v="2"/>
    <x v="3"/>
    <x v="1"/>
    <x v="7"/>
    <s v="Motorola SB4200 Cable Modem"/>
    <s v="Small Box"/>
    <n v="0.48"/>
    <d v="2009-01-23T00:00:00"/>
  </r>
  <r>
    <n v="7537"/>
    <n v="53891"/>
    <x v="605"/>
    <x v="1"/>
    <n v="44"/>
    <n v="4039.72"/>
    <n v="0.02"/>
    <x v="2"/>
    <n v="-237.6"/>
    <n v="92.23"/>
    <n v="39.61"/>
    <x v="183"/>
    <x v="9"/>
    <x v="2"/>
    <x v="3"/>
    <x v="2"/>
    <x v="4"/>
    <s v="Deflect-o RollaMat Studded, Beveled Mat for Medium Pile Carpeting"/>
    <s v="Medium Box"/>
    <n v="0.67"/>
    <d v="2009-01-23T00:00:00"/>
  </r>
  <r>
    <n v="7538"/>
    <n v="53891"/>
    <x v="605"/>
    <x v="1"/>
    <n v="25"/>
    <n v="2570.944"/>
    <n v="0.03"/>
    <x v="2"/>
    <n v="553.35599999999999"/>
    <n v="115.99"/>
    <n v="5.92"/>
    <x v="183"/>
    <x v="9"/>
    <x v="2"/>
    <x v="3"/>
    <x v="1"/>
    <x v="3"/>
    <s v="8890"/>
    <s v="Small Box"/>
    <n v="0.57999999999999996"/>
    <d v="2009-01-23T00:00:00"/>
  </r>
  <r>
    <n v="7748"/>
    <n v="55460"/>
    <x v="321"/>
    <x v="1"/>
    <n v="49"/>
    <n v="1944.87"/>
    <n v="0.06"/>
    <x v="0"/>
    <n v="496.43"/>
    <n v="41.71"/>
    <n v="4.5"/>
    <x v="553"/>
    <x v="9"/>
    <x v="2"/>
    <x v="3"/>
    <x v="0"/>
    <x v="1"/>
    <s v="Fellowes 8 Outlet Superior Workstation Surge Protector"/>
    <s v="Small Box"/>
    <n v="0.56000000000000005"/>
    <d v="2012-05-28T00:00:00"/>
  </r>
  <r>
    <n v="7749"/>
    <n v="55460"/>
    <x v="321"/>
    <x v="1"/>
    <n v="12"/>
    <n v="61.82"/>
    <n v="0.1"/>
    <x v="0"/>
    <n v="-10.4535"/>
    <n v="5.34"/>
    <n v="2.99"/>
    <x v="553"/>
    <x v="9"/>
    <x v="2"/>
    <x v="3"/>
    <x v="0"/>
    <x v="2"/>
    <s v="Wilson Jones 14 Line Acrylic Coated Pressboard Data Binders"/>
    <s v="Small Box"/>
    <n v="0.38"/>
    <d v="2012-05-27T00:00:00"/>
  </r>
  <r>
    <n v="7815"/>
    <n v="55877"/>
    <x v="243"/>
    <x v="2"/>
    <n v="40"/>
    <n v="144.28"/>
    <n v="0.01"/>
    <x v="2"/>
    <n v="52.94"/>
    <n v="3.08"/>
    <n v="0.99"/>
    <x v="557"/>
    <x v="9"/>
    <x v="2"/>
    <x v="2"/>
    <x v="0"/>
    <x v="11"/>
    <s v="Avery 511"/>
    <s v="Small Box"/>
    <n v="0.37"/>
    <d v="2010-02-04T00:00:00"/>
  </r>
  <r>
    <n v="7816"/>
    <n v="55877"/>
    <x v="243"/>
    <x v="2"/>
    <n v="19"/>
    <n v="126.53"/>
    <n v="0.03"/>
    <x v="0"/>
    <n v="-73.38"/>
    <n v="5.98"/>
    <n v="7.5"/>
    <x v="557"/>
    <x v="9"/>
    <x v="2"/>
    <x v="2"/>
    <x v="0"/>
    <x v="5"/>
    <s v="Xerox 1920"/>
    <s v="Small Box"/>
    <n v="0.4"/>
    <d v="2010-02-03T00:00:00"/>
  </r>
  <r>
    <n v="7927"/>
    <n v="56647"/>
    <x v="646"/>
    <x v="3"/>
    <n v="41"/>
    <n v="417.53"/>
    <n v="0.02"/>
    <x v="0"/>
    <n v="-309.06"/>
    <n v="9.98"/>
    <n v="12.52"/>
    <x v="484"/>
    <x v="9"/>
    <x v="2"/>
    <x v="3"/>
    <x v="2"/>
    <x v="4"/>
    <s v="Eldon® Expressions™ Wood and Plastic Desk Accessories, Oak"/>
    <s v="Small Box"/>
    <n v="0.56999999999999995"/>
    <d v="2011-08-04T00:00:00"/>
  </r>
  <r>
    <n v="8044"/>
    <n v="57475"/>
    <x v="771"/>
    <x v="0"/>
    <n v="32"/>
    <n v="167.07"/>
    <n v="0.04"/>
    <x v="0"/>
    <n v="-93.230499999999992"/>
    <n v="4.91"/>
    <n v="5.68"/>
    <x v="484"/>
    <x v="9"/>
    <x v="2"/>
    <x v="3"/>
    <x v="0"/>
    <x v="2"/>
    <s v="Acco Pressboard Covers with Storage Hooks, 14 7/8&quot; x 11&quot;, Light Blue"/>
    <s v="Small Box"/>
    <n v="0.36"/>
    <d v="2010-10-11T00:00:00"/>
  </r>
  <r>
    <n v="8045"/>
    <n v="57475"/>
    <x v="771"/>
    <x v="0"/>
    <n v="34"/>
    <n v="554.88"/>
    <n v="0.06"/>
    <x v="0"/>
    <n v="-145.32550000000001"/>
    <n v="15.99"/>
    <n v="13.18"/>
    <x v="484"/>
    <x v="9"/>
    <x v="2"/>
    <x v="3"/>
    <x v="0"/>
    <x v="2"/>
    <s v="GBC Pre-Punched Binding Paper, Plastic, White, 8-1/2&quot; x 11&quot;"/>
    <s v="Small Box"/>
    <n v="0.37"/>
    <d v="2010-10-04T00:00:00"/>
  </r>
  <r>
    <n v="8046"/>
    <n v="57475"/>
    <x v="771"/>
    <x v="0"/>
    <n v="48"/>
    <n v="309.64999999999998"/>
    <n v="0.04"/>
    <x v="0"/>
    <n v="-79.81"/>
    <n v="6.54"/>
    <n v="5.27"/>
    <x v="484"/>
    <x v="9"/>
    <x v="2"/>
    <x v="3"/>
    <x v="0"/>
    <x v="2"/>
    <s v="Wilson Jones® Four-Pocket Poly Binders"/>
    <s v="Small Box"/>
    <n v="0.36"/>
    <d v="2010-10-04T00:00:00"/>
  </r>
  <r>
    <n v="8047"/>
    <n v="57475"/>
    <x v="771"/>
    <x v="0"/>
    <n v="24"/>
    <n v="152.37"/>
    <n v="0.09"/>
    <x v="0"/>
    <n v="-76.53"/>
    <n v="6.48"/>
    <n v="6.6"/>
    <x v="484"/>
    <x v="9"/>
    <x v="2"/>
    <x v="3"/>
    <x v="0"/>
    <x v="5"/>
    <s v="Xerox 21"/>
    <s v="Small Box"/>
    <n v="0.37"/>
    <d v="2010-10-06T00:00:00"/>
  </r>
  <r>
    <n v="8062"/>
    <n v="57537"/>
    <x v="1256"/>
    <x v="3"/>
    <n v="13"/>
    <n v="76.38"/>
    <n v="0.03"/>
    <x v="2"/>
    <n v="-29.693000000000001"/>
    <n v="4.82"/>
    <n v="5.24"/>
    <x v="553"/>
    <x v="9"/>
    <x v="2"/>
    <x v="3"/>
    <x v="0"/>
    <x v="2"/>
    <s v="Wilson Jones Turn Tabs Binder Tool for Ring Binders"/>
    <s v="Small Box"/>
    <n v="0.39"/>
    <d v="2012-09-19T00:00:00"/>
  </r>
  <r>
    <n v="8063"/>
    <n v="57537"/>
    <x v="1256"/>
    <x v="3"/>
    <n v="29"/>
    <n v="2948.63"/>
    <n v="0.05"/>
    <x v="0"/>
    <n v="888.62"/>
    <n v="100.97"/>
    <n v="7.18"/>
    <x v="553"/>
    <x v="9"/>
    <x v="2"/>
    <x v="3"/>
    <x v="1"/>
    <x v="7"/>
    <s v="Gyration Ultra Cordless Optical Suite"/>
    <s v="Small Box"/>
    <n v="0.46"/>
    <d v="2012-09-19T00:00:00"/>
  </r>
  <r>
    <n v="8064"/>
    <n v="57537"/>
    <x v="1256"/>
    <x v="3"/>
    <n v="4"/>
    <n v="18.329999999999998"/>
    <n v="0.09"/>
    <x v="0"/>
    <n v="-7.08"/>
    <n v="3.98"/>
    <n v="2.97"/>
    <x v="553"/>
    <x v="9"/>
    <x v="2"/>
    <x v="3"/>
    <x v="0"/>
    <x v="5"/>
    <s v="Unpadded Memo Slips"/>
    <s v="Wrap Bag"/>
    <n v="0.35"/>
    <d v="2012-09-18T00:00:00"/>
  </r>
  <r>
    <n v="8087"/>
    <n v="57698"/>
    <x v="418"/>
    <x v="4"/>
    <n v="10"/>
    <n v="86"/>
    <n v="0.05"/>
    <x v="0"/>
    <n v="-66.91"/>
    <n v="7.77"/>
    <n v="9.23"/>
    <x v="553"/>
    <x v="9"/>
    <x v="2"/>
    <x v="3"/>
    <x v="0"/>
    <x v="1"/>
    <s v="Hoover Commercial Soft Guard Upright Vacuum And Disposable Filtration Bags"/>
    <s v="Small Box"/>
    <n v="0.57999999999999996"/>
    <d v="2012-01-07T00:00:00"/>
  </r>
  <r>
    <n v="8088"/>
    <n v="57698"/>
    <x v="418"/>
    <x v="4"/>
    <n v="13"/>
    <n v="4805.3599999999997"/>
    <n v="0.04"/>
    <x v="0"/>
    <n v="1127.31"/>
    <n v="363.25"/>
    <n v="19.989999999999998"/>
    <x v="553"/>
    <x v="9"/>
    <x v="2"/>
    <x v="3"/>
    <x v="0"/>
    <x v="1"/>
    <s v="Hoover WindTunnel™ Plus Canister Vacuum"/>
    <s v="Small Box"/>
    <n v="0.56999999999999995"/>
    <d v="2012-01-08T00:00:00"/>
  </r>
  <r>
    <n v="8143"/>
    <n v="58241"/>
    <x v="519"/>
    <x v="4"/>
    <n v="36"/>
    <n v="146.71"/>
    <n v="0.01"/>
    <x v="0"/>
    <n v="38.630000000000003"/>
    <n v="4"/>
    <n v="1.3"/>
    <x v="553"/>
    <x v="9"/>
    <x v="2"/>
    <x v="3"/>
    <x v="0"/>
    <x v="5"/>
    <s v="EcoTones® Memo Sheets"/>
    <s v="Wrap Bag"/>
    <n v="0.37"/>
    <d v="2010-09-08T00:00:00"/>
  </r>
  <r>
    <n v="8144"/>
    <n v="58241"/>
    <x v="519"/>
    <x v="4"/>
    <n v="36"/>
    <n v="475.92"/>
    <n v="0.05"/>
    <x v="0"/>
    <n v="-95.3"/>
    <n v="12.88"/>
    <n v="4.59"/>
    <x v="553"/>
    <x v="9"/>
    <x v="2"/>
    <x v="3"/>
    <x v="0"/>
    <x v="15"/>
    <s v="Martin-Yale Premier Letter Opener"/>
    <s v="Wrap Bag"/>
    <n v="0.82"/>
    <d v="2010-09-08T00:00:00"/>
  </r>
  <r>
    <n v="16"/>
    <n v="96"/>
    <x v="990"/>
    <x v="1"/>
    <n v="37"/>
    <n v="4158.1234999999997"/>
    <n v="0.01"/>
    <x v="0"/>
    <n v="1228.8870000000002"/>
    <n v="125.99"/>
    <n v="8.99"/>
    <x v="560"/>
    <x v="3"/>
    <x v="3"/>
    <x v="3"/>
    <x v="1"/>
    <x v="3"/>
    <s v="SC7868i"/>
    <s v="Small Box"/>
    <n v="0.55000000000000004"/>
    <d v="2009-04-18T00:00:00"/>
  </r>
  <r>
    <n v="93"/>
    <n v="610"/>
    <x v="600"/>
    <x v="4"/>
    <n v="38"/>
    <n v="283.64999999999998"/>
    <n v="0.02"/>
    <x v="2"/>
    <n v="-29.21"/>
    <n v="6.68"/>
    <n v="5.41"/>
    <x v="561"/>
    <x v="3"/>
    <x v="3"/>
    <x v="3"/>
    <x v="0"/>
    <x v="5"/>
    <s v="Xerox 195"/>
    <s v="Small Box"/>
    <n v="0.37"/>
    <d v="2011-08-03T00:00:00"/>
  </r>
  <r>
    <n v="95"/>
    <n v="612"/>
    <x v="1257"/>
    <x v="3"/>
    <n v="50"/>
    <n v="262.87"/>
    <n v="0.1"/>
    <x v="0"/>
    <n v="-166.29"/>
    <n v="5.28"/>
    <n v="6.26"/>
    <x v="464"/>
    <x v="3"/>
    <x v="3"/>
    <x v="2"/>
    <x v="0"/>
    <x v="5"/>
    <s v="Xerox 1928"/>
    <s v="Small Box"/>
    <n v="0.4"/>
    <d v="2012-10-22T00:00:00"/>
  </r>
  <r>
    <n v="96"/>
    <n v="612"/>
    <x v="1257"/>
    <x v="3"/>
    <n v="43"/>
    <n v="2531.0875000000001"/>
    <n v="0.01"/>
    <x v="0"/>
    <n v="881.67599999999993"/>
    <n v="65.989999999999995"/>
    <n v="2.5"/>
    <x v="464"/>
    <x v="3"/>
    <x v="3"/>
    <x v="2"/>
    <x v="1"/>
    <x v="3"/>
    <s v="6190"/>
    <s v="Small Box"/>
    <n v="0.55000000000000004"/>
    <d v="2012-10-22T00:00:00"/>
  </r>
  <r>
    <n v="216"/>
    <n v="1440"/>
    <x v="885"/>
    <x v="0"/>
    <n v="41"/>
    <n v="726.22"/>
    <n v="0.01"/>
    <x v="0"/>
    <n v="52.47"/>
    <n v="17.670000000000002"/>
    <n v="8.99"/>
    <x v="562"/>
    <x v="3"/>
    <x v="3"/>
    <x v="0"/>
    <x v="2"/>
    <x v="4"/>
    <s v="Executive Impressions 12&quot; Wall Clock"/>
    <s v="Small Pack"/>
    <n v="0.47"/>
    <d v="2011-08-11T00:00:00"/>
  </r>
  <r>
    <n v="553"/>
    <n v="3749"/>
    <x v="1258"/>
    <x v="3"/>
    <n v="27"/>
    <n v="353.62"/>
    <n v="0.01"/>
    <x v="0"/>
    <n v="140.148"/>
    <n v="12.97"/>
    <n v="1.49"/>
    <x v="563"/>
    <x v="3"/>
    <x v="3"/>
    <x v="1"/>
    <x v="0"/>
    <x v="2"/>
    <s v="Mead 1st Gear 2&quot; Zipper Binder, Asst. Colors"/>
    <s v="Small Box"/>
    <n v="0.35"/>
    <d v="2011-02-25T00:00:00"/>
  </r>
  <r>
    <n v="598"/>
    <n v="4070"/>
    <x v="908"/>
    <x v="1"/>
    <n v="22"/>
    <n v="646.07000000000005"/>
    <n v="0.06"/>
    <x v="2"/>
    <n v="237.75"/>
    <n v="28.48"/>
    <n v="1.99"/>
    <x v="561"/>
    <x v="3"/>
    <x v="3"/>
    <x v="3"/>
    <x v="1"/>
    <x v="7"/>
    <s v="Memorex 4.7GB DVD+RW, 3/Pack"/>
    <s v="Small Pack"/>
    <n v="0.4"/>
    <d v="2011-06-11T00:00:00"/>
  </r>
  <r>
    <n v="687"/>
    <n v="4774"/>
    <x v="1252"/>
    <x v="3"/>
    <n v="4"/>
    <n v="126.87"/>
    <n v="0.08"/>
    <x v="0"/>
    <n v="-125.99"/>
    <n v="32.979999999999997"/>
    <n v="5.5"/>
    <x v="564"/>
    <x v="3"/>
    <x v="3"/>
    <x v="2"/>
    <x v="1"/>
    <x v="7"/>
    <s v="PC Concepts 116 Key Quantum 3000 Keyboard"/>
    <s v="Small Box"/>
    <n v="0.75"/>
    <d v="2010-04-20T00:00:00"/>
  </r>
  <r>
    <n v="958"/>
    <n v="6947"/>
    <x v="23"/>
    <x v="4"/>
    <n v="9"/>
    <n v="520.49"/>
    <n v="0"/>
    <x v="0"/>
    <n v="-51.01"/>
    <n v="51.65"/>
    <n v="18.45"/>
    <x v="565"/>
    <x v="3"/>
    <x v="3"/>
    <x v="0"/>
    <x v="2"/>
    <x v="4"/>
    <s v="Deflect-o EconoMat Nonstudded, No Bevel Mat"/>
    <s v="Medium Box"/>
    <n v="0.65"/>
    <d v="2011-07-21T00:00:00"/>
  </r>
  <r>
    <n v="962"/>
    <n v="6979"/>
    <x v="221"/>
    <x v="4"/>
    <n v="28"/>
    <n v="334.89"/>
    <n v="0.03"/>
    <x v="0"/>
    <n v="-1.4355"/>
    <n v="11.99"/>
    <n v="5.99"/>
    <x v="560"/>
    <x v="3"/>
    <x v="3"/>
    <x v="3"/>
    <x v="1"/>
    <x v="16"/>
    <s v="TI 30X Scientific Calculator"/>
    <s v="Medium Box"/>
    <n v="0.36"/>
    <d v="2009-02-28T00:00:00"/>
  </r>
  <r>
    <n v="985"/>
    <n v="7107"/>
    <x v="1259"/>
    <x v="2"/>
    <n v="3"/>
    <n v="172.04"/>
    <n v="0.02"/>
    <x v="0"/>
    <n v="143.08000000000001"/>
    <n v="54.2"/>
    <n v="11.1"/>
    <x v="566"/>
    <x v="3"/>
    <x v="3"/>
    <x v="2"/>
    <x v="2"/>
    <x v="4"/>
    <s v="Eldon Advantage® Foldable Chair Mats for Low Pile Carpets"/>
    <s v="Medium Box"/>
    <n v="0.64"/>
    <d v="2012-01-04T00:00:00"/>
  </r>
  <r>
    <n v="986"/>
    <n v="7107"/>
    <x v="1259"/>
    <x v="2"/>
    <n v="3"/>
    <n v="113.14"/>
    <n v="0.06"/>
    <x v="0"/>
    <n v="-21.23"/>
    <n v="37.94"/>
    <n v="5.08"/>
    <x v="566"/>
    <x v="3"/>
    <x v="3"/>
    <x v="2"/>
    <x v="0"/>
    <x v="5"/>
    <s v="Snap-A-Way® Black Print Carbonless Ruled Speed Letter, Triplicate"/>
    <s v="Wrap Bag"/>
    <n v="0.38"/>
    <d v="2012-01-06T00:00:00"/>
  </r>
  <r>
    <n v="987"/>
    <n v="7107"/>
    <x v="1259"/>
    <x v="2"/>
    <n v="32"/>
    <n v="1724.82"/>
    <n v="0.1"/>
    <x v="0"/>
    <n v="407.8"/>
    <n v="55.29"/>
    <n v="5.08"/>
    <x v="566"/>
    <x v="3"/>
    <x v="3"/>
    <x v="2"/>
    <x v="0"/>
    <x v="0"/>
    <s v="Recycled Steel Personal File for Standard File Folders"/>
    <s v="Small Box"/>
    <n v="0.59"/>
    <d v="2012-01-05T00:00:00"/>
  </r>
  <r>
    <n v="1132"/>
    <n v="8288"/>
    <x v="527"/>
    <x v="4"/>
    <n v="22"/>
    <n v="1337.81"/>
    <n v="0.02"/>
    <x v="0"/>
    <n v="407.11599999999999"/>
    <n v="59.78"/>
    <n v="10.29"/>
    <x v="408"/>
    <x v="3"/>
    <x v="3"/>
    <x v="2"/>
    <x v="0"/>
    <x v="2"/>
    <s v="GBC Recycled Regency Composition Covers"/>
    <s v="Small Box"/>
    <n v="0.39"/>
    <d v="2011-05-10T00:00:00"/>
  </r>
  <r>
    <n v="1187"/>
    <n v="8678"/>
    <x v="1190"/>
    <x v="0"/>
    <n v="31"/>
    <n v="937.8"/>
    <n v="0"/>
    <x v="0"/>
    <n v="27.12"/>
    <n v="29.74"/>
    <n v="6.64"/>
    <x v="563"/>
    <x v="3"/>
    <x v="3"/>
    <x v="1"/>
    <x v="0"/>
    <x v="0"/>
    <s v="Acco Perma® 2700 Stacking Storage Drawers"/>
    <s v="Small Box"/>
    <n v="0.7"/>
    <d v="2012-10-05T00:00:00"/>
  </r>
  <r>
    <n v="1480"/>
    <n v="10659"/>
    <x v="1046"/>
    <x v="4"/>
    <n v="40"/>
    <n v="227.37"/>
    <n v="0"/>
    <x v="0"/>
    <n v="-92.07"/>
    <n v="5.28"/>
    <n v="5.61"/>
    <x v="548"/>
    <x v="3"/>
    <x v="3"/>
    <x v="2"/>
    <x v="0"/>
    <x v="5"/>
    <s v="Xerox 1954"/>
    <s v="Small Box"/>
    <n v="0.4"/>
    <d v="2009-05-14T00:00:00"/>
  </r>
  <r>
    <n v="1489"/>
    <n v="10695"/>
    <x v="1242"/>
    <x v="1"/>
    <n v="39"/>
    <n v="6330.0859999999993"/>
    <n v="0.1"/>
    <x v="0"/>
    <n v="1421.8920000000001"/>
    <n v="205.99"/>
    <n v="2.5"/>
    <x v="404"/>
    <x v="3"/>
    <x v="3"/>
    <x v="2"/>
    <x v="1"/>
    <x v="3"/>
    <s v="V70"/>
    <s v="Small Box"/>
    <n v="0.59"/>
    <d v="2011-05-03T00:00:00"/>
  </r>
  <r>
    <n v="1620"/>
    <n v="11719"/>
    <x v="735"/>
    <x v="2"/>
    <n v="3"/>
    <n v="1566.8"/>
    <n v="0.06"/>
    <x v="1"/>
    <n v="-1044.9222"/>
    <n v="500.97"/>
    <n v="69.3"/>
    <x v="560"/>
    <x v="3"/>
    <x v="3"/>
    <x v="3"/>
    <x v="1"/>
    <x v="16"/>
    <s v="Epson Stylus 1520 Color Inkjet Printer"/>
    <s v="Jumbo Drum"/>
    <n v="0.37"/>
    <d v="2011-02-06T00:00:00"/>
  </r>
  <r>
    <n v="1621"/>
    <n v="11719"/>
    <x v="735"/>
    <x v="2"/>
    <n v="30"/>
    <n v="616.01"/>
    <n v="0.09"/>
    <x v="0"/>
    <n v="-74.88"/>
    <n v="21.38"/>
    <n v="8.99"/>
    <x v="560"/>
    <x v="3"/>
    <x v="3"/>
    <x v="3"/>
    <x v="0"/>
    <x v="12"/>
    <s v="Boston 1730 StandUp Electric Pencil Sharpener"/>
    <s v="Small Pack"/>
    <n v="0.59"/>
    <d v="2011-02-05T00:00:00"/>
  </r>
  <r>
    <n v="1622"/>
    <n v="11719"/>
    <x v="735"/>
    <x v="2"/>
    <n v="17"/>
    <n v="438.60849999999999"/>
    <n v="0.01"/>
    <x v="0"/>
    <n v="-56.045000000000002"/>
    <n v="28.99"/>
    <n v="8.59"/>
    <x v="560"/>
    <x v="3"/>
    <x v="3"/>
    <x v="3"/>
    <x v="1"/>
    <x v="3"/>
    <s v="SouthWestern Bell FA970 Digital Answering Machine with Time/Day Stamp"/>
    <s v="Medium Box"/>
    <n v="0.56000000000000005"/>
    <d v="2011-02-05T00:00:00"/>
  </r>
  <r>
    <n v="1651"/>
    <n v="11908"/>
    <x v="262"/>
    <x v="2"/>
    <n v="5"/>
    <n v="1386.6"/>
    <n v="0.09"/>
    <x v="1"/>
    <n v="-556.17999999999995"/>
    <n v="280.98"/>
    <n v="57"/>
    <x v="408"/>
    <x v="3"/>
    <x v="3"/>
    <x v="2"/>
    <x v="2"/>
    <x v="14"/>
    <s v="Hon 2090 “Pillow Soft” Series Mid Back Swivel/Tilt Chairs"/>
    <s v="Jumbo Drum"/>
    <n v="0.78"/>
    <d v="2010-05-27T00:00:00"/>
  </r>
  <r>
    <n v="1923"/>
    <n v="13765"/>
    <x v="931"/>
    <x v="2"/>
    <n v="45"/>
    <n v="1553.38"/>
    <n v="0.1"/>
    <x v="0"/>
    <n v="180.88"/>
    <n v="36.549999999999997"/>
    <n v="13.89"/>
    <x v="567"/>
    <x v="3"/>
    <x v="3"/>
    <x v="2"/>
    <x v="0"/>
    <x v="12"/>
    <s v="Dixon Ticonderoga Core-Lock Colored Pencils, 48-Color Set"/>
    <s v="Wrap Bag"/>
    <n v="0.41"/>
    <d v="2009-04-07T00:00:00"/>
  </r>
  <r>
    <n v="1967"/>
    <n v="14055"/>
    <x v="161"/>
    <x v="1"/>
    <n v="21"/>
    <n v="441.7"/>
    <n v="0.08"/>
    <x v="0"/>
    <n v="167.18"/>
    <n v="22.23"/>
    <n v="3.63"/>
    <x v="560"/>
    <x v="3"/>
    <x v="3"/>
    <x v="3"/>
    <x v="2"/>
    <x v="4"/>
    <s v="Executive Impressions 14&quot; Contract Wall Clock"/>
    <s v="Small Pack"/>
    <n v="0.52"/>
    <d v="2009-09-03T00:00:00"/>
  </r>
  <r>
    <n v="2010"/>
    <n v="14342"/>
    <x v="240"/>
    <x v="0"/>
    <n v="38"/>
    <n v="10823.84"/>
    <n v="0.09"/>
    <x v="0"/>
    <n v="3857.43"/>
    <n v="300.97000000000003"/>
    <n v="7.18"/>
    <x v="404"/>
    <x v="3"/>
    <x v="3"/>
    <x v="2"/>
    <x v="1"/>
    <x v="7"/>
    <s v="Gyration Ultra Professional Cordless Optical Suite"/>
    <s v="Small Box"/>
    <n v="0.48"/>
    <d v="2009-04-27T00:00:00"/>
  </r>
  <r>
    <n v="2063"/>
    <n v="14756"/>
    <x v="1053"/>
    <x v="0"/>
    <n v="2"/>
    <n v="42.3"/>
    <n v="0.06"/>
    <x v="0"/>
    <n v="-25.38"/>
    <n v="19.23"/>
    <n v="6.15"/>
    <x v="566"/>
    <x v="3"/>
    <x v="3"/>
    <x v="2"/>
    <x v="2"/>
    <x v="4"/>
    <s v="Executive Impressions 13&quot; Clairmont Wall Clock"/>
    <s v="Small Pack"/>
    <n v="0.44"/>
    <d v="2009-08-31T00:00:00"/>
  </r>
  <r>
    <n v="2065"/>
    <n v="14785"/>
    <x v="24"/>
    <x v="1"/>
    <n v="20"/>
    <n v="94.86"/>
    <n v="0.08"/>
    <x v="0"/>
    <n v="39.69"/>
    <n v="4.91"/>
    <n v="0.5"/>
    <x v="375"/>
    <x v="3"/>
    <x v="3"/>
    <x v="1"/>
    <x v="0"/>
    <x v="11"/>
    <s v="Avery 493"/>
    <s v="Small Box"/>
    <n v="0.36"/>
    <d v="2009-10-09T00:00:00"/>
  </r>
  <r>
    <n v="2066"/>
    <n v="14785"/>
    <x v="24"/>
    <x v="1"/>
    <n v="25"/>
    <n v="744.12"/>
    <n v="0.02"/>
    <x v="0"/>
    <n v="146.51"/>
    <n v="28.15"/>
    <n v="6.17"/>
    <x v="375"/>
    <x v="3"/>
    <x v="3"/>
    <x v="1"/>
    <x v="0"/>
    <x v="12"/>
    <s v="Boston Model 1800 Electric Pencil Sharpener, Gray"/>
    <s v="Small Pack"/>
    <n v="0.55000000000000004"/>
    <d v="2009-10-10T00:00:00"/>
  </r>
  <r>
    <n v="2079"/>
    <n v="14855"/>
    <x v="1260"/>
    <x v="2"/>
    <n v="44"/>
    <n v="174.9"/>
    <n v="0.06"/>
    <x v="2"/>
    <n v="-150.90299999999999"/>
    <n v="3.58"/>
    <n v="5.47"/>
    <x v="558"/>
    <x v="3"/>
    <x v="3"/>
    <x v="2"/>
    <x v="0"/>
    <x v="2"/>
    <s v="Avery Poly Binder Pockets"/>
    <s v="Small Box"/>
    <n v="0.37"/>
    <d v="2010-05-02T00:00:00"/>
  </r>
  <r>
    <n v="2080"/>
    <n v="14855"/>
    <x v="1260"/>
    <x v="2"/>
    <n v="48"/>
    <n v="103.8"/>
    <n v="0.1"/>
    <x v="0"/>
    <n v="-150.53"/>
    <n v="2.23"/>
    <n v="4.57"/>
    <x v="558"/>
    <x v="3"/>
    <x v="3"/>
    <x v="2"/>
    <x v="2"/>
    <x v="4"/>
    <s v="Eldon Pizzaz™ Desk Accessories"/>
    <s v="Small Pack"/>
    <n v="0.41"/>
    <d v="2010-05-02T00:00:00"/>
  </r>
  <r>
    <n v="2081"/>
    <n v="14855"/>
    <x v="1260"/>
    <x v="2"/>
    <n v="19"/>
    <n v="2557.5100000000002"/>
    <n v="0.01"/>
    <x v="1"/>
    <n v="-168.48"/>
    <n v="124.49"/>
    <n v="51.94"/>
    <x v="558"/>
    <x v="3"/>
    <x v="3"/>
    <x v="2"/>
    <x v="2"/>
    <x v="10"/>
    <s v="Bevis 36 x 72 Conference Tables"/>
    <s v="Jumbo Box"/>
    <n v="0.63"/>
    <d v="2010-05-02T00:00:00"/>
  </r>
  <r>
    <n v="2105"/>
    <n v="15045"/>
    <x v="147"/>
    <x v="2"/>
    <n v="11"/>
    <n v="1378.72"/>
    <n v="7.0000000000000007E-2"/>
    <x v="1"/>
    <n v="-640.6"/>
    <n v="122.99"/>
    <n v="70.2"/>
    <x v="565"/>
    <x v="3"/>
    <x v="3"/>
    <x v="0"/>
    <x v="2"/>
    <x v="14"/>
    <s v="Global High-Back Leather Tilter, Burgundy"/>
    <s v="Jumbo Drum"/>
    <n v="0.74"/>
    <d v="2010-08-22T00:00:00"/>
  </r>
  <r>
    <n v="2266"/>
    <n v="16289"/>
    <x v="942"/>
    <x v="1"/>
    <n v="49"/>
    <n v="5610.6120000000001"/>
    <n v="0.01"/>
    <x v="0"/>
    <n v="2040.8670000000002"/>
    <n v="125.99"/>
    <n v="2.5"/>
    <x v="558"/>
    <x v="3"/>
    <x v="3"/>
    <x v="2"/>
    <x v="1"/>
    <x v="3"/>
    <s v="V2397"/>
    <s v="Small Box"/>
    <n v="0.57999999999999996"/>
    <d v="2010-07-19T00:00:00"/>
  </r>
  <r>
    <n v="2718"/>
    <n v="19621"/>
    <x v="713"/>
    <x v="4"/>
    <n v="20"/>
    <n v="67.03"/>
    <n v="0.04"/>
    <x v="0"/>
    <n v="-30.4"/>
    <n v="3.14"/>
    <n v="1.92"/>
    <x v="408"/>
    <x v="3"/>
    <x v="3"/>
    <x v="2"/>
    <x v="0"/>
    <x v="15"/>
    <s v="Serrated Blade or Curved Handle Hand Letter Openers"/>
    <s v="Wrap Bag"/>
    <n v="0.84"/>
    <d v="2011-09-08T00:00:00"/>
  </r>
  <r>
    <n v="2719"/>
    <n v="19621"/>
    <x v="713"/>
    <x v="4"/>
    <n v="15"/>
    <n v="140.82"/>
    <n v="0.08"/>
    <x v="2"/>
    <n v="-43.26"/>
    <n v="7.98"/>
    <n v="6.5"/>
    <x v="408"/>
    <x v="3"/>
    <x v="3"/>
    <x v="2"/>
    <x v="0"/>
    <x v="0"/>
    <s v="Iris Project Case"/>
    <s v="Medium Box"/>
    <n v="0.59"/>
    <d v="2011-09-08T00:00:00"/>
  </r>
  <r>
    <n v="2771"/>
    <n v="20036"/>
    <x v="112"/>
    <x v="2"/>
    <n v="28"/>
    <n v="4371.92"/>
    <n v="0.03"/>
    <x v="1"/>
    <n v="-533.44000000000005"/>
    <n v="150.97999999999999"/>
    <n v="66.27"/>
    <x v="558"/>
    <x v="3"/>
    <x v="3"/>
    <x v="2"/>
    <x v="2"/>
    <x v="9"/>
    <s v="Bush Mission Pointe Library"/>
    <s v="Jumbo Box"/>
    <n v="0.65"/>
    <d v="2010-12-08T00:00:00"/>
  </r>
  <r>
    <n v="2772"/>
    <n v="20036"/>
    <x v="112"/>
    <x v="2"/>
    <n v="21"/>
    <n v="1745.1179999999999"/>
    <n v="0.03"/>
    <x v="0"/>
    <n v="307.25099999999998"/>
    <n v="95.99"/>
    <n v="4.9000000000000004"/>
    <x v="558"/>
    <x v="3"/>
    <x v="3"/>
    <x v="2"/>
    <x v="1"/>
    <x v="3"/>
    <s v="T60"/>
    <s v="Small Box"/>
    <n v="0.56000000000000005"/>
    <d v="2010-12-07T00:00:00"/>
  </r>
  <r>
    <n v="2880"/>
    <n v="20773"/>
    <x v="326"/>
    <x v="2"/>
    <n v="44"/>
    <n v="479.96"/>
    <n v="0.08"/>
    <x v="0"/>
    <n v="122.536"/>
    <n v="10.91"/>
    <n v="2.99"/>
    <x v="568"/>
    <x v="3"/>
    <x v="3"/>
    <x v="3"/>
    <x v="0"/>
    <x v="2"/>
    <s v="Heavy-Duty E-Z-D® Binders"/>
    <s v="Small Box"/>
    <n v="0.38"/>
    <d v="2009-03-06T00:00:00"/>
  </r>
  <r>
    <n v="2909"/>
    <n v="20967"/>
    <x v="515"/>
    <x v="1"/>
    <n v="50"/>
    <n v="28664.52"/>
    <n v="0.09"/>
    <x v="0"/>
    <n v="13340.26"/>
    <n v="599.99"/>
    <n v="24.49"/>
    <x v="404"/>
    <x v="3"/>
    <x v="3"/>
    <x v="0"/>
    <x v="1"/>
    <x v="13"/>
    <s v="Hewlett Packard LaserJet 3310 Copier"/>
    <s v="Large Box"/>
    <n v="0.37"/>
    <d v="2011-03-15T00:00:00"/>
  </r>
  <r>
    <n v="2910"/>
    <n v="20967"/>
    <x v="515"/>
    <x v="1"/>
    <n v="6"/>
    <n v="635.7405"/>
    <n v="0.03"/>
    <x v="0"/>
    <n v="-397.529"/>
    <n v="125.99"/>
    <n v="8.08"/>
    <x v="404"/>
    <x v="3"/>
    <x v="3"/>
    <x v="0"/>
    <x v="1"/>
    <x v="3"/>
    <s v="M3682"/>
    <s v="Small Box"/>
    <n v="0.56999999999999995"/>
    <d v="2011-03-16T00:00:00"/>
  </r>
  <r>
    <n v="2974"/>
    <n v="21478"/>
    <x v="159"/>
    <x v="0"/>
    <n v="16"/>
    <n v="423.07"/>
    <n v="0.01"/>
    <x v="0"/>
    <n v="126.95"/>
    <n v="25.38"/>
    <n v="8.99"/>
    <x v="560"/>
    <x v="3"/>
    <x v="3"/>
    <x v="3"/>
    <x v="2"/>
    <x v="4"/>
    <s v="Executive Impressions 13&quot; Chairman Wall Clock"/>
    <s v="Small Pack"/>
    <n v="0.5"/>
    <d v="2012-03-04T00:00:00"/>
  </r>
  <r>
    <n v="2975"/>
    <n v="21478"/>
    <x v="159"/>
    <x v="0"/>
    <n v="33"/>
    <n v="1602.21"/>
    <n v="0.05"/>
    <x v="0"/>
    <n v="728.49"/>
    <n v="48.04"/>
    <n v="5.79"/>
    <x v="560"/>
    <x v="3"/>
    <x v="3"/>
    <x v="3"/>
    <x v="0"/>
    <x v="5"/>
    <s v="Xerox 1937"/>
    <s v="Small Box"/>
    <n v="0.37"/>
    <d v="2012-03-06T00:00:00"/>
  </r>
  <r>
    <n v="3000"/>
    <n v="21633"/>
    <x v="369"/>
    <x v="3"/>
    <n v="29"/>
    <n v="547.82000000000005"/>
    <n v="0.08"/>
    <x v="0"/>
    <n v="69.63"/>
    <n v="18.7"/>
    <n v="8.99"/>
    <x v="560"/>
    <x v="3"/>
    <x v="3"/>
    <x v="3"/>
    <x v="2"/>
    <x v="4"/>
    <s v="Executive Impressions 13-1/2&quot; Indoor/Outdoor Wall Clock"/>
    <s v="Small Pack"/>
    <n v="0.47"/>
    <d v="2009-03-28T00:00:00"/>
  </r>
  <r>
    <n v="3015"/>
    <n v="21696"/>
    <x v="854"/>
    <x v="3"/>
    <n v="14"/>
    <n v="278.27"/>
    <n v="0.02"/>
    <x v="0"/>
    <n v="-51.911000000000001"/>
    <n v="19.350000000000001"/>
    <n v="12.79"/>
    <x v="408"/>
    <x v="3"/>
    <x v="3"/>
    <x v="1"/>
    <x v="0"/>
    <x v="2"/>
    <s v="GBC Durable Plastic Covers"/>
    <s v="Small Box"/>
    <n v="0.39"/>
    <d v="2010-10-22T00:00:00"/>
  </r>
  <r>
    <n v="3184"/>
    <n v="22851"/>
    <x v="341"/>
    <x v="4"/>
    <n v="25"/>
    <n v="667.36"/>
    <n v="0.09"/>
    <x v="0"/>
    <n v="218.89"/>
    <n v="28.48"/>
    <n v="1.99"/>
    <x v="568"/>
    <x v="3"/>
    <x v="3"/>
    <x v="3"/>
    <x v="1"/>
    <x v="7"/>
    <s v="Memorex 4.7GB DVD+RW, 3/Pack"/>
    <s v="Small Pack"/>
    <n v="0.4"/>
    <d v="2009-03-02T00:00:00"/>
  </r>
  <r>
    <n v="3185"/>
    <n v="22851"/>
    <x v="341"/>
    <x v="4"/>
    <n v="13"/>
    <n v="32.369999999999997"/>
    <n v="0"/>
    <x v="0"/>
    <n v="-48.55"/>
    <n v="2.08"/>
    <n v="5.33"/>
    <x v="568"/>
    <x v="3"/>
    <x v="3"/>
    <x v="3"/>
    <x v="2"/>
    <x v="4"/>
    <s v="Eldon® Wave Desk Accessories"/>
    <s v="Small Box"/>
    <n v="0.43"/>
    <d v="2009-03-03T00:00:00"/>
  </r>
  <r>
    <n v="3186"/>
    <n v="22851"/>
    <x v="341"/>
    <x v="4"/>
    <n v="38"/>
    <n v="1409.0874999999999"/>
    <n v="0.06"/>
    <x v="2"/>
    <n v="233.559"/>
    <n v="45.99"/>
    <n v="4.99"/>
    <x v="568"/>
    <x v="3"/>
    <x v="3"/>
    <x v="3"/>
    <x v="1"/>
    <x v="3"/>
    <s v="KF 788"/>
    <s v="Small Box"/>
    <n v="0.56000000000000005"/>
    <d v="2009-03-02T00:00:00"/>
  </r>
  <r>
    <n v="3295"/>
    <n v="23557"/>
    <x v="795"/>
    <x v="2"/>
    <n v="7"/>
    <n v="1011.16"/>
    <n v="0.02"/>
    <x v="0"/>
    <n v="547.96"/>
    <n v="136.97999999999999"/>
    <n v="24.49"/>
    <x v="560"/>
    <x v="3"/>
    <x v="3"/>
    <x v="3"/>
    <x v="2"/>
    <x v="4"/>
    <s v="3M Polarizing Task Lamp with Clamp Arm, Light Gray"/>
    <s v="Large Box"/>
    <n v="0.59"/>
    <d v="2011-06-01T00:00:00"/>
  </r>
  <r>
    <n v="3443"/>
    <n v="24577"/>
    <x v="1145"/>
    <x v="3"/>
    <n v="8"/>
    <n v="180.79"/>
    <n v="0.05"/>
    <x v="0"/>
    <n v="20.09"/>
    <n v="22.84"/>
    <n v="5.47"/>
    <x v="566"/>
    <x v="3"/>
    <x v="3"/>
    <x v="2"/>
    <x v="0"/>
    <x v="5"/>
    <s v="Xerox 1929"/>
    <s v="Small Box"/>
    <n v="0.39"/>
    <d v="2010-03-02T00:00:00"/>
  </r>
  <r>
    <n v="3504"/>
    <n v="24961"/>
    <x v="162"/>
    <x v="0"/>
    <n v="8"/>
    <n v="487.59"/>
    <n v="0.04"/>
    <x v="1"/>
    <n v="-205.29"/>
    <n v="58.14"/>
    <n v="36.61"/>
    <x v="563"/>
    <x v="3"/>
    <x v="3"/>
    <x v="1"/>
    <x v="2"/>
    <x v="9"/>
    <s v="O'Sullivan 3-Shelf Heavy-Duty Bookcases"/>
    <s v="Jumbo Box"/>
    <n v="0.61"/>
    <d v="2010-02-02T00:00:00"/>
  </r>
  <r>
    <n v="3507"/>
    <n v="24966"/>
    <x v="962"/>
    <x v="3"/>
    <n v="34"/>
    <n v="4152.12"/>
    <n v="0"/>
    <x v="0"/>
    <n v="817.98"/>
    <n v="120.33"/>
    <n v="19.989999999999998"/>
    <x v="404"/>
    <x v="3"/>
    <x v="3"/>
    <x v="2"/>
    <x v="0"/>
    <x v="0"/>
    <s v="Iceberg Mobile Mega Data/Printer Cart ®"/>
    <s v="Small Box"/>
    <n v="0.59"/>
    <d v="2011-12-18T00:00:00"/>
  </r>
  <r>
    <n v="3838"/>
    <n v="27363"/>
    <x v="929"/>
    <x v="3"/>
    <n v="16"/>
    <n v="323.26"/>
    <n v="0.06"/>
    <x v="0"/>
    <n v="98.34"/>
    <n v="20.239999999999998"/>
    <n v="6.67"/>
    <x v="404"/>
    <x v="3"/>
    <x v="3"/>
    <x v="0"/>
    <x v="2"/>
    <x v="4"/>
    <s v="DAX Contemporary Wood Frame with Silver Metal Mat, Desktop, 11 x 14 Size"/>
    <s v="Small Pack"/>
    <n v="0.49"/>
    <d v="2011-10-19T00:00:00"/>
  </r>
  <r>
    <n v="4074"/>
    <n v="29028"/>
    <x v="735"/>
    <x v="4"/>
    <n v="43"/>
    <n v="17131.36"/>
    <n v="0.08"/>
    <x v="1"/>
    <n v="4722.7700000000004"/>
    <n v="400.97"/>
    <n v="14.7"/>
    <x v="408"/>
    <x v="3"/>
    <x v="3"/>
    <x v="2"/>
    <x v="1"/>
    <x v="16"/>
    <s v="Epson FX-980 Dot Matrix Printer"/>
    <s v="Jumbo Drum"/>
    <n v="0.59"/>
    <d v="2011-02-07T00:00:00"/>
  </r>
  <r>
    <n v="4089"/>
    <n v="29156"/>
    <x v="876"/>
    <x v="0"/>
    <n v="10"/>
    <n v="208.77"/>
    <n v="7.0000000000000007E-2"/>
    <x v="0"/>
    <n v="-76.58"/>
    <n v="20.97"/>
    <n v="4"/>
    <x v="568"/>
    <x v="3"/>
    <x v="3"/>
    <x v="3"/>
    <x v="1"/>
    <x v="7"/>
    <s v="Microsoft Internet Keyboard"/>
    <s v="Small Box"/>
    <n v="0.77"/>
    <d v="2010-03-01T00:00:00"/>
  </r>
  <r>
    <n v="4115"/>
    <n v="29282"/>
    <x v="740"/>
    <x v="3"/>
    <n v="4"/>
    <n v="34.270000000000003"/>
    <n v="0.1"/>
    <x v="0"/>
    <n v="-26.44"/>
    <n v="6.48"/>
    <n v="9.5399999999999991"/>
    <x v="567"/>
    <x v="3"/>
    <x v="3"/>
    <x v="2"/>
    <x v="0"/>
    <x v="5"/>
    <s v="Xerox 1905"/>
    <s v="Small Box"/>
    <n v="0.37"/>
    <d v="2012-11-30T00:00:00"/>
  </r>
  <r>
    <n v="4214"/>
    <n v="29957"/>
    <x v="525"/>
    <x v="4"/>
    <n v="28"/>
    <n v="2555.37"/>
    <n v="0.08"/>
    <x v="1"/>
    <n v="-824.91"/>
    <n v="95.98"/>
    <n v="58.2"/>
    <x v="548"/>
    <x v="3"/>
    <x v="3"/>
    <x v="2"/>
    <x v="2"/>
    <x v="14"/>
    <s v="Global Deluxe Office Fabric Chairs"/>
    <s v="Jumbo Drum"/>
    <n v="0.57999999999999996"/>
    <d v="2010-03-14T00:00:00"/>
  </r>
  <r>
    <n v="4231"/>
    <n v="30053"/>
    <x v="312"/>
    <x v="4"/>
    <n v="41"/>
    <n v="3279.01"/>
    <n v="0.06"/>
    <x v="1"/>
    <n v="349.22"/>
    <n v="80.97"/>
    <n v="33.6"/>
    <x v="408"/>
    <x v="3"/>
    <x v="3"/>
    <x v="1"/>
    <x v="1"/>
    <x v="16"/>
    <s v="Lexmark Z25 Color Inkjet Printer"/>
    <s v="Jumbo Drum"/>
    <n v="0.37"/>
    <d v="2009-02-03T00:00:00"/>
  </r>
  <r>
    <n v="4233"/>
    <n v="30081"/>
    <x v="962"/>
    <x v="1"/>
    <n v="26"/>
    <n v="213.49"/>
    <n v="0.05"/>
    <x v="0"/>
    <n v="-136.44749999999999"/>
    <n v="8.0399999999999991"/>
    <n v="8.94"/>
    <x v="568"/>
    <x v="3"/>
    <x v="3"/>
    <x v="3"/>
    <x v="0"/>
    <x v="2"/>
    <s v="Fellowes Twister Kit, Gray/Clear, 3/pkg"/>
    <s v="Small Box"/>
    <n v="0.4"/>
    <d v="2011-12-19T00:00:00"/>
  </r>
  <r>
    <n v="4246"/>
    <n v="30214"/>
    <x v="832"/>
    <x v="0"/>
    <n v="38"/>
    <n v="375.61"/>
    <n v="0.1"/>
    <x v="2"/>
    <n v="-21.263499999999997"/>
    <n v="10.44"/>
    <n v="5.75"/>
    <x v="560"/>
    <x v="3"/>
    <x v="3"/>
    <x v="3"/>
    <x v="0"/>
    <x v="2"/>
    <s v="Avery® 3 1/2&quot; Diskette Storage Pages, 10/Pack"/>
    <s v="Small Box"/>
    <n v="0.39"/>
    <d v="2009-10-11T00:00:00"/>
  </r>
  <r>
    <n v="4280"/>
    <n v="30497"/>
    <x v="955"/>
    <x v="4"/>
    <n v="34"/>
    <n v="706.91"/>
    <n v="0.03"/>
    <x v="2"/>
    <n v="85.68"/>
    <n v="20.98"/>
    <n v="8.83"/>
    <x v="566"/>
    <x v="3"/>
    <x v="3"/>
    <x v="2"/>
    <x v="0"/>
    <x v="2"/>
    <s v="Premium Transparent Presentation Covers by GBC"/>
    <s v="Small Box"/>
    <n v="0.37"/>
    <d v="2011-02-08T00:00:00"/>
  </r>
  <r>
    <n v="4281"/>
    <n v="30497"/>
    <x v="955"/>
    <x v="4"/>
    <n v="31"/>
    <n v="190.06"/>
    <n v="0.06"/>
    <x v="0"/>
    <n v="-61.9"/>
    <n v="5.98"/>
    <n v="5.35"/>
    <x v="566"/>
    <x v="3"/>
    <x v="3"/>
    <x v="2"/>
    <x v="0"/>
    <x v="5"/>
    <s v="Xerox 1947"/>
    <s v="Small Box"/>
    <n v="0.4"/>
    <d v="2011-02-08T00:00:00"/>
  </r>
  <r>
    <n v="4343"/>
    <n v="30917"/>
    <x v="698"/>
    <x v="0"/>
    <n v="11"/>
    <n v="86.79"/>
    <n v="0.06"/>
    <x v="0"/>
    <n v="-45.6"/>
    <n v="8.1199999999999992"/>
    <n v="2.83"/>
    <x v="408"/>
    <x v="3"/>
    <x v="3"/>
    <x v="2"/>
    <x v="1"/>
    <x v="7"/>
    <s v="Imation Neon Mac Format Diskettes, 10/Pack"/>
    <s v="Small Pack"/>
    <n v="0.77"/>
    <d v="2010-11-03T00:00:00"/>
  </r>
  <r>
    <n v="4344"/>
    <n v="30917"/>
    <x v="698"/>
    <x v="0"/>
    <n v="8"/>
    <n v="753.8"/>
    <n v="0.06"/>
    <x v="0"/>
    <n v="-32.303100000000001"/>
    <n v="96.45"/>
    <n v="13.99"/>
    <x v="408"/>
    <x v="3"/>
    <x v="3"/>
    <x v="2"/>
    <x v="1"/>
    <x v="16"/>
    <s v="Soundgear TeleForum DX Desktop Conference Phone"/>
    <s v="Medium Box"/>
    <n v="0.38"/>
    <d v="2010-11-05T00:00:00"/>
  </r>
  <r>
    <n v="4444"/>
    <n v="31681"/>
    <x v="655"/>
    <x v="2"/>
    <n v="38"/>
    <n v="212.12"/>
    <n v="0.02"/>
    <x v="0"/>
    <n v="-93.78"/>
    <n v="5.28"/>
    <n v="5.66"/>
    <x v="566"/>
    <x v="3"/>
    <x v="3"/>
    <x v="2"/>
    <x v="0"/>
    <x v="5"/>
    <s v="Xerox 4200 Series MultiUse Premium Copy Paper (20Lb. and 84 Bright)"/>
    <s v="Small Box"/>
    <n v="0.4"/>
    <d v="2012-11-08T00:00:00"/>
  </r>
  <r>
    <n v="4456"/>
    <n v="31777"/>
    <x v="1261"/>
    <x v="2"/>
    <n v="32"/>
    <n v="6483.42"/>
    <n v="7.0000000000000007E-2"/>
    <x v="1"/>
    <n v="1590.95"/>
    <n v="200.98"/>
    <n v="23.76"/>
    <x v="565"/>
    <x v="3"/>
    <x v="3"/>
    <x v="0"/>
    <x v="2"/>
    <x v="14"/>
    <s v="Global Leather Highback Executive Chair with Pneumatic Height Adjustment, Black"/>
    <s v="Jumbo Drum"/>
    <n v="0.57999999999999996"/>
    <d v="2011-10-21T00:00:00"/>
  </r>
  <r>
    <n v="4457"/>
    <n v="31777"/>
    <x v="1261"/>
    <x v="2"/>
    <n v="10"/>
    <n v="137.77000000000001"/>
    <n v="0.01"/>
    <x v="0"/>
    <n v="1.85"/>
    <n v="12.28"/>
    <n v="6.47"/>
    <x v="565"/>
    <x v="3"/>
    <x v="3"/>
    <x v="0"/>
    <x v="0"/>
    <x v="5"/>
    <s v="Xerox 1881"/>
    <s v="Small Box"/>
    <n v="0.38"/>
    <d v="2011-10-19T00:00:00"/>
  </r>
  <r>
    <n v="4596"/>
    <n v="32710"/>
    <x v="571"/>
    <x v="1"/>
    <n v="43"/>
    <n v="540.33000000000004"/>
    <n v="0.04"/>
    <x v="0"/>
    <n v="-59.06"/>
    <n v="12.44"/>
    <n v="6.27"/>
    <x v="558"/>
    <x v="3"/>
    <x v="3"/>
    <x v="2"/>
    <x v="0"/>
    <x v="0"/>
    <s v="Eldon Simplefile® Box Office®"/>
    <s v="Medium Box"/>
    <n v="0.56999999999999995"/>
    <d v="2009-11-17T00:00:00"/>
  </r>
  <r>
    <n v="4644"/>
    <n v="33060"/>
    <x v="683"/>
    <x v="1"/>
    <n v="3"/>
    <n v="15.88"/>
    <n v="0.05"/>
    <x v="0"/>
    <n v="-11.04"/>
    <n v="3.74"/>
    <n v="4.6900000000000004"/>
    <x v="560"/>
    <x v="3"/>
    <x v="3"/>
    <x v="3"/>
    <x v="0"/>
    <x v="2"/>
    <s v="Accohide Poly Flexible Ring Binders"/>
    <s v="Small Box"/>
    <n v="0.35"/>
    <d v="2010-02-20T00:00:00"/>
  </r>
  <r>
    <n v="4675"/>
    <n v="33254"/>
    <x v="1262"/>
    <x v="2"/>
    <n v="11"/>
    <n v="466.35"/>
    <n v="0.01"/>
    <x v="0"/>
    <n v="159.25"/>
    <n v="39.979999999999997"/>
    <n v="9.1999999999999993"/>
    <x v="560"/>
    <x v="3"/>
    <x v="3"/>
    <x v="3"/>
    <x v="2"/>
    <x v="4"/>
    <s v="Eldon Radial Chair Mat for Low to Medium Pile Carpets"/>
    <s v="Wrap Bag"/>
    <n v="0.65"/>
    <d v="2011-11-05T00:00:00"/>
  </r>
  <r>
    <n v="4720"/>
    <n v="33605"/>
    <x v="882"/>
    <x v="4"/>
    <n v="42"/>
    <n v="153.01"/>
    <n v="0.04"/>
    <x v="0"/>
    <n v="-218.53450000000001"/>
    <n v="3.52"/>
    <n v="6.83"/>
    <x v="558"/>
    <x v="3"/>
    <x v="3"/>
    <x v="2"/>
    <x v="0"/>
    <x v="2"/>
    <s v="Self-Adhesive Ring Binder Labels"/>
    <s v="Small Box"/>
    <n v="0.38"/>
    <d v="2012-04-05T00:00:00"/>
  </r>
  <r>
    <n v="4807"/>
    <n v="34180"/>
    <x v="1235"/>
    <x v="1"/>
    <n v="2"/>
    <n v="27"/>
    <n v="0.02"/>
    <x v="2"/>
    <n v="-4.9000000000000004"/>
    <n v="5.78"/>
    <n v="8.09"/>
    <x v="408"/>
    <x v="3"/>
    <x v="3"/>
    <x v="2"/>
    <x v="0"/>
    <x v="5"/>
    <s v="Xerox 1924"/>
    <s v="Small Box"/>
    <n v="0.36"/>
    <d v="2011-09-03T00:00:00"/>
  </r>
  <r>
    <n v="4939"/>
    <n v="35137"/>
    <x v="942"/>
    <x v="1"/>
    <n v="41"/>
    <n v="225.06"/>
    <n v="0.05"/>
    <x v="2"/>
    <n v="7.3014999999999999"/>
    <n v="5.34"/>
    <n v="2.99"/>
    <x v="561"/>
    <x v="3"/>
    <x v="3"/>
    <x v="3"/>
    <x v="0"/>
    <x v="2"/>
    <s v="Wilson Jones 14 Line Acrylic Coated Pressboard Data Binders"/>
    <s v="Small Box"/>
    <n v="0.38"/>
    <d v="2010-07-19T00:00:00"/>
  </r>
  <r>
    <n v="4940"/>
    <n v="35137"/>
    <x v="942"/>
    <x v="1"/>
    <n v="47"/>
    <n v="1041.78"/>
    <n v="0.1"/>
    <x v="0"/>
    <n v="283.79000000000002"/>
    <n v="23.99"/>
    <n v="6.71"/>
    <x v="561"/>
    <x v="3"/>
    <x v="3"/>
    <x v="3"/>
    <x v="0"/>
    <x v="8"/>
    <s v="Recycled Interoffice Envelopes with String and Button Closure, 10 x 13"/>
    <s v="Small Box"/>
    <n v="0.35"/>
    <d v="2010-07-20T00:00:00"/>
  </r>
  <r>
    <n v="5185"/>
    <n v="36838"/>
    <x v="693"/>
    <x v="0"/>
    <n v="3"/>
    <n v="32.76"/>
    <n v="0.06"/>
    <x v="2"/>
    <n v="11.29"/>
    <n v="6.3"/>
    <n v="0.5"/>
    <x v="408"/>
    <x v="3"/>
    <x v="3"/>
    <x v="2"/>
    <x v="0"/>
    <x v="11"/>
    <s v="Avery 51"/>
    <s v="Small Box"/>
    <n v="0.39"/>
    <d v="2009-04-17T00:00:00"/>
  </r>
  <r>
    <n v="5232"/>
    <n v="37252"/>
    <x v="142"/>
    <x v="0"/>
    <n v="21"/>
    <n v="1503.49"/>
    <n v="0.03"/>
    <x v="0"/>
    <n v="408.73"/>
    <n v="70.97"/>
    <n v="3.5"/>
    <x v="566"/>
    <x v="3"/>
    <x v="3"/>
    <x v="2"/>
    <x v="0"/>
    <x v="1"/>
    <s v="Tripp Lite Isotel 8 Ultra 8 Outlet Metal Surge"/>
    <s v="Small Box"/>
    <n v="0.59"/>
    <d v="2011-11-21T00:00:00"/>
  </r>
  <r>
    <n v="5233"/>
    <n v="37252"/>
    <x v="142"/>
    <x v="0"/>
    <n v="1"/>
    <n v="10.62"/>
    <n v="0.02"/>
    <x v="0"/>
    <n v="-31.2"/>
    <n v="8.32"/>
    <n v="2.38"/>
    <x v="566"/>
    <x v="3"/>
    <x v="3"/>
    <x v="2"/>
    <x v="1"/>
    <x v="7"/>
    <s v="Imation 3.5 IBM Formatted Diskettes, 10/Box"/>
    <s v="Small Pack"/>
    <n v="0.74"/>
    <d v="2011-11-23T00:00:00"/>
  </r>
  <r>
    <n v="5234"/>
    <n v="37252"/>
    <x v="142"/>
    <x v="0"/>
    <n v="50"/>
    <n v="2337.0300000000002"/>
    <n v="0.1"/>
    <x v="0"/>
    <n v="-37.19"/>
    <n v="49.99"/>
    <n v="19.989999999999998"/>
    <x v="566"/>
    <x v="3"/>
    <x v="3"/>
    <x v="2"/>
    <x v="1"/>
    <x v="7"/>
    <s v="US Robotics 56K V.92 Internal PCI Faxmodem"/>
    <s v="Small Box"/>
    <n v="0.45"/>
    <d v="2011-11-21T00:00:00"/>
  </r>
  <r>
    <n v="5235"/>
    <n v="37252"/>
    <x v="142"/>
    <x v="0"/>
    <n v="34"/>
    <n v="29345.27"/>
    <n v="0.03"/>
    <x v="1"/>
    <n v="7497.55"/>
    <n v="880.98"/>
    <n v="44.55"/>
    <x v="566"/>
    <x v="3"/>
    <x v="3"/>
    <x v="2"/>
    <x v="2"/>
    <x v="9"/>
    <s v="Riverside Palais Royal Lawyers Bookcase, Royale Cherry Finish"/>
    <s v="Jumbo Box"/>
    <n v="0.62"/>
    <d v="2011-11-24T00:00:00"/>
  </r>
  <r>
    <n v="5496"/>
    <n v="38979"/>
    <x v="6"/>
    <x v="0"/>
    <n v="48"/>
    <n v="3355.1"/>
    <n v="7.0000000000000007E-2"/>
    <x v="1"/>
    <n v="-1701.96"/>
    <n v="70.98"/>
    <n v="59.81"/>
    <x v="566"/>
    <x v="3"/>
    <x v="3"/>
    <x v="2"/>
    <x v="2"/>
    <x v="14"/>
    <s v="Situations Contoured Folding Chairs, 4/Set"/>
    <s v="Jumbo Drum"/>
    <n v="0.6"/>
    <d v="2010-02-26T00:00:00"/>
  </r>
  <r>
    <n v="5497"/>
    <n v="38979"/>
    <x v="6"/>
    <x v="0"/>
    <n v="34"/>
    <n v="2864.55"/>
    <n v="0.06"/>
    <x v="0"/>
    <n v="1021.07"/>
    <n v="82.99"/>
    <n v="5.5"/>
    <x v="566"/>
    <x v="3"/>
    <x v="3"/>
    <x v="2"/>
    <x v="1"/>
    <x v="7"/>
    <s v="Micro Innovations Micro Digital Wireless Keyboard and Mouse, Gray"/>
    <s v="Small Box"/>
    <n v="0.44"/>
    <d v="2010-03-03T00:00:00"/>
  </r>
  <r>
    <n v="5498"/>
    <n v="38979"/>
    <x v="6"/>
    <x v="0"/>
    <n v="31"/>
    <n v="65.61"/>
    <n v="0.02"/>
    <x v="0"/>
    <n v="-16.63"/>
    <n v="1.95"/>
    <n v="1.63"/>
    <x v="566"/>
    <x v="3"/>
    <x v="3"/>
    <x v="2"/>
    <x v="0"/>
    <x v="12"/>
    <s v="Avery Hi-Liter Comfort Grip Fluorescent Highlighter, Yellow Ink"/>
    <s v="Wrap Bag"/>
    <n v="0.46"/>
    <d v="2010-03-03T00:00:00"/>
  </r>
  <r>
    <n v="5588"/>
    <n v="39619"/>
    <x v="1259"/>
    <x v="0"/>
    <n v="15"/>
    <n v="742.8"/>
    <n v="0.02"/>
    <x v="0"/>
    <n v="265.87"/>
    <n v="49.34"/>
    <n v="10.25"/>
    <x v="563"/>
    <x v="3"/>
    <x v="3"/>
    <x v="1"/>
    <x v="2"/>
    <x v="4"/>
    <s v="Electrix Fluorescent Magnifier Lamps &amp; Weighted Base"/>
    <s v="Large Box"/>
    <n v="0.56999999999999995"/>
    <d v="2012-01-08T00:00:00"/>
  </r>
  <r>
    <n v="5670"/>
    <n v="40101"/>
    <x v="692"/>
    <x v="0"/>
    <n v="46"/>
    <n v="2188.06"/>
    <n v="0.1"/>
    <x v="2"/>
    <n v="33.770000000000003"/>
    <n v="49.99"/>
    <n v="19.989999999999998"/>
    <x v="558"/>
    <x v="3"/>
    <x v="3"/>
    <x v="2"/>
    <x v="1"/>
    <x v="7"/>
    <s v="US Robotics 56K V.92 Internal PCI Faxmodem"/>
    <s v="Small Box"/>
    <n v="0.45"/>
    <d v="2009-02-05T00:00:00"/>
  </r>
  <r>
    <n v="5852"/>
    <n v="41542"/>
    <x v="1263"/>
    <x v="1"/>
    <n v="47"/>
    <n v="6181.48"/>
    <n v="0.03"/>
    <x v="1"/>
    <n v="-194.83"/>
    <n v="124.49"/>
    <n v="51.94"/>
    <x v="408"/>
    <x v="3"/>
    <x v="3"/>
    <x v="2"/>
    <x v="2"/>
    <x v="10"/>
    <s v="Bevis 36 x 72 Conference Tables"/>
    <s v="Jumbo Box"/>
    <n v="0.63"/>
    <d v="2009-09-27T00:00:00"/>
  </r>
  <r>
    <n v="6010"/>
    <n v="42565"/>
    <x v="1264"/>
    <x v="0"/>
    <n v="33"/>
    <n v="283.8"/>
    <n v="0.04"/>
    <x v="0"/>
    <n v="47.523499999999999"/>
    <n v="8.69"/>
    <n v="2.99"/>
    <x v="561"/>
    <x v="3"/>
    <x v="3"/>
    <x v="3"/>
    <x v="0"/>
    <x v="2"/>
    <s v="Cardinal Slant-D® Ring Binder, Heavy Gauge Vinyl"/>
    <s v="Small Box"/>
    <n v="0.39"/>
    <d v="2010-09-29T00:00:00"/>
  </r>
  <r>
    <n v="6041"/>
    <n v="42823"/>
    <x v="461"/>
    <x v="3"/>
    <n v="8"/>
    <n v="49.14"/>
    <n v="0.05"/>
    <x v="2"/>
    <n v="-22.56"/>
    <n v="4.28"/>
    <n v="6.18"/>
    <x v="566"/>
    <x v="3"/>
    <x v="3"/>
    <x v="2"/>
    <x v="0"/>
    <x v="5"/>
    <s v="Xerox 1980"/>
    <s v="Small Box"/>
    <n v="0.4"/>
    <d v="2010-06-27T00:00:00"/>
  </r>
  <r>
    <n v="6131"/>
    <n v="43398"/>
    <x v="1066"/>
    <x v="2"/>
    <n v="10"/>
    <n v="1600.85"/>
    <n v="7.0000000000000007E-2"/>
    <x v="1"/>
    <n v="-193.97"/>
    <n v="159.31"/>
    <n v="60"/>
    <x v="558"/>
    <x v="3"/>
    <x v="3"/>
    <x v="2"/>
    <x v="2"/>
    <x v="10"/>
    <s v="Hon Non-Folding Utility Tables"/>
    <s v="Jumbo Drum"/>
    <n v="0.55000000000000004"/>
    <d v="2011-04-25T00:00:00"/>
  </r>
  <r>
    <n v="6212"/>
    <n v="44002"/>
    <x v="1265"/>
    <x v="3"/>
    <n v="46"/>
    <n v="320.93"/>
    <n v="0.05"/>
    <x v="0"/>
    <n v="-66.48"/>
    <n v="6.68"/>
    <n v="5.66"/>
    <x v="558"/>
    <x v="3"/>
    <x v="3"/>
    <x v="2"/>
    <x v="0"/>
    <x v="5"/>
    <s v="Xerox 1923"/>
    <s v="Small Box"/>
    <n v="0.37"/>
    <d v="2009-02-09T00:00:00"/>
  </r>
  <r>
    <n v="6213"/>
    <n v="44002"/>
    <x v="1265"/>
    <x v="3"/>
    <n v="14"/>
    <n v="261.85000000000002"/>
    <n v="0.03"/>
    <x v="0"/>
    <n v="-52.33"/>
    <n v="17.7"/>
    <n v="9.4700000000000006"/>
    <x v="558"/>
    <x v="3"/>
    <x v="3"/>
    <x v="2"/>
    <x v="0"/>
    <x v="0"/>
    <s v="Portfile® Personal File Boxes"/>
    <s v="Small Box"/>
    <n v="0.59"/>
    <d v="2009-02-07T00:00:00"/>
  </r>
  <r>
    <n v="6236"/>
    <n v="44196"/>
    <x v="1073"/>
    <x v="2"/>
    <n v="10"/>
    <n v="56.91"/>
    <n v="0.01"/>
    <x v="0"/>
    <n v="7.5"/>
    <n v="5.18"/>
    <n v="2.04"/>
    <x v="447"/>
    <x v="3"/>
    <x v="3"/>
    <x v="2"/>
    <x v="0"/>
    <x v="5"/>
    <s v="Array® Memo Cubes"/>
    <s v="Wrap Bag"/>
    <n v="0.36"/>
    <d v="2009-08-24T00:00:00"/>
  </r>
  <r>
    <n v="6267"/>
    <n v="44359"/>
    <x v="1010"/>
    <x v="1"/>
    <n v="19"/>
    <n v="113.2"/>
    <n v="0.1"/>
    <x v="0"/>
    <n v="24.83"/>
    <n v="6.08"/>
    <n v="0.91"/>
    <x v="560"/>
    <x v="3"/>
    <x v="3"/>
    <x v="3"/>
    <x v="0"/>
    <x v="12"/>
    <s v="Zebra Zazzle Fluorescent Highlighters"/>
    <s v="Wrap Bag"/>
    <n v="0.51"/>
    <d v="2010-12-01T00:00:00"/>
  </r>
  <r>
    <n v="6334"/>
    <n v="44871"/>
    <x v="788"/>
    <x v="4"/>
    <n v="27"/>
    <n v="94.46"/>
    <n v="0.02"/>
    <x v="0"/>
    <n v="-75.09"/>
    <n v="3.28"/>
    <n v="4.2"/>
    <x v="568"/>
    <x v="3"/>
    <x v="3"/>
    <x v="3"/>
    <x v="0"/>
    <x v="12"/>
    <s v="Newell 351"/>
    <s v="Wrap Bag"/>
    <n v="0.56000000000000005"/>
    <d v="2011-05-05T00:00:00"/>
  </r>
  <r>
    <n v="6475"/>
    <n v="46055"/>
    <x v="734"/>
    <x v="3"/>
    <n v="25"/>
    <n v="1291.2"/>
    <n v="0.04"/>
    <x v="0"/>
    <n v="-5.5999999999999801"/>
    <n v="50.98"/>
    <n v="6.5"/>
    <x v="408"/>
    <x v="3"/>
    <x v="3"/>
    <x v="1"/>
    <x v="1"/>
    <x v="7"/>
    <s v="Microsoft Natural Multimedia Keyboard"/>
    <s v="Small Box"/>
    <n v="0.73"/>
    <d v="2012-06-04T00:00:00"/>
  </r>
  <r>
    <n v="6556"/>
    <n v="46624"/>
    <x v="1244"/>
    <x v="2"/>
    <n v="28"/>
    <n v="110.2"/>
    <n v="7.0000000000000007E-2"/>
    <x v="0"/>
    <n v="42.84"/>
    <n v="4.13"/>
    <n v="0.5"/>
    <x v="560"/>
    <x v="3"/>
    <x v="3"/>
    <x v="3"/>
    <x v="0"/>
    <x v="11"/>
    <s v="Avery 506"/>
    <s v="Small Box"/>
    <n v="0.39"/>
    <d v="2010-04-27T00:00:00"/>
  </r>
  <r>
    <n v="6557"/>
    <n v="46624"/>
    <x v="1244"/>
    <x v="2"/>
    <n v="12"/>
    <n v="54.86"/>
    <n v="0.09"/>
    <x v="0"/>
    <n v="-50.6"/>
    <n v="4.28"/>
    <n v="6.72"/>
    <x v="560"/>
    <x v="3"/>
    <x v="3"/>
    <x v="3"/>
    <x v="0"/>
    <x v="5"/>
    <s v="Xerox 1927"/>
    <s v="Small Box"/>
    <n v="0.4"/>
    <d v="2010-04-28T00:00:00"/>
  </r>
  <r>
    <n v="6618"/>
    <n v="47079"/>
    <x v="264"/>
    <x v="4"/>
    <n v="34"/>
    <n v="1069.8499999999999"/>
    <n v="7.0000000000000007E-2"/>
    <x v="1"/>
    <n v="-1179.3900000000001"/>
    <n v="31.76"/>
    <n v="45.51"/>
    <x v="569"/>
    <x v="3"/>
    <x v="3"/>
    <x v="3"/>
    <x v="2"/>
    <x v="10"/>
    <s v="Hon iLevel™ Computer Training Table"/>
    <s v="Jumbo Box"/>
    <n v="0.65"/>
    <d v="2011-12-18T00:00:00"/>
  </r>
  <r>
    <n v="6674"/>
    <n v="47494"/>
    <x v="370"/>
    <x v="1"/>
    <n v="42"/>
    <n v="1967.83"/>
    <n v="0.04"/>
    <x v="0"/>
    <n v="659.6"/>
    <n v="45.19"/>
    <n v="1.99"/>
    <x v="408"/>
    <x v="3"/>
    <x v="3"/>
    <x v="1"/>
    <x v="1"/>
    <x v="7"/>
    <s v="Verbatim DVD-RAM, 9.4GB, Rewritable, Type 1, DS, DataLife Plus"/>
    <s v="Small Pack"/>
    <n v="0.55000000000000004"/>
    <d v="2009-07-02T00:00:00"/>
  </r>
  <r>
    <n v="6675"/>
    <n v="47494"/>
    <x v="370"/>
    <x v="1"/>
    <n v="9"/>
    <n v="52.59"/>
    <n v="0.03"/>
    <x v="0"/>
    <n v="-28.14"/>
    <n v="4.9800000000000004"/>
    <n v="6.07"/>
    <x v="408"/>
    <x v="3"/>
    <x v="3"/>
    <x v="1"/>
    <x v="0"/>
    <x v="5"/>
    <s v="Xerox 1897"/>
    <s v="Small Box"/>
    <n v="0.36"/>
    <d v="2009-07-01T00:00:00"/>
  </r>
  <r>
    <n v="6694"/>
    <n v="47622"/>
    <x v="234"/>
    <x v="2"/>
    <n v="41"/>
    <n v="8188.19"/>
    <n v="0.05"/>
    <x v="0"/>
    <n v="3702"/>
    <n v="204.1"/>
    <n v="13.99"/>
    <x v="564"/>
    <x v="3"/>
    <x v="3"/>
    <x v="2"/>
    <x v="1"/>
    <x v="16"/>
    <s v="Soundgear Copyboard Conference Phone, Optional Battery"/>
    <s v="Medium Box"/>
    <n v="0.37"/>
    <d v="2012-09-13T00:00:00"/>
  </r>
  <r>
    <n v="6731"/>
    <n v="47938"/>
    <x v="342"/>
    <x v="0"/>
    <n v="17"/>
    <n v="283.65349999999995"/>
    <n v="0.09"/>
    <x v="0"/>
    <n v="-113.047"/>
    <n v="20.99"/>
    <n v="2.5"/>
    <x v="564"/>
    <x v="3"/>
    <x v="3"/>
    <x v="2"/>
    <x v="1"/>
    <x v="3"/>
    <s v="Accessory37"/>
    <s v="Wrap Bag"/>
    <n v="0.81"/>
    <d v="2009-07-01T00:00:00"/>
  </r>
  <r>
    <n v="6744"/>
    <n v="48032"/>
    <x v="134"/>
    <x v="1"/>
    <n v="42"/>
    <n v="309.17"/>
    <n v="0.09"/>
    <x v="0"/>
    <n v="-283.31"/>
    <n v="7.77"/>
    <n v="9.23"/>
    <x v="558"/>
    <x v="3"/>
    <x v="3"/>
    <x v="2"/>
    <x v="0"/>
    <x v="1"/>
    <s v="Hoover Commercial Soft Guard Upright Vacuum And Disposable Filtration Bags"/>
    <s v="Small Box"/>
    <n v="0.57999999999999996"/>
    <d v="2010-08-27T00:00:00"/>
  </r>
  <r>
    <n v="6745"/>
    <n v="48032"/>
    <x v="134"/>
    <x v="1"/>
    <n v="29"/>
    <n v="412.86"/>
    <n v="7.0000000000000007E-2"/>
    <x v="0"/>
    <n v="-104.43"/>
    <n v="15.14"/>
    <n v="4.53"/>
    <x v="558"/>
    <x v="3"/>
    <x v="3"/>
    <x v="2"/>
    <x v="0"/>
    <x v="0"/>
    <s v="Eldon® Gobal File Keepers"/>
    <s v="Small Box"/>
    <n v="0.81"/>
    <d v="2010-08-27T00:00:00"/>
  </r>
  <r>
    <n v="6884"/>
    <n v="49062"/>
    <x v="285"/>
    <x v="0"/>
    <n v="33"/>
    <n v="103.32"/>
    <n v="0"/>
    <x v="0"/>
    <n v="-25.68"/>
    <n v="2.98"/>
    <n v="2.0299999999999998"/>
    <x v="569"/>
    <x v="3"/>
    <x v="3"/>
    <x v="3"/>
    <x v="0"/>
    <x v="12"/>
    <s v="Premium Writing Pencils, Soft, #2 by Central Association for the Blind"/>
    <s v="Wrap Bag"/>
    <n v="0.56999999999999995"/>
    <d v="2012-04-18T00:00:00"/>
  </r>
  <r>
    <n v="6941"/>
    <n v="49541"/>
    <x v="191"/>
    <x v="3"/>
    <n v="35"/>
    <n v="503.75"/>
    <n v="0"/>
    <x v="0"/>
    <n v="16.46"/>
    <n v="13.43"/>
    <n v="5.5"/>
    <x v="561"/>
    <x v="3"/>
    <x v="3"/>
    <x v="3"/>
    <x v="0"/>
    <x v="0"/>
    <s v="Fellowes Personal Hanging Folder Files, Navy"/>
    <s v="Small Box"/>
    <n v="0.56999999999999995"/>
    <d v="2009-01-17T00:00:00"/>
  </r>
  <r>
    <n v="6970"/>
    <n v="49799"/>
    <x v="182"/>
    <x v="1"/>
    <n v="4"/>
    <n v="1614.97"/>
    <n v="0.05"/>
    <x v="1"/>
    <n v="-593.15"/>
    <n v="376.13"/>
    <n v="85.63"/>
    <x v="560"/>
    <x v="3"/>
    <x v="3"/>
    <x v="3"/>
    <x v="2"/>
    <x v="10"/>
    <s v="Bretford Rectangular Conference Table Tops"/>
    <s v="Jumbo Box"/>
    <n v="0.74"/>
    <d v="2009-08-26T00:00:00"/>
  </r>
  <r>
    <n v="6971"/>
    <n v="49799"/>
    <x v="182"/>
    <x v="1"/>
    <n v="12"/>
    <n v="2119.0414999999998"/>
    <n v="0"/>
    <x v="0"/>
    <n v="-6.5670000000000002"/>
    <n v="195.99"/>
    <n v="8.99"/>
    <x v="560"/>
    <x v="3"/>
    <x v="3"/>
    <x v="3"/>
    <x v="1"/>
    <x v="3"/>
    <s v="T28 WORLD"/>
    <s v="Small Box"/>
    <n v="0.6"/>
    <d v="2009-08-25T00:00:00"/>
  </r>
  <r>
    <n v="6973"/>
    <n v="49828"/>
    <x v="933"/>
    <x v="3"/>
    <n v="39"/>
    <n v="272.39"/>
    <n v="0.03"/>
    <x v="2"/>
    <n v="-91.48"/>
    <n v="6.48"/>
    <n v="6.6"/>
    <x v="569"/>
    <x v="3"/>
    <x v="3"/>
    <x v="1"/>
    <x v="0"/>
    <x v="5"/>
    <s v="Xerox 21"/>
    <s v="Small Box"/>
    <n v="0.37"/>
    <d v="2011-08-31T00:00:00"/>
  </r>
  <r>
    <n v="7014"/>
    <n v="50054"/>
    <x v="351"/>
    <x v="2"/>
    <n v="50"/>
    <n v="5369.46"/>
    <n v="0"/>
    <x v="0"/>
    <n v="1370.26"/>
    <n v="99.99"/>
    <n v="19.989999999999998"/>
    <x v="447"/>
    <x v="3"/>
    <x v="3"/>
    <x v="2"/>
    <x v="1"/>
    <x v="16"/>
    <s v="AT&amp;T 2230 Dual Handset Phone With Caller ID/Call Waiting"/>
    <s v="Small Box"/>
    <n v="0.52"/>
    <d v="2010-09-08T00:00:00"/>
  </r>
  <r>
    <n v="7015"/>
    <n v="50054"/>
    <x v="351"/>
    <x v="2"/>
    <n v="41"/>
    <n v="1439.96"/>
    <n v="0.02"/>
    <x v="0"/>
    <n v="182.46"/>
    <n v="33.29"/>
    <n v="8.74"/>
    <x v="447"/>
    <x v="3"/>
    <x v="3"/>
    <x v="2"/>
    <x v="0"/>
    <x v="0"/>
    <s v="Fellowes Bases and Tops For Staxonsteel®/High-Stak® Systems"/>
    <s v="Small Box"/>
    <n v="0.61"/>
    <d v="2010-09-08T00:00:00"/>
  </r>
  <r>
    <n v="7058"/>
    <n v="50370"/>
    <x v="95"/>
    <x v="4"/>
    <n v="25"/>
    <n v="122.05"/>
    <n v="0"/>
    <x v="2"/>
    <n v="-67.597000000000008"/>
    <n v="4.24"/>
    <n v="5.41"/>
    <x v="408"/>
    <x v="3"/>
    <x v="3"/>
    <x v="2"/>
    <x v="0"/>
    <x v="2"/>
    <s v="Storex DuraTech Recycled Plastic Frosted Binders"/>
    <s v="Small Box"/>
    <n v="0.35"/>
    <d v="2012-11-07T00:00:00"/>
  </r>
  <r>
    <n v="7150"/>
    <n v="51009"/>
    <x v="271"/>
    <x v="2"/>
    <n v="10"/>
    <n v="48"/>
    <n v="0.09"/>
    <x v="0"/>
    <n v="-29.14"/>
    <n v="4.18"/>
    <n v="6.92"/>
    <x v="567"/>
    <x v="3"/>
    <x v="3"/>
    <x v="2"/>
    <x v="2"/>
    <x v="4"/>
    <s v="Eldon® Image Series Desk Accessories, Burgundy"/>
    <s v="Small Box"/>
    <n v="0.49"/>
    <d v="2011-11-07T00:00:00"/>
  </r>
  <r>
    <n v="7698"/>
    <n v="55200"/>
    <x v="3"/>
    <x v="3"/>
    <n v="33"/>
    <n v="505.08"/>
    <n v="0.01"/>
    <x v="0"/>
    <n v="-56.913499999999999"/>
    <n v="15.15"/>
    <n v="10.130000000000001"/>
    <x v="561"/>
    <x v="3"/>
    <x v="3"/>
    <x v="3"/>
    <x v="0"/>
    <x v="2"/>
    <s v="Plastic Binding Combs"/>
    <s v="Small Box"/>
    <n v="0.38"/>
    <d v="2010-08-30T00:00:00"/>
  </r>
  <r>
    <n v="7699"/>
    <n v="55200"/>
    <x v="3"/>
    <x v="3"/>
    <n v="4"/>
    <n v="649.23849999999993"/>
    <n v="0.1"/>
    <x v="0"/>
    <n v="-830.72"/>
    <n v="205.99"/>
    <n v="2.79"/>
    <x v="561"/>
    <x v="3"/>
    <x v="3"/>
    <x v="3"/>
    <x v="1"/>
    <x v="3"/>
    <s v="ELITE Series"/>
    <s v="Small Box"/>
    <n v="0.57999999999999996"/>
    <d v="2010-08-30T00:00:00"/>
  </r>
  <r>
    <n v="7799"/>
    <n v="55808"/>
    <x v="492"/>
    <x v="2"/>
    <n v="6"/>
    <n v="830.28"/>
    <n v="0"/>
    <x v="1"/>
    <n v="-382.98"/>
    <n v="122.99"/>
    <n v="70.2"/>
    <x v="569"/>
    <x v="3"/>
    <x v="3"/>
    <x v="3"/>
    <x v="2"/>
    <x v="14"/>
    <s v="Global High-Back Leather Tilter, Burgundy"/>
    <s v="Jumbo Drum"/>
    <n v="0.74"/>
    <d v="2011-02-16T00:00:00"/>
  </r>
  <r>
    <n v="7800"/>
    <n v="55808"/>
    <x v="492"/>
    <x v="2"/>
    <n v="45"/>
    <n v="837.38599999999997"/>
    <n v="0.03"/>
    <x v="0"/>
    <n v="104.328"/>
    <n v="20.99"/>
    <n v="4.8099999999999996"/>
    <x v="569"/>
    <x v="3"/>
    <x v="3"/>
    <x v="3"/>
    <x v="1"/>
    <x v="3"/>
    <s v="1726 Digital Answering Machine"/>
    <s v="Medium Box"/>
    <n v="0.57999999999999996"/>
    <d v="2011-02-16T00:00:00"/>
  </r>
  <r>
    <n v="7823"/>
    <n v="55937"/>
    <x v="452"/>
    <x v="3"/>
    <n v="10"/>
    <n v="392.77"/>
    <n v="0.09"/>
    <x v="0"/>
    <n v="-146.19999999999999"/>
    <n v="39.979999999999997"/>
    <n v="7.12"/>
    <x v="562"/>
    <x v="3"/>
    <x v="3"/>
    <x v="0"/>
    <x v="1"/>
    <x v="7"/>
    <s v="IBM Active Response Keyboard, Black"/>
    <s v="Small Box"/>
    <n v="0.67"/>
    <d v="2009-01-28T00:00:00"/>
  </r>
  <r>
    <n v="7824"/>
    <n v="55937"/>
    <x v="452"/>
    <x v="3"/>
    <n v="24"/>
    <n v="7332.0880000000006"/>
    <n v="0.06"/>
    <x v="1"/>
    <n v="53.79"/>
    <n v="376.13"/>
    <n v="85.63"/>
    <x v="562"/>
    <x v="3"/>
    <x v="3"/>
    <x v="0"/>
    <x v="2"/>
    <x v="10"/>
    <s v="Bretford Rectangular Conference Table Tops"/>
    <s v="Jumbo Box"/>
    <n v="0.74"/>
    <d v="2009-01-28T00:00:00"/>
  </r>
  <r>
    <n v="7854"/>
    <n v="56161"/>
    <x v="381"/>
    <x v="1"/>
    <n v="38"/>
    <n v="1504.22"/>
    <n v="0.02"/>
    <x v="2"/>
    <n v="118.97"/>
    <n v="39.99"/>
    <n v="10.25"/>
    <x v="569"/>
    <x v="3"/>
    <x v="3"/>
    <x v="3"/>
    <x v="1"/>
    <x v="7"/>
    <s v="Zoom V.92 V.44 PCI Internal Controllerless FaxModem"/>
    <s v="Small Box"/>
    <n v="0.55000000000000004"/>
    <d v="2012-04-16T00:00:00"/>
  </r>
  <r>
    <n v="8050"/>
    <n v="57477"/>
    <x v="471"/>
    <x v="1"/>
    <n v="50"/>
    <n v="745.48"/>
    <n v="0.02"/>
    <x v="0"/>
    <n v="119.12"/>
    <n v="14.56"/>
    <n v="3.5"/>
    <x v="569"/>
    <x v="3"/>
    <x v="3"/>
    <x v="3"/>
    <x v="0"/>
    <x v="1"/>
    <s v="Acco 6 Outlet Guardian Premium Surge Suppressor"/>
    <s v="Small Box"/>
    <n v="0.57999999999999996"/>
    <d v="2010-09-28T00:00:00"/>
  </r>
  <r>
    <n v="8051"/>
    <n v="57477"/>
    <x v="471"/>
    <x v="1"/>
    <n v="45"/>
    <n v="3086.5115000000001"/>
    <n v="0.08"/>
    <x v="0"/>
    <n v="1560.96"/>
    <n v="85.99"/>
    <n v="2.5"/>
    <x v="569"/>
    <x v="3"/>
    <x v="3"/>
    <x v="3"/>
    <x v="1"/>
    <x v="3"/>
    <s v="Accessory12"/>
    <s v="Small Box"/>
    <n v="0.35"/>
    <d v="2010-09-27T00:00:00"/>
  </r>
  <r>
    <n v="8255"/>
    <n v="59044"/>
    <x v="1266"/>
    <x v="4"/>
    <n v="6"/>
    <n v="20.190000000000001"/>
    <n v="0.02"/>
    <x v="0"/>
    <n v="1.25"/>
    <n v="3.08"/>
    <n v="0.99"/>
    <x v="469"/>
    <x v="3"/>
    <x v="3"/>
    <x v="0"/>
    <x v="0"/>
    <x v="11"/>
    <s v="Avery 481"/>
    <s v="Small Box"/>
    <n v="0.37"/>
    <d v="2011-07-22T00:00:00"/>
  </r>
  <r>
    <n v="8286"/>
    <n v="59204"/>
    <x v="1267"/>
    <x v="3"/>
    <n v="25"/>
    <n v="151.75"/>
    <n v="0.04"/>
    <x v="0"/>
    <n v="-66.239999999999995"/>
    <n v="5.8"/>
    <n v="5.59"/>
    <x v="331"/>
    <x v="3"/>
    <x v="3"/>
    <x v="3"/>
    <x v="0"/>
    <x v="2"/>
    <s v="Wilson Jones “Snap” Scratch Pad Binder Tool for Ring Binders"/>
    <s v="Small Box"/>
    <n v="0.4"/>
    <d v="2012-03-01T00:00:00"/>
  </r>
  <r>
    <n v="8393"/>
    <n v="59969"/>
    <x v="268"/>
    <x v="1"/>
    <n v="42"/>
    <n v="437.73"/>
    <n v="0.01"/>
    <x v="0"/>
    <n v="205.7"/>
    <n v="9.9"/>
    <n v="1.39"/>
    <x v="569"/>
    <x v="3"/>
    <x v="3"/>
    <x v="3"/>
    <x v="0"/>
    <x v="8"/>
    <s v="#6 3/4 Gummed Flap White Envelopes"/>
    <s v="Small Box"/>
    <n v="0.37"/>
    <d v="2012-01-13T00:00:00"/>
  </r>
  <r>
    <n v="8394"/>
    <n v="59969"/>
    <x v="268"/>
    <x v="1"/>
    <n v="16"/>
    <n v="275.01"/>
    <n v="0"/>
    <x v="0"/>
    <n v="-87.11"/>
    <n v="15.7"/>
    <n v="11.25"/>
    <x v="569"/>
    <x v="3"/>
    <x v="3"/>
    <x v="3"/>
    <x v="0"/>
    <x v="0"/>
    <s v="Hanging Personal Folder File"/>
    <s v="Small Box"/>
    <n v="0.6"/>
    <d v="2012-01-12T00:00:00"/>
  </r>
  <r>
    <n v="26"/>
    <n v="166"/>
    <x v="633"/>
    <x v="1"/>
    <n v="10"/>
    <n v="567.93599999999992"/>
    <n v="0.02"/>
    <x v="2"/>
    <n v="-126.09299999999999"/>
    <n v="65.989999999999995"/>
    <n v="8.99"/>
    <x v="570"/>
    <x v="3"/>
    <x v="3"/>
    <x v="1"/>
    <x v="1"/>
    <x v="3"/>
    <s v="i270"/>
    <s v="Small Box"/>
    <n v="0.55000000000000004"/>
    <d v="2011-09-13T00:00:00"/>
  </r>
  <r>
    <n v="31"/>
    <n v="197"/>
    <x v="822"/>
    <x v="1"/>
    <n v="23"/>
    <n v="310.52"/>
    <n v="0.01"/>
    <x v="0"/>
    <n v="33.22"/>
    <n v="12.98"/>
    <n v="3.14"/>
    <x v="571"/>
    <x v="3"/>
    <x v="3"/>
    <x v="3"/>
    <x v="0"/>
    <x v="15"/>
    <s v="Acme® 8&quot; Straight Scissors"/>
    <s v="Small Pack"/>
    <n v="0.6"/>
    <d v="2011-04-08T00:00:00"/>
  </r>
  <r>
    <n v="41"/>
    <n v="231"/>
    <x v="769"/>
    <x v="1"/>
    <n v="2"/>
    <n v="689.74"/>
    <n v="0.06"/>
    <x v="0"/>
    <n v="-490.84"/>
    <n v="363.25"/>
    <n v="19.989999999999998"/>
    <x v="572"/>
    <x v="3"/>
    <x v="3"/>
    <x v="0"/>
    <x v="0"/>
    <x v="1"/>
    <s v="Hoover WindTunnel™ Plus Canister Vacuum"/>
    <s v="Small Box"/>
    <n v="0.56999999999999995"/>
    <d v="2009-09-30T00:00:00"/>
  </r>
  <r>
    <n v="81"/>
    <n v="487"/>
    <x v="218"/>
    <x v="4"/>
    <n v="19"/>
    <n v="210.4"/>
    <n v="7.0000000000000007E-2"/>
    <x v="0"/>
    <n v="-18.96"/>
    <n v="10.89"/>
    <n v="4.5"/>
    <x v="573"/>
    <x v="3"/>
    <x v="3"/>
    <x v="2"/>
    <x v="0"/>
    <x v="1"/>
    <s v="Belkin 6 Outlet Metallic Surge Strip"/>
    <s v="Small Box"/>
    <n v="0.59"/>
    <d v="2012-08-18T00:00:00"/>
  </r>
  <r>
    <n v="109"/>
    <n v="710"/>
    <x v="1268"/>
    <x v="0"/>
    <n v="42"/>
    <n v="161.77000000000001"/>
    <n v="0.01"/>
    <x v="0"/>
    <n v="-150.374"/>
    <n v="3.58"/>
    <n v="5.47"/>
    <x v="574"/>
    <x v="3"/>
    <x v="3"/>
    <x v="2"/>
    <x v="0"/>
    <x v="2"/>
    <s v="Avery Poly Binder Pockets"/>
    <s v="Small Box"/>
    <n v="0.37"/>
    <d v="2010-01-05T00:00:00"/>
  </r>
  <r>
    <n v="110"/>
    <n v="710"/>
    <x v="1268"/>
    <x v="0"/>
    <n v="11"/>
    <n v="447.09"/>
    <n v="0.09"/>
    <x v="0"/>
    <n v="89.03"/>
    <n v="41.32"/>
    <n v="8.66"/>
    <x v="574"/>
    <x v="3"/>
    <x v="3"/>
    <x v="2"/>
    <x v="2"/>
    <x v="4"/>
    <s v="Deflect-o EconoMat Studded, No Bevel Mat for Low Pile Carpeting"/>
    <s v="Medium Box"/>
    <n v="0.76"/>
    <d v="2010-01-03T00:00:00"/>
  </r>
  <r>
    <n v="111"/>
    <n v="710"/>
    <x v="1268"/>
    <x v="0"/>
    <n v="29"/>
    <n v="4192.88"/>
    <n v="0.02"/>
    <x v="1"/>
    <n v="731.32"/>
    <n v="145.44999999999999"/>
    <n v="17.850000000000001"/>
    <x v="574"/>
    <x v="3"/>
    <x v="3"/>
    <x v="2"/>
    <x v="1"/>
    <x v="16"/>
    <s v="Panasonic KX-P1150 Dot Matrix Printer"/>
    <s v="Jumbo Drum"/>
    <n v="0.56000000000000005"/>
    <d v="2010-01-05T00:00:00"/>
  </r>
  <r>
    <n v="123"/>
    <n v="801"/>
    <x v="223"/>
    <x v="4"/>
    <n v="20"/>
    <n v="59.85"/>
    <n v="0.03"/>
    <x v="0"/>
    <n v="-47.41"/>
    <n v="2.74"/>
    <n v="3.5"/>
    <x v="575"/>
    <x v="3"/>
    <x v="3"/>
    <x v="2"/>
    <x v="0"/>
    <x v="12"/>
    <s v="Rogers Handheld Barrel Pencil Sharpener"/>
    <s v="Small Pack"/>
    <n v="0.57999999999999996"/>
    <d v="2012-02-20T00:00:00"/>
  </r>
  <r>
    <n v="136"/>
    <n v="870"/>
    <x v="695"/>
    <x v="2"/>
    <n v="23"/>
    <n v="1661.04"/>
    <n v="0.04"/>
    <x v="0"/>
    <n v="475.54"/>
    <n v="70.97"/>
    <n v="3.5"/>
    <x v="573"/>
    <x v="3"/>
    <x v="3"/>
    <x v="2"/>
    <x v="0"/>
    <x v="1"/>
    <s v="Tripp Lite Isotel 8 Ultra 8 Outlet Metal Surge"/>
    <s v="Small Box"/>
    <n v="0.59"/>
    <d v="2010-06-19T00:00:00"/>
  </r>
  <r>
    <n v="189"/>
    <n v="1253"/>
    <x v="89"/>
    <x v="4"/>
    <n v="15"/>
    <n v="494.34"/>
    <n v="0.05"/>
    <x v="0"/>
    <n v="-30.19"/>
    <n v="31.98"/>
    <n v="6.72"/>
    <x v="151"/>
    <x v="3"/>
    <x v="3"/>
    <x v="1"/>
    <x v="0"/>
    <x v="0"/>
    <s v="Fellowes Bankers Box™ Stor/Drawer® Steel Plus™"/>
    <s v="Small Box"/>
    <n v="0.75"/>
    <d v="2010-01-25T00:00:00"/>
  </r>
  <r>
    <n v="232"/>
    <n v="1542"/>
    <x v="752"/>
    <x v="3"/>
    <n v="47"/>
    <n v="2150.25"/>
    <n v="0.06"/>
    <x v="0"/>
    <n v="586.92999999999995"/>
    <n v="48.58"/>
    <n v="3.99"/>
    <x v="576"/>
    <x v="3"/>
    <x v="3"/>
    <x v="1"/>
    <x v="0"/>
    <x v="1"/>
    <s v="Belkin Premiere Surge Master II 8-outlet surge protector"/>
    <s v="Small Box"/>
    <n v="0.56000000000000005"/>
    <d v="2010-09-16T00:00:00"/>
  </r>
  <r>
    <n v="233"/>
    <n v="1542"/>
    <x v="752"/>
    <x v="3"/>
    <n v="13"/>
    <n v="448"/>
    <n v="0.08"/>
    <x v="0"/>
    <n v="27.2"/>
    <n v="35.51"/>
    <n v="6.31"/>
    <x v="576"/>
    <x v="3"/>
    <x v="3"/>
    <x v="1"/>
    <x v="0"/>
    <x v="0"/>
    <s v="Steel Personal Filing/Posting Tote"/>
    <s v="Small Box"/>
    <n v="0.57999999999999996"/>
    <d v="2010-09-16T00:00:00"/>
  </r>
  <r>
    <n v="356"/>
    <n v="2497"/>
    <x v="1269"/>
    <x v="4"/>
    <n v="21"/>
    <n v="3629.1174999999998"/>
    <n v="0.06"/>
    <x v="0"/>
    <n v="636.03"/>
    <n v="205.99"/>
    <n v="5.26"/>
    <x v="577"/>
    <x v="3"/>
    <x v="3"/>
    <x v="2"/>
    <x v="1"/>
    <x v="3"/>
    <s v="i470"/>
    <s v="Small Box"/>
    <n v="0.56000000000000005"/>
    <d v="2012-08-28T00:00:00"/>
  </r>
  <r>
    <n v="380"/>
    <n v="2630"/>
    <x v="88"/>
    <x v="0"/>
    <n v="31"/>
    <n v="146.51"/>
    <n v="0.04"/>
    <x v="0"/>
    <n v="37.14"/>
    <n v="4.7300000000000004"/>
    <n v="1.52"/>
    <x v="578"/>
    <x v="3"/>
    <x v="3"/>
    <x v="2"/>
    <x v="0"/>
    <x v="5"/>
    <s v="While You Were Out Pads, 50 per Pad, 4 x 5 1/4, Green Cycle"/>
    <s v="Wrap Bag"/>
    <n v="0.36"/>
    <d v="2012-10-23T00:00:00"/>
  </r>
  <r>
    <n v="384"/>
    <n v="2657"/>
    <x v="1270"/>
    <x v="1"/>
    <n v="30"/>
    <n v="8316.76"/>
    <n v="0.05"/>
    <x v="1"/>
    <n v="2108.8000000000002"/>
    <n v="279.81"/>
    <n v="23.19"/>
    <x v="537"/>
    <x v="3"/>
    <x v="3"/>
    <x v="3"/>
    <x v="0"/>
    <x v="1"/>
    <s v="Sanyo 2.5 Cubic Foot Mid-Size Office Refrigerators"/>
    <s v="Jumbo Drum"/>
    <n v="0.59"/>
    <d v="2011-10-18T00:00:00"/>
  </r>
  <r>
    <n v="385"/>
    <n v="2657"/>
    <x v="1270"/>
    <x v="1"/>
    <n v="37"/>
    <n v="2143.2154999999998"/>
    <n v="0.02"/>
    <x v="0"/>
    <n v="464.35500000000002"/>
    <n v="65.989999999999995"/>
    <n v="8.99"/>
    <x v="537"/>
    <x v="3"/>
    <x v="3"/>
    <x v="3"/>
    <x v="1"/>
    <x v="3"/>
    <s v="i270"/>
    <s v="Small Box"/>
    <n v="0.55000000000000004"/>
    <d v="2011-10-17T00:00:00"/>
  </r>
  <r>
    <n v="389"/>
    <n v="2688"/>
    <x v="1064"/>
    <x v="1"/>
    <n v="31"/>
    <n v="2080.0349999999999"/>
    <n v="0.1"/>
    <x v="0"/>
    <n v="844.90199999999993"/>
    <n v="85.99"/>
    <n v="1.25"/>
    <x v="575"/>
    <x v="3"/>
    <x v="3"/>
    <x v="0"/>
    <x v="1"/>
    <x v="3"/>
    <s v="Accessory8"/>
    <s v="Small Pack"/>
    <n v="0.39"/>
    <d v="2012-01-24T00:00:00"/>
  </r>
  <r>
    <n v="390"/>
    <n v="2688"/>
    <x v="1064"/>
    <x v="1"/>
    <n v="7"/>
    <n v="145.41999999999999"/>
    <n v="0.09"/>
    <x v="0"/>
    <n v="-98.46"/>
    <n v="20.97"/>
    <n v="6.5"/>
    <x v="575"/>
    <x v="3"/>
    <x v="3"/>
    <x v="0"/>
    <x v="1"/>
    <x v="7"/>
    <s v="Microsoft Internet Keyboard"/>
    <s v="Small Box"/>
    <n v="0.78"/>
    <d v="2012-01-24T00:00:00"/>
  </r>
  <r>
    <n v="391"/>
    <n v="2688"/>
    <x v="1064"/>
    <x v="1"/>
    <n v="11"/>
    <n v="1559.4355"/>
    <n v="0.01"/>
    <x v="0"/>
    <n v="61.236000000000004"/>
    <n v="155.99"/>
    <n v="3.9"/>
    <x v="575"/>
    <x v="3"/>
    <x v="3"/>
    <x v="0"/>
    <x v="1"/>
    <x v="3"/>
    <s v="T39m"/>
    <s v="Small Box"/>
    <n v="0.55000000000000004"/>
    <d v="2012-01-25T00:00:00"/>
  </r>
  <r>
    <n v="416"/>
    <n v="2816"/>
    <x v="971"/>
    <x v="1"/>
    <n v="35"/>
    <n v="787.56"/>
    <n v="0"/>
    <x v="0"/>
    <n v="220.04"/>
    <n v="21.98"/>
    <n v="2.87"/>
    <x v="579"/>
    <x v="3"/>
    <x v="3"/>
    <x v="2"/>
    <x v="0"/>
    <x v="12"/>
    <s v="Panasonic KP-310 Heavy-Duty Electric Pencil Sharpener"/>
    <s v="Small Pack"/>
    <n v="0.55000000000000004"/>
    <d v="2009-09-20T00:00:00"/>
  </r>
  <r>
    <n v="419"/>
    <n v="2818"/>
    <x v="716"/>
    <x v="3"/>
    <n v="37"/>
    <n v="565.91"/>
    <n v="0.05"/>
    <x v="0"/>
    <n v="192.39"/>
    <n v="15.68"/>
    <n v="3.73"/>
    <x v="579"/>
    <x v="3"/>
    <x v="3"/>
    <x v="2"/>
    <x v="2"/>
    <x v="4"/>
    <s v="Artistic Insta-Plaque"/>
    <s v="Small Pack"/>
    <n v="0.46"/>
    <d v="2009-12-13T00:00:00"/>
  </r>
  <r>
    <n v="420"/>
    <n v="2818"/>
    <x v="716"/>
    <x v="3"/>
    <n v="39"/>
    <n v="593.21"/>
    <n v="0"/>
    <x v="0"/>
    <n v="44.71"/>
    <n v="14.98"/>
    <n v="8.99"/>
    <x v="579"/>
    <x v="3"/>
    <x v="3"/>
    <x v="2"/>
    <x v="2"/>
    <x v="4"/>
    <s v="GE 4 Foot Flourescent Tube, 40 Watt"/>
    <s v="Small Pack"/>
    <n v="0.39"/>
    <d v="2009-12-12T00:00:00"/>
  </r>
  <r>
    <n v="421"/>
    <n v="2818"/>
    <x v="716"/>
    <x v="3"/>
    <n v="2"/>
    <n v="89.23"/>
    <n v="0.02"/>
    <x v="0"/>
    <n v="-42.72"/>
    <n v="38.76"/>
    <n v="13.26"/>
    <x v="579"/>
    <x v="3"/>
    <x v="3"/>
    <x v="2"/>
    <x v="0"/>
    <x v="5"/>
    <s v="Xerox 1892"/>
    <s v="Small Box"/>
    <n v="0.36"/>
    <d v="2009-12-12T00:00:00"/>
  </r>
  <r>
    <n v="447"/>
    <n v="3040"/>
    <x v="358"/>
    <x v="3"/>
    <n v="13"/>
    <n v="98.39"/>
    <n v="0.01"/>
    <x v="2"/>
    <n v="-31.54"/>
    <n v="6.48"/>
    <n v="6.6"/>
    <x v="580"/>
    <x v="3"/>
    <x v="3"/>
    <x v="1"/>
    <x v="0"/>
    <x v="5"/>
    <s v="Xerox 21"/>
    <s v="Small Box"/>
    <n v="0.37"/>
    <d v="2010-04-12T00:00:00"/>
  </r>
  <r>
    <n v="457"/>
    <n v="3108"/>
    <x v="136"/>
    <x v="4"/>
    <n v="36"/>
    <n v="65.39"/>
    <n v="0.09"/>
    <x v="0"/>
    <n v="-0.46"/>
    <n v="1.82"/>
    <n v="1"/>
    <x v="18"/>
    <x v="3"/>
    <x v="3"/>
    <x v="2"/>
    <x v="0"/>
    <x v="12"/>
    <s v="Crayola Anti Dust Chalk, 12/Pack"/>
    <s v="Wrap Bag"/>
    <n v="0.4"/>
    <d v="2010-08-05T00:00:00"/>
  </r>
  <r>
    <n v="499"/>
    <n v="3459"/>
    <x v="114"/>
    <x v="2"/>
    <n v="24"/>
    <n v="2152.4039999999995"/>
    <n v="0.1"/>
    <x v="2"/>
    <n v="218.87099999999998"/>
    <n v="110.99"/>
    <n v="8.99"/>
    <x v="449"/>
    <x v="3"/>
    <x v="3"/>
    <x v="3"/>
    <x v="1"/>
    <x v="3"/>
    <s v="LX 677"/>
    <s v="Small Box"/>
    <n v="0.56999999999999995"/>
    <d v="2009-07-29T00:00:00"/>
  </r>
  <r>
    <n v="504"/>
    <n v="3488"/>
    <x v="644"/>
    <x v="3"/>
    <n v="39"/>
    <n v="4669.1899999999996"/>
    <n v="0.06"/>
    <x v="1"/>
    <n v="-1864.08"/>
    <n v="122.99"/>
    <n v="70.2"/>
    <x v="581"/>
    <x v="3"/>
    <x v="3"/>
    <x v="3"/>
    <x v="2"/>
    <x v="14"/>
    <s v="Global High-Back Leather Tilter, Burgundy"/>
    <s v="Jumbo Drum"/>
    <n v="0.74"/>
    <d v="2011-01-10T00:00:00"/>
  </r>
  <r>
    <n v="505"/>
    <n v="3488"/>
    <x v="644"/>
    <x v="3"/>
    <n v="6"/>
    <n v="133.4"/>
    <n v="0.02"/>
    <x v="0"/>
    <n v="-0.31000000000000227"/>
    <n v="21.98"/>
    <n v="2.87"/>
    <x v="581"/>
    <x v="3"/>
    <x v="3"/>
    <x v="3"/>
    <x v="0"/>
    <x v="12"/>
    <s v="Panasonic KP-310 Heavy-Duty Electric Pencil Sharpener"/>
    <s v="Small Pack"/>
    <n v="0.55000000000000004"/>
    <d v="2011-01-08T00:00:00"/>
  </r>
  <r>
    <n v="506"/>
    <n v="3492"/>
    <x v="257"/>
    <x v="0"/>
    <n v="35"/>
    <n v="2393.63"/>
    <n v="0.04"/>
    <x v="0"/>
    <n v="524.875"/>
    <n v="67.28"/>
    <n v="19.989999999999998"/>
    <x v="58"/>
    <x v="3"/>
    <x v="3"/>
    <x v="2"/>
    <x v="0"/>
    <x v="2"/>
    <s v="Catalog Binders with Expanding Posts"/>
    <s v="Small Box"/>
    <n v="0.4"/>
    <d v="2009-11-28T00:00:00"/>
  </r>
  <r>
    <n v="507"/>
    <n v="3492"/>
    <x v="257"/>
    <x v="0"/>
    <n v="49"/>
    <n v="6177.53"/>
    <n v="0.1"/>
    <x v="1"/>
    <n v="-1195.1199999999999"/>
    <n v="130.97999999999999"/>
    <n v="54.74"/>
    <x v="58"/>
    <x v="3"/>
    <x v="3"/>
    <x v="2"/>
    <x v="2"/>
    <x v="9"/>
    <s v="O'Sullivan Elevations Bookcase, Cherry Finish"/>
    <s v="Jumbo Box"/>
    <n v="0.69"/>
    <d v="2009-11-23T00:00:00"/>
  </r>
  <r>
    <n v="508"/>
    <n v="3492"/>
    <x v="257"/>
    <x v="0"/>
    <n v="33"/>
    <n v="94.6"/>
    <n v="0.04"/>
    <x v="0"/>
    <n v="-6.34"/>
    <n v="2.78"/>
    <n v="1.25"/>
    <x v="58"/>
    <x v="3"/>
    <x v="3"/>
    <x v="2"/>
    <x v="0"/>
    <x v="12"/>
    <s v="Newell 318"/>
    <s v="Wrap Bag"/>
    <n v="0.59"/>
    <d v="2009-11-23T00:00:00"/>
  </r>
  <r>
    <n v="516"/>
    <n v="3553"/>
    <x v="1271"/>
    <x v="3"/>
    <n v="7"/>
    <n v="20.5"/>
    <n v="0.06"/>
    <x v="0"/>
    <n v="-4.04"/>
    <n v="2.94"/>
    <n v="0.96"/>
    <x v="58"/>
    <x v="3"/>
    <x v="3"/>
    <x v="2"/>
    <x v="0"/>
    <x v="12"/>
    <s v="Newell 343"/>
    <s v="Wrap Bag"/>
    <n v="0.57999999999999996"/>
    <d v="2009-05-18T00:00:00"/>
  </r>
  <r>
    <n v="533"/>
    <n v="3622"/>
    <x v="992"/>
    <x v="0"/>
    <n v="16"/>
    <n v="76.599999999999994"/>
    <n v="0.01"/>
    <x v="0"/>
    <n v="-48.506999999999998"/>
    <n v="4.24"/>
    <n v="5.41"/>
    <x v="582"/>
    <x v="3"/>
    <x v="3"/>
    <x v="1"/>
    <x v="0"/>
    <x v="2"/>
    <s v="Storex DuraTech Recycled Plastic Frosted Binders"/>
    <s v="Small Box"/>
    <n v="0.35"/>
    <d v="2011-12-01T00:00:00"/>
  </r>
  <r>
    <n v="563"/>
    <n v="3810"/>
    <x v="190"/>
    <x v="4"/>
    <n v="40"/>
    <n v="221.86"/>
    <n v="0.09"/>
    <x v="0"/>
    <n v="-1845.66"/>
    <n v="4.4800000000000004"/>
    <n v="49"/>
    <x v="151"/>
    <x v="3"/>
    <x v="3"/>
    <x v="2"/>
    <x v="0"/>
    <x v="1"/>
    <s v="Hoover Portapower™ Portable Vacuum"/>
    <s v="Large Box"/>
    <n v="0.6"/>
    <d v="2012-09-18T00:00:00"/>
  </r>
  <r>
    <n v="564"/>
    <n v="3810"/>
    <x v="190"/>
    <x v="4"/>
    <n v="25"/>
    <n v="78.260000000000005"/>
    <n v="0.04"/>
    <x v="2"/>
    <n v="35.090000000000003"/>
    <n v="2.61"/>
    <n v="0.5"/>
    <x v="151"/>
    <x v="3"/>
    <x v="3"/>
    <x v="2"/>
    <x v="0"/>
    <x v="11"/>
    <s v="Avery 479"/>
    <s v="Small Box"/>
    <n v="0.39"/>
    <d v="2012-09-18T00:00:00"/>
  </r>
  <r>
    <n v="635"/>
    <n v="4451"/>
    <x v="1028"/>
    <x v="4"/>
    <n v="47"/>
    <n v="992.95"/>
    <n v="0.04"/>
    <x v="0"/>
    <n v="-65.209999999999994"/>
    <n v="21.38"/>
    <n v="8.99"/>
    <x v="151"/>
    <x v="3"/>
    <x v="3"/>
    <x v="2"/>
    <x v="0"/>
    <x v="12"/>
    <s v="Boston 1730 StandUp Electric Pencil Sharpener"/>
    <s v="Small Pack"/>
    <n v="0.59"/>
    <d v="2009-09-30T00:00:00"/>
  </r>
  <r>
    <n v="642"/>
    <n v="4516"/>
    <x v="840"/>
    <x v="3"/>
    <n v="42"/>
    <n v="294.77999999999997"/>
    <n v="0.05"/>
    <x v="0"/>
    <n v="-113.45"/>
    <n v="6.68"/>
    <n v="6.93"/>
    <x v="583"/>
    <x v="3"/>
    <x v="3"/>
    <x v="0"/>
    <x v="0"/>
    <x v="5"/>
    <s v="HP Office Paper (20Lb. and 87 Bright)"/>
    <s v="Small Box"/>
    <n v="0.37"/>
    <d v="2009-03-29T00:00:00"/>
  </r>
  <r>
    <n v="646"/>
    <n v="4578"/>
    <x v="234"/>
    <x v="0"/>
    <n v="45"/>
    <n v="282.70999999999998"/>
    <n v="0.09"/>
    <x v="0"/>
    <n v="-141.44"/>
    <n v="6.48"/>
    <n v="6.74"/>
    <x v="58"/>
    <x v="3"/>
    <x v="3"/>
    <x v="2"/>
    <x v="0"/>
    <x v="5"/>
    <s v="Xerox 215"/>
    <s v="Small Box"/>
    <n v="0.37"/>
    <d v="2012-09-17T00:00:00"/>
  </r>
  <r>
    <n v="647"/>
    <n v="4578"/>
    <x v="234"/>
    <x v="0"/>
    <n v="48"/>
    <n v="724.13"/>
    <n v="0.01"/>
    <x v="0"/>
    <n v="-250.53"/>
    <n v="14.81"/>
    <n v="13.32"/>
    <x v="58"/>
    <x v="3"/>
    <x v="3"/>
    <x v="2"/>
    <x v="0"/>
    <x v="1"/>
    <s v="Holmes Replacement Filter for HEPA Air Cleaner, Large Room"/>
    <s v="Small Box"/>
    <n v="0.43"/>
    <d v="2012-09-19T00:00:00"/>
  </r>
  <r>
    <n v="648"/>
    <n v="4578"/>
    <x v="234"/>
    <x v="0"/>
    <n v="15"/>
    <n v="294.66000000000003"/>
    <n v="7.0000000000000007E-2"/>
    <x v="0"/>
    <n v="86.33"/>
    <n v="20.239999999999998"/>
    <n v="6.67"/>
    <x v="58"/>
    <x v="3"/>
    <x v="3"/>
    <x v="2"/>
    <x v="2"/>
    <x v="4"/>
    <s v="DAX Contemporary Wood Frame with Silver Metal Mat, Desktop, 11 x 14 Size"/>
    <s v="Small Pack"/>
    <n v="0.49"/>
    <d v="2012-09-19T00:00:00"/>
  </r>
  <r>
    <n v="655"/>
    <n v="4611"/>
    <x v="1272"/>
    <x v="1"/>
    <n v="32"/>
    <n v="16172.44"/>
    <n v="0.03"/>
    <x v="1"/>
    <n v="7176.12"/>
    <n v="500.98"/>
    <n v="28.14"/>
    <x v="582"/>
    <x v="3"/>
    <x v="3"/>
    <x v="1"/>
    <x v="1"/>
    <x v="16"/>
    <s v="Hewlett-Packard cp1700 [D, PS] Series Color Inkjet Printers"/>
    <s v="Jumbo Drum"/>
    <n v="0.38"/>
    <d v="2010-01-09T00:00:00"/>
  </r>
  <r>
    <n v="731"/>
    <n v="5281"/>
    <x v="966"/>
    <x v="1"/>
    <n v="36"/>
    <n v="4733.7"/>
    <n v="0"/>
    <x v="1"/>
    <n v="624.36"/>
    <n v="120.98"/>
    <n v="30"/>
    <x v="584"/>
    <x v="3"/>
    <x v="3"/>
    <x v="1"/>
    <x v="2"/>
    <x v="14"/>
    <s v="Hon Every-Day® Chair Series Swivel Task Chairs"/>
    <s v="Jumbo Drum"/>
    <n v="0.64"/>
    <d v="2011-11-02T00:00:00"/>
  </r>
  <r>
    <n v="732"/>
    <n v="5281"/>
    <x v="966"/>
    <x v="1"/>
    <n v="14"/>
    <n v="2718.07"/>
    <n v="0.1"/>
    <x v="0"/>
    <n v="1107.53"/>
    <n v="209.84"/>
    <n v="21.21"/>
    <x v="584"/>
    <x v="3"/>
    <x v="3"/>
    <x v="1"/>
    <x v="2"/>
    <x v="4"/>
    <s v="Luxo Professional Fluorescent Magnifier Lamp with Clamp-Mount Base"/>
    <s v="Large Box"/>
    <n v="0.59"/>
    <d v="2011-11-02T00:00:00"/>
  </r>
  <r>
    <n v="787"/>
    <n v="5635"/>
    <x v="869"/>
    <x v="3"/>
    <n v="17"/>
    <n v="198.78"/>
    <n v="0.02"/>
    <x v="0"/>
    <n v="-28.3475"/>
    <n v="11.5"/>
    <n v="7.19"/>
    <x v="585"/>
    <x v="3"/>
    <x v="3"/>
    <x v="2"/>
    <x v="0"/>
    <x v="2"/>
    <s v="Ibico Covers for Plastic or Wire Binding Elements"/>
    <s v="Small Box"/>
    <n v="0.4"/>
    <d v="2012-08-17T00:00:00"/>
  </r>
  <r>
    <n v="788"/>
    <n v="5635"/>
    <x v="869"/>
    <x v="3"/>
    <n v="50"/>
    <n v="281.58"/>
    <n v="0.09"/>
    <x v="0"/>
    <n v="-161.56"/>
    <n v="5.77"/>
    <n v="5.92"/>
    <x v="585"/>
    <x v="3"/>
    <x v="3"/>
    <x v="2"/>
    <x v="2"/>
    <x v="4"/>
    <s v="DAX Cubicle Frames - 8x10"/>
    <s v="Medium Box"/>
    <n v="0.55000000000000004"/>
    <d v="2012-08-17T00:00:00"/>
  </r>
  <r>
    <n v="791"/>
    <n v="5696"/>
    <x v="788"/>
    <x v="4"/>
    <n v="4"/>
    <n v="2206.17"/>
    <n v="0.02"/>
    <x v="0"/>
    <n v="251.43"/>
    <n v="525.98"/>
    <n v="19.989999999999998"/>
    <x v="474"/>
    <x v="3"/>
    <x v="3"/>
    <x v="1"/>
    <x v="0"/>
    <x v="2"/>
    <s v="GBC DocuBind 300 Electric Binding Machine"/>
    <s v="Small Box"/>
    <n v="0.37"/>
    <d v="2011-05-05T00:00:00"/>
  </r>
  <r>
    <n v="792"/>
    <n v="5696"/>
    <x v="788"/>
    <x v="4"/>
    <n v="40"/>
    <n v="621.12"/>
    <n v="0.1"/>
    <x v="0"/>
    <n v="190.5275"/>
    <n v="16.510000000000002"/>
    <n v="2.99"/>
    <x v="474"/>
    <x v="3"/>
    <x v="3"/>
    <x v="1"/>
    <x v="0"/>
    <x v="2"/>
    <s v="JM Magazine Binder"/>
    <s v="Small Box"/>
    <n v="0.37"/>
    <d v="2011-05-05T00:00:00"/>
  </r>
  <r>
    <n v="793"/>
    <n v="5696"/>
    <x v="788"/>
    <x v="4"/>
    <n v="31"/>
    <n v="175.92"/>
    <n v="0.09"/>
    <x v="0"/>
    <n v="-93.41"/>
    <n v="5.98"/>
    <n v="3.85"/>
    <x v="474"/>
    <x v="3"/>
    <x v="3"/>
    <x v="1"/>
    <x v="1"/>
    <x v="7"/>
    <s v="Imation 3.5&quot; IBM-Formatted Diskettes, 10/Pack"/>
    <s v="Small Pack"/>
    <n v="0.68"/>
    <d v="2011-05-05T00:00:00"/>
  </r>
  <r>
    <n v="820"/>
    <n v="5921"/>
    <x v="319"/>
    <x v="0"/>
    <n v="27"/>
    <n v="384.74"/>
    <n v="0.01"/>
    <x v="2"/>
    <n v="2.69"/>
    <n v="13.43"/>
    <n v="5.5"/>
    <x v="586"/>
    <x v="3"/>
    <x v="3"/>
    <x v="2"/>
    <x v="0"/>
    <x v="0"/>
    <s v="Fellowes Personal Hanging Folder Files, Navy"/>
    <s v="Small Box"/>
    <n v="0.56999999999999995"/>
    <d v="2009-04-13T00:00:00"/>
  </r>
  <r>
    <n v="868"/>
    <n v="6241"/>
    <x v="1273"/>
    <x v="0"/>
    <n v="24"/>
    <n v="133.94"/>
    <n v="0.08"/>
    <x v="2"/>
    <n v="45"/>
    <n v="5.84"/>
    <n v="1"/>
    <x v="57"/>
    <x v="3"/>
    <x v="3"/>
    <x v="0"/>
    <x v="0"/>
    <x v="12"/>
    <s v="Quartet Omega® Colored Chalk, 12/Pack"/>
    <s v="Wrap Bag"/>
    <n v="0.38"/>
    <d v="2010-01-03T00:00:00"/>
  </r>
  <r>
    <n v="869"/>
    <n v="6241"/>
    <x v="1273"/>
    <x v="0"/>
    <n v="29"/>
    <n v="5433.0895"/>
    <n v="0"/>
    <x v="0"/>
    <n v="1365.2819999999999"/>
    <n v="205.99"/>
    <n v="8.99"/>
    <x v="57"/>
    <x v="3"/>
    <x v="3"/>
    <x v="0"/>
    <x v="1"/>
    <x v="3"/>
    <s v="StarTAC 8000"/>
    <s v="Small Box"/>
    <n v="0.6"/>
    <d v="2010-01-02T00:00:00"/>
  </r>
  <r>
    <n v="892"/>
    <n v="6406"/>
    <x v="691"/>
    <x v="4"/>
    <n v="43"/>
    <n v="92.63"/>
    <n v="0.05"/>
    <x v="0"/>
    <n v="-70.8"/>
    <n v="2.08"/>
    <n v="2.56"/>
    <x v="581"/>
    <x v="3"/>
    <x v="3"/>
    <x v="3"/>
    <x v="0"/>
    <x v="15"/>
    <s v="Kleencut® Forged Office Shears by Acme United Corporation"/>
    <s v="Small Pack"/>
    <n v="0.55000000000000004"/>
    <d v="2009-08-16T00:00:00"/>
  </r>
  <r>
    <n v="920"/>
    <n v="6625"/>
    <x v="117"/>
    <x v="1"/>
    <n v="23"/>
    <n v="21062.91"/>
    <n v="0.01"/>
    <x v="1"/>
    <n v="5713.53"/>
    <n v="880.98"/>
    <n v="44.55"/>
    <x v="58"/>
    <x v="3"/>
    <x v="3"/>
    <x v="2"/>
    <x v="2"/>
    <x v="9"/>
    <s v="Riverside Palais Royal Lawyers Bookcase, Royale Cherry Finish"/>
    <s v="Jumbo Box"/>
    <n v="0.62"/>
    <d v="2010-08-17T00:00:00"/>
  </r>
  <r>
    <n v="947"/>
    <n v="6854"/>
    <x v="132"/>
    <x v="3"/>
    <n v="1"/>
    <n v="22.13"/>
    <n v="7.0000000000000007E-2"/>
    <x v="2"/>
    <n v="-2.3919999999999999"/>
    <n v="7.68"/>
    <n v="6.16"/>
    <x v="587"/>
    <x v="3"/>
    <x v="3"/>
    <x v="1"/>
    <x v="0"/>
    <x v="2"/>
    <s v="GBC VeloBinder Strips"/>
    <s v="Small Box"/>
    <n v="0.35"/>
    <d v="2009-01-08T00:00:00"/>
  </r>
  <r>
    <n v="948"/>
    <n v="6854"/>
    <x v="132"/>
    <x v="3"/>
    <n v="19"/>
    <n v="129.84"/>
    <n v="0.05"/>
    <x v="2"/>
    <n v="2.39"/>
    <n v="6.64"/>
    <n v="4.95"/>
    <x v="587"/>
    <x v="3"/>
    <x v="3"/>
    <x v="1"/>
    <x v="2"/>
    <x v="4"/>
    <s v="G.E. Longer-Life Indoor Recessed Floodlight Bulbs"/>
    <s v="Small Pack"/>
    <n v="0.37"/>
    <d v="2009-01-08T00:00:00"/>
  </r>
  <r>
    <n v="1006"/>
    <n v="7335"/>
    <x v="1274"/>
    <x v="0"/>
    <n v="43"/>
    <n v="3681.7494999999999"/>
    <n v="0.01"/>
    <x v="0"/>
    <n v="1196.442"/>
    <n v="95.99"/>
    <n v="4.9000000000000004"/>
    <x v="588"/>
    <x v="3"/>
    <x v="3"/>
    <x v="2"/>
    <x v="1"/>
    <x v="3"/>
    <s v="T60"/>
    <s v="Small Box"/>
    <n v="0.56000000000000005"/>
    <d v="2010-06-03T00:00:00"/>
  </r>
  <r>
    <n v="1019"/>
    <n v="7457"/>
    <x v="103"/>
    <x v="2"/>
    <n v="36"/>
    <n v="2300.4499999999998"/>
    <n v="0.02"/>
    <x v="0"/>
    <n v="624.64"/>
    <n v="60.98"/>
    <n v="19.989999999999998"/>
    <x v="589"/>
    <x v="3"/>
    <x v="3"/>
    <x v="0"/>
    <x v="0"/>
    <x v="8"/>
    <s v="Tyvek Interoffice Envelopes, 9 1/2&quot; x 12 1/2&quot;, 100/Box"/>
    <s v="Small Box"/>
    <n v="0.38"/>
    <d v="2010-10-03T00:00:00"/>
  </r>
  <r>
    <n v="1020"/>
    <n v="7457"/>
    <x v="103"/>
    <x v="2"/>
    <n v="46"/>
    <n v="548.11"/>
    <n v="0.04"/>
    <x v="0"/>
    <n v="124.24"/>
    <n v="11.55"/>
    <n v="2.36"/>
    <x v="589"/>
    <x v="3"/>
    <x v="3"/>
    <x v="0"/>
    <x v="0"/>
    <x v="12"/>
    <s v="Newell 309"/>
    <s v="Wrap Bag"/>
    <n v="0.55000000000000004"/>
    <d v="2010-10-02T00:00:00"/>
  </r>
  <r>
    <n v="1044"/>
    <n v="7653"/>
    <x v="496"/>
    <x v="3"/>
    <n v="32"/>
    <n v="1425.06"/>
    <n v="0.1"/>
    <x v="0"/>
    <n v="597.30999999999995"/>
    <n v="48.04"/>
    <n v="5.09"/>
    <x v="590"/>
    <x v="3"/>
    <x v="3"/>
    <x v="1"/>
    <x v="0"/>
    <x v="5"/>
    <s v="Xerox 1910"/>
    <s v="Small Box"/>
    <n v="0.37"/>
    <d v="2012-03-01T00:00:00"/>
  </r>
  <r>
    <n v="1055"/>
    <n v="7783"/>
    <x v="899"/>
    <x v="3"/>
    <n v="3"/>
    <n v="31.35"/>
    <n v="0.03"/>
    <x v="0"/>
    <n v="-14.6165"/>
    <n v="8.85"/>
    <n v="5.6"/>
    <x v="591"/>
    <x v="3"/>
    <x v="3"/>
    <x v="2"/>
    <x v="0"/>
    <x v="2"/>
    <s v="GBC Standard Plastic Binding Systems Combs"/>
    <s v="Small Box"/>
    <n v="0.36"/>
    <d v="2012-01-13T00:00:00"/>
  </r>
  <r>
    <n v="1072"/>
    <n v="7905"/>
    <x v="862"/>
    <x v="0"/>
    <n v="46"/>
    <n v="11057.6"/>
    <n v="0.08"/>
    <x v="1"/>
    <n v="183.9"/>
    <n v="259.70999999999998"/>
    <n v="66.67"/>
    <x v="592"/>
    <x v="3"/>
    <x v="3"/>
    <x v="0"/>
    <x v="2"/>
    <x v="10"/>
    <s v="Bevis Round Bullnose 29&quot; High Table Top"/>
    <s v="Jumbo Box"/>
    <n v="0.61"/>
    <d v="2009-06-07T00:00:00"/>
  </r>
  <r>
    <n v="1098"/>
    <n v="8064"/>
    <x v="1275"/>
    <x v="1"/>
    <n v="44"/>
    <n v="10445.950000000001"/>
    <n v="7.0000000000000007E-2"/>
    <x v="1"/>
    <n v="1069.6099999999999"/>
    <n v="243.98"/>
    <n v="62.94"/>
    <x v="449"/>
    <x v="3"/>
    <x v="3"/>
    <x v="3"/>
    <x v="2"/>
    <x v="14"/>
    <s v="Hon Deluxe Fabric Upholstered Stacking Chairs"/>
    <s v="Jumbo Drum"/>
    <n v="0.56999999999999995"/>
    <d v="2011-05-13T00:00:00"/>
  </r>
  <r>
    <n v="1105"/>
    <n v="8130"/>
    <x v="212"/>
    <x v="4"/>
    <n v="15"/>
    <n v="66.33"/>
    <n v="0.03"/>
    <x v="0"/>
    <n v="-47.230499999999999"/>
    <n v="4.13"/>
    <n v="5.04"/>
    <x v="593"/>
    <x v="3"/>
    <x v="3"/>
    <x v="1"/>
    <x v="0"/>
    <x v="2"/>
    <s v="ACCOHIDE® 3-Ring Binder, Blue, 1&quot;"/>
    <s v="Small Box"/>
    <n v="0.38"/>
    <d v="2012-05-15T00:00:00"/>
  </r>
  <r>
    <n v="1138"/>
    <n v="8294"/>
    <x v="1276"/>
    <x v="3"/>
    <n v="28"/>
    <n v="197.57399999999998"/>
    <n v="0.05"/>
    <x v="0"/>
    <n v="-90.837999999999994"/>
    <n v="7.99"/>
    <n v="5.03"/>
    <x v="594"/>
    <x v="3"/>
    <x v="3"/>
    <x v="3"/>
    <x v="1"/>
    <x v="3"/>
    <s v="Bell Sonecor JB700 Caller ID"/>
    <s v="Medium Box"/>
    <n v="0.6"/>
    <d v="2012-06-21T00:00:00"/>
  </r>
  <r>
    <n v="1148"/>
    <n v="8384"/>
    <x v="364"/>
    <x v="1"/>
    <n v="37"/>
    <n v="4935.72"/>
    <n v="7.0000000000000007E-2"/>
    <x v="1"/>
    <n v="-698.09"/>
    <n v="140.97999999999999"/>
    <n v="36.090000000000003"/>
    <x v="592"/>
    <x v="3"/>
    <x v="3"/>
    <x v="0"/>
    <x v="2"/>
    <x v="9"/>
    <s v="Sauder Forest Hills Library, Woodland Oak Finish"/>
    <s v="Jumbo Box"/>
    <n v="0.77"/>
    <d v="2010-05-06T00:00:00"/>
  </r>
  <r>
    <n v="1175"/>
    <n v="8580"/>
    <x v="1143"/>
    <x v="1"/>
    <n v="12"/>
    <n v="151.49"/>
    <n v="0"/>
    <x v="0"/>
    <n v="-3.95"/>
    <n v="11.58"/>
    <n v="6.97"/>
    <x v="202"/>
    <x v="3"/>
    <x v="3"/>
    <x v="1"/>
    <x v="0"/>
    <x v="8"/>
    <s v="Peel &amp; Seel® Recycled Catalog Envelopes, Brown"/>
    <s v="Small Box"/>
    <n v="0.35"/>
    <d v="2011-03-22T00:00:00"/>
  </r>
  <r>
    <n v="1176"/>
    <n v="8580"/>
    <x v="1143"/>
    <x v="1"/>
    <n v="37"/>
    <n v="308.22000000000003"/>
    <n v="0"/>
    <x v="0"/>
    <n v="-215.57"/>
    <n v="7.77"/>
    <n v="9.23"/>
    <x v="202"/>
    <x v="3"/>
    <x v="3"/>
    <x v="1"/>
    <x v="0"/>
    <x v="1"/>
    <s v="Hoover Commercial Soft Guard Upright Vacuum And Disposable Filtration Bags"/>
    <s v="Small Box"/>
    <n v="0.57999999999999996"/>
    <d v="2011-03-23T00:00:00"/>
  </r>
  <r>
    <n v="1182"/>
    <n v="8646"/>
    <x v="945"/>
    <x v="1"/>
    <n v="8"/>
    <n v="85.85"/>
    <n v="0.03"/>
    <x v="0"/>
    <n v="-327.64999999999998"/>
    <n v="4.4800000000000004"/>
    <n v="49"/>
    <x v="595"/>
    <x v="3"/>
    <x v="3"/>
    <x v="1"/>
    <x v="0"/>
    <x v="1"/>
    <s v="Hoover Portapower™ Portable Vacuum"/>
    <s v="Large Box"/>
    <n v="0.6"/>
    <d v="2009-04-11T00:00:00"/>
  </r>
  <r>
    <n v="1183"/>
    <n v="8646"/>
    <x v="945"/>
    <x v="1"/>
    <n v="41"/>
    <n v="14377.78"/>
    <n v="0.06"/>
    <x v="1"/>
    <n v="4161.9799999999996"/>
    <n v="350.99"/>
    <n v="39"/>
    <x v="595"/>
    <x v="3"/>
    <x v="3"/>
    <x v="1"/>
    <x v="2"/>
    <x v="14"/>
    <s v="Global Leather Executive Chair"/>
    <s v="Jumbo Drum"/>
    <n v="0.55000000000000004"/>
    <d v="2009-04-11T00:00:00"/>
  </r>
  <r>
    <n v="1184"/>
    <n v="8646"/>
    <x v="945"/>
    <x v="1"/>
    <n v="26"/>
    <n v="994.27"/>
    <n v="0.09"/>
    <x v="2"/>
    <n v="-127.11"/>
    <n v="40.98"/>
    <n v="6.5"/>
    <x v="595"/>
    <x v="3"/>
    <x v="3"/>
    <x v="1"/>
    <x v="1"/>
    <x v="7"/>
    <s v="Targus USB Numeric Keypad"/>
    <s v="Small Box"/>
    <n v="0.74"/>
    <d v="2009-04-11T00:00:00"/>
  </r>
  <r>
    <n v="1185"/>
    <n v="8646"/>
    <x v="945"/>
    <x v="1"/>
    <n v="29"/>
    <n v="9558.65"/>
    <n v="0.09"/>
    <x v="1"/>
    <n v="2154.0700000000002"/>
    <n v="349.45"/>
    <n v="60"/>
    <x v="595"/>
    <x v="3"/>
    <x v="3"/>
    <x v="1"/>
    <x v="2"/>
    <x v="10"/>
    <s v="SAFCO PlanMaster Heigh-Adjustable Drafting Table Base, 43w x 30d x 30-37h, Black"/>
    <s v="Jumbo Drum"/>
    <m/>
    <d v="2009-04-10T00:00:00"/>
  </r>
  <r>
    <n v="1224"/>
    <n v="8993"/>
    <x v="29"/>
    <x v="3"/>
    <n v="41"/>
    <n v="172.15"/>
    <n v="0.02"/>
    <x v="2"/>
    <n v="86.78"/>
    <n v="3.69"/>
    <n v="0.5"/>
    <x v="476"/>
    <x v="3"/>
    <x v="3"/>
    <x v="2"/>
    <x v="0"/>
    <x v="11"/>
    <s v="Avery 52"/>
    <s v="Small Box"/>
    <n v="0.38"/>
    <d v="2011-05-30T00:00:00"/>
  </r>
  <r>
    <n v="1231"/>
    <n v="8996"/>
    <x v="220"/>
    <x v="0"/>
    <n v="13"/>
    <n v="772.26750000000004"/>
    <n v="0.02"/>
    <x v="0"/>
    <n v="-48.850999999999999"/>
    <n v="65.989999999999995"/>
    <n v="8.99"/>
    <x v="151"/>
    <x v="3"/>
    <x v="3"/>
    <x v="2"/>
    <x v="1"/>
    <x v="3"/>
    <s v="SC-3160"/>
    <s v="Small Box"/>
    <n v="0.59"/>
    <d v="2011-06-06T00:00:00"/>
  </r>
  <r>
    <n v="1234"/>
    <n v="8998"/>
    <x v="974"/>
    <x v="0"/>
    <n v="37"/>
    <n v="1767.88"/>
    <n v="7.0000000000000007E-2"/>
    <x v="0"/>
    <n v="66.47"/>
    <n v="50.98"/>
    <n v="13.66"/>
    <x v="576"/>
    <x v="3"/>
    <x v="3"/>
    <x v="1"/>
    <x v="0"/>
    <x v="1"/>
    <s v="Eureka The Boss® Cordless Rechargeable Stick Vac"/>
    <s v="Small Box"/>
    <n v="0.57999999999999996"/>
    <d v="2010-01-07T00:00:00"/>
  </r>
  <r>
    <n v="1235"/>
    <n v="8998"/>
    <x v="974"/>
    <x v="0"/>
    <n v="12"/>
    <n v="277.42"/>
    <n v="0.01"/>
    <x v="0"/>
    <n v="49.82"/>
    <n v="22.24"/>
    <n v="1.99"/>
    <x v="576"/>
    <x v="3"/>
    <x v="3"/>
    <x v="1"/>
    <x v="1"/>
    <x v="7"/>
    <s v="Verbatim DVD-R, 3.95GB, SR, Mitsubishi Branded, Jewel"/>
    <s v="Small Pack"/>
    <n v="0.43"/>
    <d v="2010-01-05T00:00:00"/>
  </r>
  <r>
    <n v="1236"/>
    <n v="8998"/>
    <x v="974"/>
    <x v="0"/>
    <n v="13"/>
    <n v="178.13"/>
    <n v="0.04"/>
    <x v="0"/>
    <n v="-19.75"/>
    <n v="13.43"/>
    <n v="5.5"/>
    <x v="576"/>
    <x v="3"/>
    <x v="3"/>
    <x v="1"/>
    <x v="0"/>
    <x v="0"/>
    <s v="Fellowes Personal Hanging Folder Files, Navy"/>
    <s v="Small Box"/>
    <n v="0.56999999999999995"/>
    <d v="2010-01-08T00:00:00"/>
  </r>
  <r>
    <n v="1256"/>
    <n v="9124"/>
    <x v="1270"/>
    <x v="0"/>
    <n v="17"/>
    <n v="2637.78"/>
    <n v="0.04"/>
    <x v="0"/>
    <n v="-0.83999999999997499"/>
    <n v="152.47999999999999"/>
    <n v="6.5"/>
    <x v="57"/>
    <x v="3"/>
    <x v="3"/>
    <x v="0"/>
    <x v="1"/>
    <x v="7"/>
    <s v="Adesso Programmable 142-Key Keyboard"/>
    <s v="Small Box"/>
    <n v="0.74"/>
    <d v="2011-10-16T00:00:00"/>
  </r>
  <r>
    <n v="1257"/>
    <n v="9124"/>
    <x v="1270"/>
    <x v="0"/>
    <n v="29"/>
    <n v="157.4"/>
    <n v="0.01"/>
    <x v="0"/>
    <n v="-118.56"/>
    <n v="4.9800000000000004"/>
    <n v="7.28"/>
    <x v="57"/>
    <x v="3"/>
    <x v="3"/>
    <x v="0"/>
    <x v="0"/>
    <x v="5"/>
    <s v="Xerox 1926"/>
    <s v="Small Box"/>
    <n v="0.38"/>
    <d v="2011-10-21T00:00:00"/>
  </r>
  <r>
    <n v="1260"/>
    <n v="9152"/>
    <x v="147"/>
    <x v="2"/>
    <n v="43"/>
    <n v="292.80799999999999"/>
    <n v="0.05"/>
    <x v="0"/>
    <n v="-129.69"/>
    <n v="7.99"/>
    <n v="5.03"/>
    <x v="596"/>
    <x v="3"/>
    <x v="3"/>
    <x v="3"/>
    <x v="1"/>
    <x v="3"/>
    <s v="Bell Sonecor JB700 Caller ID"/>
    <s v="Medium Box"/>
    <n v="0.6"/>
    <d v="2010-08-20T00:00:00"/>
  </r>
  <r>
    <n v="1281"/>
    <n v="9312"/>
    <x v="853"/>
    <x v="2"/>
    <n v="43"/>
    <n v="1160.55"/>
    <n v="0.05"/>
    <x v="1"/>
    <n v="-179.17"/>
    <n v="25.98"/>
    <n v="14.36"/>
    <x v="596"/>
    <x v="3"/>
    <x v="3"/>
    <x v="3"/>
    <x v="2"/>
    <x v="14"/>
    <s v="Global Stack Chair without Arms, Black"/>
    <s v="Jumbo Drum"/>
    <n v="0.6"/>
    <d v="2012-05-19T00:00:00"/>
  </r>
  <r>
    <n v="1330"/>
    <n v="9700"/>
    <x v="152"/>
    <x v="4"/>
    <n v="35"/>
    <n v="106.06"/>
    <n v="0.08"/>
    <x v="0"/>
    <n v="-59.74"/>
    <n v="3.14"/>
    <n v="1.92"/>
    <x v="597"/>
    <x v="3"/>
    <x v="3"/>
    <x v="1"/>
    <x v="0"/>
    <x v="15"/>
    <s v="Serrated Blade or Curved Handle Hand Letter Openers"/>
    <s v="Wrap Bag"/>
    <n v="0.84"/>
    <d v="2011-08-09T00:00:00"/>
  </r>
  <r>
    <n v="1345"/>
    <n v="9826"/>
    <x v="570"/>
    <x v="3"/>
    <n v="7"/>
    <n v="131.61000000000001"/>
    <n v="0.01"/>
    <x v="0"/>
    <n v="-7.3"/>
    <n v="17.48"/>
    <n v="1.99"/>
    <x v="584"/>
    <x v="3"/>
    <x v="3"/>
    <x v="1"/>
    <x v="1"/>
    <x v="7"/>
    <s v="Maxell Pro 80 Minute CD-R, 10/Pack"/>
    <s v="Small Pack"/>
    <n v="0.45"/>
    <d v="2012-03-24T00:00:00"/>
  </r>
  <r>
    <n v="1374"/>
    <n v="9954"/>
    <x v="777"/>
    <x v="2"/>
    <n v="36"/>
    <n v="10122.719999999999"/>
    <n v="7.0000000000000007E-2"/>
    <x v="1"/>
    <n v="-381.16"/>
    <n v="280.98"/>
    <n v="57"/>
    <x v="575"/>
    <x v="3"/>
    <x v="3"/>
    <x v="2"/>
    <x v="2"/>
    <x v="14"/>
    <s v="Hon 2090 “Pillow Soft” Series Mid Back Swivel/Tilt Chairs"/>
    <s v="Jumbo Drum"/>
    <n v="0.78"/>
    <d v="2009-06-20T00:00:00"/>
  </r>
  <r>
    <n v="1375"/>
    <n v="9954"/>
    <x v="777"/>
    <x v="2"/>
    <n v="39"/>
    <n v="203.6"/>
    <n v="0"/>
    <x v="0"/>
    <n v="-166.44"/>
    <n v="4.9800000000000004"/>
    <n v="7.44"/>
    <x v="575"/>
    <x v="3"/>
    <x v="3"/>
    <x v="2"/>
    <x v="0"/>
    <x v="5"/>
    <s v="Xerox 1922"/>
    <s v="Small Box"/>
    <n v="0.36"/>
    <d v="2009-06-21T00:00:00"/>
  </r>
  <r>
    <n v="1376"/>
    <n v="9954"/>
    <x v="777"/>
    <x v="2"/>
    <n v="30"/>
    <n v="115.81"/>
    <n v="0.1"/>
    <x v="0"/>
    <n v="22.06"/>
    <n v="3.98"/>
    <n v="0.83"/>
    <x v="575"/>
    <x v="3"/>
    <x v="3"/>
    <x v="2"/>
    <x v="0"/>
    <x v="12"/>
    <s v="Fluorescent Highlighters by Dixon"/>
    <s v="Wrap Bag"/>
    <n v="0.51"/>
    <d v="2009-06-21T00:00:00"/>
  </r>
  <r>
    <n v="1391"/>
    <n v="10081"/>
    <x v="77"/>
    <x v="2"/>
    <n v="49"/>
    <n v="1058.43"/>
    <n v="0.02"/>
    <x v="0"/>
    <n v="245"/>
    <n v="20.28"/>
    <n v="6.68"/>
    <x v="598"/>
    <x v="3"/>
    <x v="3"/>
    <x v="3"/>
    <x v="2"/>
    <x v="4"/>
    <s v="Seth Thomas 8 1/2&quot; Cubicle Clock"/>
    <s v="Small Box"/>
    <n v="0.53"/>
    <d v="2010-08-08T00:00:00"/>
  </r>
  <r>
    <n v="1415"/>
    <n v="10272"/>
    <x v="80"/>
    <x v="3"/>
    <n v="3"/>
    <n v="299.08"/>
    <n v="0.03"/>
    <x v="0"/>
    <n v="-50.43"/>
    <n v="90.48"/>
    <n v="19.989999999999998"/>
    <x v="599"/>
    <x v="3"/>
    <x v="3"/>
    <x v="2"/>
    <x v="0"/>
    <x v="8"/>
    <s v="Tyvek® Side-Opening Peel &amp; Seel® Expanding Envelopes"/>
    <s v="Small Box"/>
    <n v="0.4"/>
    <d v="2009-01-19T00:00:00"/>
  </r>
  <r>
    <n v="1416"/>
    <n v="10272"/>
    <x v="80"/>
    <x v="3"/>
    <n v="26"/>
    <n v="566.39"/>
    <n v="0.06"/>
    <x v="0"/>
    <n v="76.430000000000007"/>
    <n v="22.84"/>
    <n v="8.18"/>
    <x v="599"/>
    <x v="3"/>
    <x v="3"/>
    <x v="2"/>
    <x v="0"/>
    <x v="5"/>
    <s v="Xerox 1991"/>
    <s v="Small Box"/>
    <n v="0.39"/>
    <d v="2009-01-17T00:00:00"/>
  </r>
  <r>
    <n v="1461"/>
    <n v="10530"/>
    <x v="802"/>
    <x v="3"/>
    <n v="4"/>
    <n v="377.21299999999997"/>
    <n v="0.02"/>
    <x v="0"/>
    <n v="-411.65300000000002"/>
    <n v="110.99"/>
    <n v="2.5"/>
    <x v="587"/>
    <x v="3"/>
    <x v="3"/>
    <x v="1"/>
    <x v="1"/>
    <x v="3"/>
    <s v="T18"/>
    <s v="Small Box"/>
    <n v="0.56999999999999995"/>
    <d v="2009-01-29T00:00:00"/>
  </r>
  <r>
    <n v="1563"/>
    <n v="11270"/>
    <x v="785"/>
    <x v="1"/>
    <n v="15"/>
    <n v="140.07"/>
    <n v="0.04"/>
    <x v="2"/>
    <n v="-21.85"/>
    <n v="8.6"/>
    <n v="6.19"/>
    <x v="151"/>
    <x v="3"/>
    <x v="3"/>
    <x v="2"/>
    <x v="0"/>
    <x v="2"/>
    <s v="Avery Printable Repositionable Plastic Tabs"/>
    <s v="Small Box"/>
    <n v="0.38"/>
    <d v="2011-07-01T00:00:00"/>
  </r>
  <r>
    <n v="1587"/>
    <n v="11431"/>
    <x v="1277"/>
    <x v="1"/>
    <n v="5"/>
    <n v="39.68"/>
    <n v="0.09"/>
    <x v="0"/>
    <n v="-6.71"/>
    <n v="8.01"/>
    <n v="2.87"/>
    <x v="589"/>
    <x v="3"/>
    <x v="3"/>
    <x v="0"/>
    <x v="0"/>
    <x v="5"/>
    <s v="TOPS Money Receipt Book, Consecutively Numbered in Red,"/>
    <s v="Wrap Bag"/>
    <n v="0.4"/>
    <d v="2012-08-03T00:00:00"/>
  </r>
  <r>
    <n v="1588"/>
    <n v="11431"/>
    <x v="1277"/>
    <x v="1"/>
    <n v="8"/>
    <n v="1273.2660000000001"/>
    <n v="0.1"/>
    <x v="0"/>
    <n v="-615.66999999999996"/>
    <n v="205.99"/>
    <n v="8.99"/>
    <x v="589"/>
    <x v="3"/>
    <x v="3"/>
    <x v="0"/>
    <x v="1"/>
    <x v="3"/>
    <s v="Talkabout T8097"/>
    <s v="Small Box"/>
    <n v="0.57999999999999996"/>
    <d v="2012-08-02T00:00:00"/>
  </r>
  <r>
    <n v="1634"/>
    <n v="11815"/>
    <x v="256"/>
    <x v="0"/>
    <n v="22"/>
    <n v="351.27"/>
    <n v="0.08"/>
    <x v="0"/>
    <n v="-37.22"/>
    <n v="15.73"/>
    <n v="7.42"/>
    <x v="600"/>
    <x v="3"/>
    <x v="3"/>
    <x v="1"/>
    <x v="0"/>
    <x v="15"/>
    <s v="Acme Galleria® Hot Forged Steel Scissors with Colored Handles"/>
    <s v="Small Pack"/>
    <n v="0.56000000000000005"/>
    <d v="2011-09-14T00:00:00"/>
  </r>
  <r>
    <n v="1677"/>
    <n v="12097"/>
    <x v="628"/>
    <x v="4"/>
    <n v="9"/>
    <n v="49.89"/>
    <n v="0.06"/>
    <x v="0"/>
    <n v="-30.84"/>
    <n v="4.9800000000000004"/>
    <n v="6.07"/>
    <x v="151"/>
    <x v="3"/>
    <x v="3"/>
    <x v="1"/>
    <x v="0"/>
    <x v="5"/>
    <s v="Xerox 1897"/>
    <s v="Small Box"/>
    <n v="0.36"/>
    <d v="2010-11-11T00:00:00"/>
  </r>
  <r>
    <n v="1678"/>
    <n v="12097"/>
    <x v="628"/>
    <x v="4"/>
    <n v="25"/>
    <n v="1831.5289999999998"/>
    <n v="0"/>
    <x v="2"/>
    <n v="-139.97499999999999"/>
    <n v="85.99"/>
    <n v="0.99"/>
    <x v="151"/>
    <x v="3"/>
    <x v="3"/>
    <x v="1"/>
    <x v="1"/>
    <x v="3"/>
    <s v="Accessory4"/>
    <s v="Wrap Bag"/>
    <n v="0.85"/>
    <d v="2010-11-09T00:00:00"/>
  </r>
  <r>
    <n v="1688"/>
    <n v="12196"/>
    <x v="1081"/>
    <x v="2"/>
    <n v="32"/>
    <n v="599.52"/>
    <n v="0.04"/>
    <x v="0"/>
    <n v="25.14"/>
    <n v="17.98"/>
    <n v="8.51"/>
    <x v="580"/>
    <x v="3"/>
    <x v="3"/>
    <x v="1"/>
    <x v="1"/>
    <x v="16"/>
    <s v="Canon P1-DHIII Palm Printing Calculator"/>
    <s v="Medium Box"/>
    <n v="0.4"/>
    <d v="2010-06-03T00:00:00"/>
  </r>
  <r>
    <n v="1689"/>
    <n v="12196"/>
    <x v="1081"/>
    <x v="2"/>
    <n v="25"/>
    <n v="10330.94"/>
    <n v="7.0000000000000007E-2"/>
    <x v="0"/>
    <n v="2914.56"/>
    <n v="419.19"/>
    <n v="19.989999999999998"/>
    <x v="580"/>
    <x v="3"/>
    <x v="3"/>
    <x v="1"/>
    <x v="0"/>
    <x v="0"/>
    <s v="Smead Adjustable Mobile File Trolley with Lockable Top"/>
    <s v="Small Box"/>
    <n v="0.57999999999999996"/>
    <d v="2010-06-02T00:00:00"/>
  </r>
  <r>
    <n v="1734"/>
    <n v="12451"/>
    <x v="1252"/>
    <x v="0"/>
    <n v="26"/>
    <n v="3662.16"/>
    <n v="0.01"/>
    <x v="1"/>
    <n v="-372.82"/>
    <n v="130.97999999999999"/>
    <n v="54.74"/>
    <x v="575"/>
    <x v="3"/>
    <x v="3"/>
    <x v="0"/>
    <x v="2"/>
    <x v="9"/>
    <s v="O'Sullivan Elevations Bookcase, Cherry Finish"/>
    <s v="Jumbo Box"/>
    <n v="0.69"/>
    <d v="2010-04-21T00:00:00"/>
  </r>
  <r>
    <n v="1735"/>
    <n v="12451"/>
    <x v="1252"/>
    <x v="0"/>
    <n v="21"/>
    <n v="329.37"/>
    <n v="0.04"/>
    <x v="2"/>
    <n v="-53.57"/>
    <n v="15.14"/>
    <n v="4.53"/>
    <x v="575"/>
    <x v="3"/>
    <x v="3"/>
    <x v="0"/>
    <x v="0"/>
    <x v="0"/>
    <s v="Eldon® Gobal File Keepers"/>
    <s v="Small Box"/>
    <n v="0.81"/>
    <d v="2010-04-21T00:00:00"/>
  </r>
  <r>
    <n v="1742"/>
    <n v="12483"/>
    <x v="136"/>
    <x v="4"/>
    <n v="14"/>
    <n v="1676.44"/>
    <n v="0.02"/>
    <x v="0"/>
    <n v="607.495"/>
    <n v="120.98"/>
    <n v="9.07"/>
    <x v="601"/>
    <x v="3"/>
    <x v="3"/>
    <x v="3"/>
    <x v="0"/>
    <x v="2"/>
    <s v="GBC VeloBinder Electric Binding Machine"/>
    <s v="Small Box"/>
    <n v="0.35"/>
    <d v="2010-08-04T00:00:00"/>
  </r>
  <r>
    <n v="1743"/>
    <n v="12483"/>
    <x v="136"/>
    <x v="4"/>
    <n v="14"/>
    <n v="1406.07"/>
    <n v="0.1"/>
    <x v="1"/>
    <n v="-701.91"/>
    <n v="100.98"/>
    <n v="57.38"/>
    <x v="601"/>
    <x v="3"/>
    <x v="3"/>
    <x v="3"/>
    <x v="2"/>
    <x v="9"/>
    <s v="Bush Westfield Collection Bookcases, Dark Cherry Finish, Fully Assembled"/>
    <s v="Jumbo Box"/>
    <n v="0.78"/>
    <d v="2010-08-06T00:00:00"/>
  </r>
  <r>
    <n v="1744"/>
    <n v="12483"/>
    <x v="136"/>
    <x v="4"/>
    <n v="30"/>
    <n v="1771.67"/>
    <n v="0.09"/>
    <x v="0"/>
    <n v="338.95"/>
    <n v="59.76"/>
    <n v="9.7100000000000009"/>
    <x v="601"/>
    <x v="3"/>
    <x v="3"/>
    <x v="3"/>
    <x v="0"/>
    <x v="0"/>
    <s v="Advantus 10-Drawer Portable Organizer, Chrome Metal Frame, Smoke Drawers"/>
    <s v="Small Box"/>
    <n v="0.56999999999999995"/>
    <d v="2010-08-05T00:00:00"/>
  </r>
  <r>
    <n v="1794"/>
    <n v="12867"/>
    <x v="415"/>
    <x v="2"/>
    <n v="6"/>
    <n v="127.49"/>
    <n v="0.08"/>
    <x v="2"/>
    <n v="-57.95"/>
    <n v="19.98"/>
    <n v="4"/>
    <x v="575"/>
    <x v="3"/>
    <x v="3"/>
    <x v="2"/>
    <x v="1"/>
    <x v="7"/>
    <s v="Belkin 105-Key Black Keyboard"/>
    <s v="Small Box"/>
    <n v="0.68"/>
    <d v="2011-03-11T00:00:00"/>
  </r>
  <r>
    <n v="1805"/>
    <n v="12903"/>
    <x v="167"/>
    <x v="4"/>
    <n v="2"/>
    <n v="63.427"/>
    <n v="7.0000000000000007E-2"/>
    <x v="0"/>
    <n v="-191.785"/>
    <n v="35.99"/>
    <n v="5"/>
    <x v="597"/>
    <x v="3"/>
    <x v="3"/>
    <x v="1"/>
    <x v="1"/>
    <x v="3"/>
    <s v="Accessory17"/>
    <s v="Wrap Bag"/>
    <n v="0.82"/>
    <d v="2009-09-27T00:00:00"/>
  </r>
  <r>
    <n v="1881"/>
    <n v="13540"/>
    <x v="1026"/>
    <x v="1"/>
    <n v="31"/>
    <n v="259.58999999999997"/>
    <n v="0.06"/>
    <x v="0"/>
    <n v="34.79"/>
    <n v="8.5"/>
    <n v="1.99"/>
    <x v="474"/>
    <x v="3"/>
    <x v="3"/>
    <x v="1"/>
    <x v="1"/>
    <x v="7"/>
    <s v="Hewlett-Packard 4.7GB DVD+R Discs"/>
    <s v="Small Pack"/>
    <n v="0.49"/>
    <d v="2010-05-23T00:00:00"/>
  </r>
  <r>
    <n v="1882"/>
    <n v="13540"/>
    <x v="1026"/>
    <x v="1"/>
    <n v="16"/>
    <n v="34.93"/>
    <n v="0.04"/>
    <x v="0"/>
    <n v="-5.0000000000000711E-2"/>
    <n v="2.1800000000000002"/>
    <n v="0.78"/>
    <x v="474"/>
    <x v="3"/>
    <x v="3"/>
    <x v="1"/>
    <x v="0"/>
    <x v="6"/>
    <s v="Stockwell Push Pins"/>
    <s v="Wrap Bag"/>
    <n v="0.52"/>
    <d v="2010-05-23T00:00:00"/>
  </r>
  <r>
    <n v="1883"/>
    <n v="13540"/>
    <x v="1026"/>
    <x v="1"/>
    <n v="33"/>
    <n v="431.06"/>
    <n v="0.02"/>
    <x v="0"/>
    <n v="-26.78"/>
    <n v="12.28"/>
    <n v="6.13"/>
    <x v="474"/>
    <x v="3"/>
    <x v="3"/>
    <x v="1"/>
    <x v="0"/>
    <x v="0"/>
    <s v="Recycled Eldon Regeneration Jumbo File"/>
    <s v="Small Box"/>
    <n v="0.56999999999999995"/>
    <d v="2010-05-23T00:00:00"/>
  </r>
  <r>
    <n v="1919"/>
    <n v="13762"/>
    <x v="1074"/>
    <x v="3"/>
    <n v="8"/>
    <n v="55"/>
    <n v="0.05"/>
    <x v="0"/>
    <n v="-23.620999999999999"/>
    <n v="6.28"/>
    <n v="5.36"/>
    <x v="541"/>
    <x v="3"/>
    <x v="3"/>
    <x v="2"/>
    <x v="0"/>
    <x v="2"/>
    <s v="GBC Standard Plastic Binding Systems' Combs"/>
    <s v="Small Box"/>
    <n v="0.4"/>
    <d v="2010-06-24T00:00:00"/>
  </r>
  <r>
    <n v="1920"/>
    <n v="13762"/>
    <x v="1074"/>
    <x v="3"/>
    <n v="7"/>
    <n v="51.66"/>
    <n v="0.06"/>
    <x v="0"/>
    <n v="7.4"/>
    <n v="7.64"/>
    <n v="1.39"/>
    <x v="541"/>
    <x v="3"/>
    <x v="3"/>
    <x v="2"/>
    <x v="0"/>
    <x v="8"/>
    <s v="Security-Tint Envelopes"/>
    <s v="Small Box"/>
    <n v="0.36"/>
    <d v="2010-06-23T00:00:00"/>
  </r>
  <r>
    <n v="1921"/>
    <n v="13762"/>
    <x v="1074"/>
    <x v="3"/>
    <n v="37"/>
    <n v="107.73"/>
    <n v="0.08"/>
    <x v="0"/>
    <n v="39.81"/>
    <n v="3.15"/>
    <n v="0.5"/>
    <x v="541"/>
    <x v="3"/>
    <x v="3"/>
    <x v="2"/>
    <x v="0"/>
    <x v="11"/>
    <s v="Avery 520"/>
    <s v="Small Box"/>
    <n v="0.37"/>
    <d v="2010-06-23T00:00:00"/>
  </r>
  <r>
    <n v="2008"/>
    <n v="14336"/>
    <x v="1278"/>
    <x v="1"/>
    <n v="4"/>
    <n v="174.55"/>
    <n v="0.05"/>
    <x v="2"/>
    <n v="-114.39"/>
    <n v="39.99"/>
    <n v="10.25"/>
    <x v="582"/>
    <x v="3"/>
    <x v="3"/>
    <x v="1"/>
    <x v="1"/>
    <x v="7"/>
    <s v="Zoom V.92 V.44 PCI Internal Controllerless FaxModem"/>
    <s v="Small Box"/>
    <n v="0.55000000000000004"/>
    <d v="2009-11-19T00:00:00"/>
  </r>
  <r>
    <n v="2016"/>
    <n v="14400"/>
    <x v="391"/>
    <x v="3"/>
    <n v="32"/>
    <n v="74.34"/>
    <n v="0.05"/>
    <x v="0"/>
    <n v="-166.55450000000002"/>
    <n v="2.16"/>
    <n v="6.05"/>
    <x v="602"/>
    <x v="3"/>
    <x v="3"/>
    <x v="3"/>
    <x v="0"/>
    <x v="2"/>
    <s v="Peel &amp; Stick Add-On Corner Pockets"/>
    <s v="Small Box"/>
    <n v="0.37"/>
    <d v="2009-02-05T00:00:00"/>
  </r>
  <r>
    <n v="2017"/>
    <n v="14400"/>
    <x v="391"/>
    <x v="3"/>
    <n v="35"/>
    <n v="228.8"/>
    <n v="0.03"/>
    <x v="0"/>
    <n v="-99.08"/>
    <n v="6.48"/>
    <n v="6.6"/>
    <x v="602"/>
    <x v="3"/>
    <x v="3"/>
    <x v="3"/>
    <x v="0"/>
    <x v="5"/>
    <s v="Xerox 21"/>
    <s v="Small Box"/>
    <n v="0.37"/>
    <d v="2009-02-05T00:00:00"/>
  </r>
  <r>
    <n v="2018"/>
    <n v="14400"/>
    <x v="391"/>
    <x v="3"/>
    <n v="43"/>
    <n v="6089.05"/>
    <n v="0.08"/>
    <x v="1"/>
    <n v="-2110.56"/>
    <n v="146.05000000000001"/>
    <n v="80.2"/>
    <x v="602"/>
    <x v="3"/>
    <x v="3"/>
    <x v="3"/>
    <x v="2"/>
    <x v="10"/>
    <s v="BPI Conference Tables"/>
    <s v="Jumbo Box"/>
    <n v="0.71"/>
    <d v="2009-02-05T00:00:00"/>
  </r>
  <r>
    <n v="2033"/>
    <n v="14500"/>
    <x v="1279"/>
    <x v="2"/>
    <n v="44"/>
    <n v="839.7"/>
    <n v="7.0000000000000007E-2"/>
    <x v="0"/>
    <n v="211.79"/>
    <n v="19.98"/>
    <n v="5.77"/>
    <x v="603"/>
    <x v="3"/>
    <x v="3"/>
    <x v="1"/>
    <x v="0"/>
    <x v="5"/>
    <s v="Xerox Blank Computer Paper"/>
    <s v="Small Box"/>
    <n v="0.38"/>
    <d v="2011-06-26T00:00:00"/>
  </r>
  <r>
    <n v="2034"/>
    <n v="14500"/>
    <x v="1279"/>
    <x v="2"/>
    <n v="46"/>
    <n v="1662.5"/>
    <n v="0.01"/>
    <x v="0"/>
    <n v="289.02"/>
    <n v="34.58"/>
    <n v="8.99"/>
    <x v="603"/>
    <x v="3"/>
    <x v="3"/>
    <x v="1"/>
    <x v="0"/>
    <x v="12"/>
    <s v="Panasonic KP-350BK Electric Pencil Sharpener with Auto Stop"/>
    <s v="Small Pack"/>
    <n v="0.56000000000000005"/>
    <d v="2011-06-25T00:00:00"/>
  </r>
  <r>
    <n v="2042"/>
    <n v="14534"/>
    <x v="1095"/>
    <x v="3"/>
    <n v="46"/>
    <n v="745.99"/>
    <n v="0.02"/>
    <x v="0"/>
    <n v="226.09"/>
    <n v="15.98"/>
    <n v="4"/>
    <x v="573"/>
    <x v="3"/>
    <x v="3"/>
    <x v="2"/>
    <x v="1"/>
    <x v="7"/>
    <s v="Logitech Access Keyboard"/>
    <s v="Small Box"/>
    <n v="0.37"/>
    <d v="2010-07-18T00:00:00"/>
  </r>
  <r>
    <n v="2084"/>
    <n v="14884"/>
    <x v="804"/>
    <x v="1"/>
    <n v="6"/>
    <n v="473.9855"/>
    <n v="0.06"/>
    <x v="0"/>
    <n v="-301.67500000000001"/>
    <n v="95.99"/>
    <n v="4.9000000000000004"/>
    <x v="577"/>
    <x v="3"/>
    <x v="3"/>
    <x v="2"/>
    <x v="1"/>
    <x v="3"/>
    <s v="T60"/>
    <s v="Small Box"/>
    <n v="0.56000000000000005"/>
    <d v="2011-09-29T00:00:00"/>
  </r>
  <r>
    <n v="2107"/>
    <n v="15075"/>
    <x v="832"/>
    <x v="3"/>
    <n v="24"/>
    <n v="1548.43"/>
    <n v="0.02"/>
    <x v="0"/>
    <n v="622.89"/>
    <n v="63.94"/>
    <n v="14.48"/>
    <x v="337"/>
    <x v="3"/>
    <x v="3"/>
    <x v="1"/>
    <x v="2"/>
    <x v="4"/>
    <s v="Howard Miller 16&quot; Diameter Gallery Wall Clock"/>
    <s v="Small Box"/>
    <n v="0.46"/>
    <d v="2009-10-04T00:00:00"/>
  </r>
  <r>
    <n v="2108"/>
    <n v="15075"/>
    <x v="832"/>
    <x v="3"/>
    <n v="10"/>
    <n v="54.84"/>
    <n v="0.01"/>
    <x v="0"/>
    <n v="-56.3"/>
    <n v="5.0199999999999996"/>
    <n v="5.14"/>
    <x v="337"/>
    <x v="3"/>
    <x v="3"/>
    <x v="1"/>
    <x v="1"/>
    <x v="7"/>
    <s v="Imation 3.5, DISKETTE 44766 HGHLD3.52HD/FM, 10/Pack"/>
    <s v="Small Pack"/>
    <n v="0.79"/>
    <d v="2009-10-06T00:00:00"/>
  </r>
  <r>
    <n v="2132"/>
    <n v="15234"/>
    <x v="14"/>
    <x v="2"/>
    <n v="21"/>
    <n v="2185.9535000000001"/>
    <n v="0.1"/>
    <x v="0"/>
    <n v="268.01100000000002"/>
    <n v="125.99"/>
    <n v="8.99"/>
    <x v="604"/>
    <x v="3"/>
    <x v="3"/>
    <x v="1"/>
    <x v="1"/>
    <x v="3"/>
    <s v="StarTAC ST7868"/>
    <s v="Small Box"/>
    <n v="0.55000000000000004"/>
    <d v="2010-03-13T00:00:00"/>
  </r>
  <r>
    <n v="2133"/>
    <n v="15234"/>
    <x v="14"/>
    <x v="2"/>
    <n v="12"/>
    <n v="1323.5434999999998"/>
    <n v="0"/>
    <x v="2"/>
    <n v="-34.727000000000004"/>
    <n v="125.99"/>
    <n v="8.08"/>
    <x v="604"/>
    <x v="3"/>
    <x v="3"/>
    <x v="1"/>
    <x v="1"/>
    <x v="3"/>
    <s v="M3682"/>
    <s v="Small Box"/>
    <n v="0.56999999999999995"/>
    <d v="2010-03-13T00:00:00"/>
  </r>
  <r>
    <n v="2138"/>
    <n v="15270"/>
    <x v="692"/>
    <x v="2"/>
    <n v="36"/>
    <n v="257.91000000000003"/>
    <n v="0"/>
    <x v="0"/>
    <n v="90.86"/>
    <n v="6.98"/>
    <n v="1.6"/>
    <x v="324"/>
    <x v="3"/>
    <x v="3"/>
    <x v="2"/>
    <x v="0"/>
    <x v="5"/>
    <s v="Adams Phone Message Book, Professional, 400 Message Capacity, 5 3/6” x 11”"/>
    <s v="Wrap Bag"/>
    <n v="0.38"/>
    <d v="2009-02-02T00:00:00"/>
  </r>
  <r>
    <n v="2141"/>
    <n v="15296"/>
    <x v="367"/>
    <x v="2"/>
    <n v="38"/>
    <n v="6216.6"/>
    <n v="0.02"/>
    <x v="0"/>
    <n v="1082.21"/>
    <n v="161.55000000000001"/>
    <n v="19.989999999999998"/>
    <x v="585"/>
    <x v="3"/>
    <x v="3"/>
    <x v="2"/>
    <x v="0"/>
    <x v="0"/>
    <s v="Fellowes Super Stor/Drawer® Files"/>
    <s v="Small Box"/>
    <n v="0.66"/>
    <d v="2012-08-09T00:00:00"/>
  </r>
  <r>
    <n v="2147"/>
    <n v="15335"/>
    <x v="638"/>
    <x v="3"/>
    <n v="26"/>
    <n v="765.96"/>
    <n v="0.1"/>
    <x v="0"/>
    <n v="240.06"/>
    <n v="31.78"/>
    <n v="1.99"/>
    <x v="605"/>
    <x v="3"/>
    <x v="3"/>
    <x v="1"/>
    <x v="1"/>
    <x v="7"/>
    <s v="Memorex 4.7GB DVD-RAM, 3/Pack"/>
    <s v="Small Pack"/>
    <n v="0.42"/>
    <d v="2010-09-19T00:00:00"/>
  </r>
  <r>
    <n v="2179"/>
    <n v="15712"/>
    <x v="544"/>
    <x v="1"/>
    <n v="1"/>
    <n v="102.9"/>
    <n v="7.0000000000000007E-2"/>
    <x v="1"/>
    <n v="-81.89"/>
    <n v="48.58"/>
    <n v="54.11"/>
    <x v="337"/>
    <x v="3"/>
    <x v="3"/>
    <x v="2"/>
    <x v="2"/>
    <x v="9"/>
    <s v="O'Sullivan 2-Shelf Heavy-Duty Bookcases"/>
    <s v="Jumbo Box"/>
    <n v="0.69"/>
    <d v="2012-12-06T00:00:00"/>
  </r>
  <r>
    <n v="2205"/>
    <n v="15906"/>
    <x v="1280"/>
    <x v="0"/>
    <n v="8"/>
    <n v="2174.96"/>
    <n v="0.05"/>
    <x v="1"/>
    <n v="-223.89450000000002"/>
    <n v="264.98"/>
    <n v="17.86"/>
    <x v="579"/>
    <x v="3"/>
    <x v="3"/>
    <x v="2"/>
    <x v="1"/>
    <x v="16"/>
    <s v="Panasonic KX-P1131 Dot Matrix Printer"/>
    <s v="Jumbo Drum"/>
    <n v="0.57999999999999996"/>
    <d v="2010-09-29T00:00:00"/>
  </r>
  <r>
    <n v="2215"/>
    <n v="16005"/>
    <x v="952"/>
    <x v="2"/>
    <n v="7"/>
    <n v="51.03"/>
    <n v="0.09"/>
    <x v="0"/>
    <n v="-21.378499999999999"/>
    <n v="6.81"/>
    <n v="5.48"/>
    <x v="586"/>
    <x v="3"/>
    <x v="3"/>
    <x v="2"/>
    <x v="0"/>
    <x v="2"/>
    <s v="Avery Self-Adhesive Photo Pockets for Polaroid Photos"/>
    <s v="Small Box"/>
    <n v="0.37"/>
    <d v="2012-12-26T00:00:00"/>
  </r>
  <r>
    <n v="2230"/>
    <n v="16103"/>
    <x v="986"/>
    <x v="2"/>
    <n v="22"/>
    <n v="426.7"/>
    <n v="0.06"/>
    <x v="0"/>
    <n v="104.77"/>
    <n v="19.84"/>
    <n v="4.0999999999999996"/>
    <x v="324"/>
    <x v="3"/>
    <x v="3"/>
    <x v="2"/>
    <x v="0"/>
    <x v="12"/>
    <s v="Prismacolor Color Pencil Set"/>
    <s v="Wrap Bag"/>
    <n v="0.44"/>
    <d v="2012-07-17T00:00:00"/>
  </r>
  <r>
    <n v="2253"/>
    <n v="16225"/>
    <x v="1084"/>
    <x v="4"/>
    <n v="30"/>
    <n v="550.29"/>
    <n v="0.03"/>
    <x v="0"/>
    <n v="-82.5"/>
    <n v="17.7"/>
    <n v="9.4700000000000006"/>
    <x v="151"/>
    <x v="3"/>
    <x v="3"/>
    <x v="1"/>
    <x v="0"/>
    <x v="0"/>
    <s v="Portfile® Personal File Boxes"/>
    <s v="Small Box"/>
    <n v="0.59"/>
    <d v="2009-05-30T00:00:00"/>
  </r>
  <r>
    <n v="2265"/>
    <n v="16262"/>
    <x v="20"/>
    <x v="0"/>
    <n v="11"/>
    <n v="62.84"/>
    <n v="0.06"/>
    <x v="2"/>
    <n v="9.5299999999999994"/>
    <n v="5.18"/>
    <n v="2.04"/>
    <x v="576"/>
    <x v="3"/>
    <x v="3"/>
    <x v="1"/>
    <x v="0"/>
    <x v="5"/>
    <s v="Array® Memo Cubes"/>
    <s v="Wrap Bag"/>
    <n v="0.36"/>
    <d v="2011-01-08T00:00:00"/>
  </r>
  <r>
    <n v="2270"/>
    <n v="16321"/>
    <x v="278"/>
    <x v="2"/>
    <n v="50"/>
    <n v="7156.56"/>
    <n v="0.03"/>
    <x v="0"/>
    <n v="1871.26"/>
    <n v="142.86000000000001"/>
    <n v="19.989999999999998"/>
    <x v="58"/>
    <x v="3"/>
    <x v="3"/>
    <x v="2"/>
    <x v="0"/>
    <x v="0"/>
    <s v="Letter Size Cart"/>
    <s v="Small Box"/>
    <n v="0.56000000000000005"/>
    <d v="2009-10-03T00:00:00"/>
  </r>
  <r>
    <n v="2315"/>
    <n v="16679"/>
    <x v="216"/>
    <x v="0"/>
    <n v="29"/>
    <n v="6481.95"/>
    <n v="0.09"/>
    <x v="1"/>
    <n v="846.23"/>
    <n v="243.98"/>
    <n v="43.32"/>
    <x v="583"/>
    <x v="3"/>
    <x v="3"/>
    <x v="0"/>
    <x v="2"/>
    <x v="14"/>
    <s v="Hon Deluxe Fabric Upholstered Stacking Chairs, Rounded Back"/>
    <s v="Jumbo Drum"/>
    <n v="0.55000000000000004"/>
    <d v="2009-11-13T00:00:00"/>
  </r>
  <r>
    <n v="2328"/>
    <n v="16775"/>
    <x v="590"/>
    <x v="0"/>
    <n v="49"/>
    <n v="2469.15"/>
    <n v="0.04"/>
    <x v="0"/>
    <n v="1244.81"/>
    <n v="48.94"/>
    <n v="5.86"/>
    <x v="337"/>
    <x v="3"/>
    <x v="3"/>
    <x v="2"/>
    <x v="0"/>
    <x v="5"/>
    <s v="Xerox 1916"/>
    <s v="Small Box"/>
    <n v="0.35"/>
    <d v="2012-11-26T00:00:00"/>
  </r>
  <r>
    <n v="2340"/>
    <n v="16834"/>
    <x v="181"/>
    <x v="0"/>
    <n v="33"/>
    <n v="463.42"/>
    <n v="0.08"/>
    <x v="0"/>
    <n v="14.203500000000002"/>
    <n v="14.45"/>
    <n v="7.17"/>
    <x v="597"/>
    <x v="3"/>
    <x v="3"/>
    <x v="1"/>
    <x v="0"/>
    <x v="2"/>
    <s v="Acco Recycled 2&quot; Capacity Laser Printer Hanging Data Binders"/>
    <s v="Small Box"/>
    <n v="0.38"/>
    <d v="2010-10-25T00:00:00"/>
  </r>
  <r>
    <n v="2341"/>
    <n v="16837"/>
    <x v="1192"/>
    <x v="2"/>
    <n v="4"/>
    <n v="997"/>
    <n v="0.09"/>
    <x v="1"/>
    <n v="-307.95999999999998"/>
    <n v="258.98"/>
    <n v="54.31"/>
    <x v="590"/>
    <x v="3"/>
    <x v="3"/>
    <x v="1"/>
    <x v="2"/>
    <x v="14"/>
    <s v="Global Enterprise™ Series Seating Low-Back Swivel/Tilt Chairs"/>
    <s v="Jumbo Drum"/>
    <n v="0.55000000000000004"/>
    <d v="2011-01-22T00:00:00"/>
  </r>
  <r>
    <n v="2343"/>
    <n v="16866"/>
    <x v="659"/>
    <x v="2"/>
    <n v="43"/>
    <n v="2357.9085"/>
    <n v="0.06"/>
    <x v="0"/>
    <n v="538.48800000000006"/>
    <n v="65.989999999999995"/>
    <n v="3.99"/>
    <x v="571"/>
    <x v="3"/>
    <x v="3"/>
    <x v="3"/>
    <x v="1"/>
    <x v="3"/>
    <s v="StarTAC 7760"/>
    <s v="Small Box"/>
    <n v="0.59"/>
    <d v="2012-02-07T00:00:00"/>
  </r>
  <r>
    <n v="2360"/>
    <n v="17058"/>
    <x v="20"/>
    <x v="1"/>
    <n v="15"/>
    <n v="72.67"/>
    <n v="0.04"/>
    <x v="0"/>
    <n v="-62.37"/>
    <n v="4.28"/>
    <n v="6.72"/>
    <x v="594"/>
    <x v="3"/>
    <x v="3"/>
    <x v="3"/>
    <x v="0"/>
    <x v="5"/>
    <s v="Xerox 1927"/>
    <s v="Small Box"/>
    <n v="0.4"/>
    <d v="2011-01-02T00:00:00"/>
  </r>
  <r>
    <n v="2413"/>
    <n v="17508"/>
    <x v="102"/>
    <x v="0"/>
    <n v="50"/>
    <n v="99.08"/>
    <n v="0.01"/>
    <x v="2"/>
    <n v="11.28"/>
    <n v="1.76"/>
    <n v="0.7"/>
    <x v="58"/>
    <x v="3"/>
    <x v="3"/>
    <x v="2"/>
    <x v="0"/>
    <x v="12"/>
    <s v="Newell 310"/>
    <s v="Wrap Bag"/>
    <n v="0.56000000000000005"/>
    <d v="2012-06-29T00:00:00"/>
  </r>
  <r>
    <n v="2573"/>
    <n v="18592"/>
    <x v="1190"/>
    <x v="4"/>
    <n v="2"/>
    <n v="25.72"/>
    <n v="0.04"/>
    <x v="0"/>
    <n v="-15.5"/>
    <n v="10.98"/>
    <n v="3.37"/>
    <x v="606"/>
    <x v="3"/>
    <x v="3"/>
    <x v="2"/>
    <x v="0"/>
    <x v="15"/>
    <s v="Fiskars® Softgrip Scissors"/>
    <s v="Small Pack"/>
    <n v="0.56999999999999995"/>
    <d v="2012-10-01T00:00:00"/>
  </r>
  <r>
    <n v="2598"/>
    <n v="18757"/>
    <x v="988"/>
    <x v="0"/>
    <n v="43"/>
    <n v="319.95999999999998"/>
    <n v="0.01"/>
    <x v="2"/>
    <n v="123.15"/>
    <n v="6.98"/>
    <n v="1.6"/>
    <x v="325"/>
    <x v="3"/>
    <x v="3"/>
    <x v="1"/>
    <x v="0"/>
    <x v="5"/>
    <s v="Adams Phone Message Book, Professional, 400 Message Capacity, 5 3/6” x 11”"/>
    <s v="Wrap Bag"/>
    <n v="0.38"/>
    <d v="2012-05-29T00:00:00"/>
  </r>
  <r>
    <n v="2609"/>
    <n v="18851"/>
    <x v="696"/>
    <x v="4"/>
    <n v="32"/>
    <n v="204.21"/>
    <n v="0.04"/>
    <x v="2"/>
    <n v="-204.81"/>
    <n v="5.98"/>
    <n v="10.39"/>
    <x v="605"/>
    <x v="3"/>
    <x v="3"/>
    <x v="1"/>
    <x v="0"/>
    <x v="5"/>
    <s v="Xerox 1895"/>
    <s v="Small Box"/>
    <n v="0.4"/>
    <d v="2012-12-17T00:00:00"/>
  </r>
  <r>
    <n v="2611"/>
    <n v="18853"/>
    <x v="1054"/>
    <x v="4"/>
    <n v="33"/>
    <n v="223.88"/>
    <n v="0.03"/>
    <x v="0"/>
    <n v="55.21"/>
    <n v="6.68"/>
    <n v="1.5"/>
    <x v="594"/>
    <x v="3"/>
    <x v="3"/>
    <x v="3"/>
    <x v="0"/>
    <x v="12"/>
    <s v="Sanford Liquid Accent Highlighters"/>
    <s v="Wrap Bag"/>
    <n v="0.48"/>
    <d v="2010-01-19T00:00:00"/>
  </r>
  <r>
    <n v="2613"/>
    <n v="18884"/>
    <x v="1279"/>
    <x v="2"/>
    <n v="5"/>
    <n v="131.27000000000001"/>
    <n v="0.1"/>
    <x v="1"/>
    <n v="-70.430000000000007"/>
    <n v="25.98"/>
    <n v="14.36"/>
    <x v="606"/>
    <x v="3"/>
    <x v="3"/>
    <x v="3"/>
    <x v="2"/>
    <x v="14"/>
    <s v="Global Stack Chair without Arms, Black"/>
    <s v="Jumbo Drum"/>
    <n v="0.6"/>
    <d v="2011-06-25T00:00:00"/>
  </r>
  <r>
    <n v="2614"/>
    <n v="18884"/>
    <x v="1279"/>
    <x v="2"/>
    <n v="29"/>
    <n v="13571.7"/>
    <n v="0"/>
    <x v="0"/>
    <n v="3825.69"/>
    <n v="449.99"/>
    <n v="24.49"/>
    <x v="606"/>
    <x v="3"/>
    <x v="3"/>
    <x v="3"/>
    <x v="1"/>
    <x v="13"/>
    <s v="Canon PC940 Copier"/>
    <s v="Large Box"/>
    <n v="0.52"/>
    <d v="2011-06-26T00:00:00"/>
  </r>
  <r>
    <n v="2669"/>
    <n v="19300"/>
    <x v="291"/>
    <x v="4"/>
    <n v="10"/>
    <n v="78.72"/>
    <n v="0.1"/>
    <x v="0"/>
    <n v="-22.36"/>
    <n v="7.64"/>
    <n v="5.83"/>
    <x v="541"/>
    <x v="3"/>
    <x v="3"/>
    <x v="2"/>
    <x v="0"/>
    <x v="5"/>
    <s v="Rediform Wirebound &quot;Phone Memo&quot; Message Book, 11 x 5-3/4"/>
    <s v="Wrap Bag"/>
    <n v="0.36"/>
    <d v="2009-12-17T00:00:00"/>
  </r>
  <r>
    <n v="2673"/>
    <n v="19361"/>
    <x v="889"/>
    <x v="0"/>
    <n v="21"/>
    <n v="788.85"/>
    <n v="0.06"/>
    <x v="0"/>
    <n v="317.53449999999998"/>
    <n v="37.700000000000003"/>
    <n v="2.99"/>
    <x v="570"/>
    <x v="3"/>
    <x v="3"/>
    <x v="1"/>
    <x v="0"/>
    <x v="2"/>
    <s v="Vinyl Sectional Post Binders"/>
    <s v="Small Box"/>
    <n v="0.35"/>
    <d v="2012-10-02T00:00:00"/>
  </r>
  <r>
    <n v="2674"/>
    <n v="19361"/>
    <x v="889"/>
    <x v="0"/>
    <n v="43"/>
    <n v="364.59"/>
    <n v="7.0000000000000007E-2"/>
    <x v="0"/>
    <n v="-14.28"/>
    <n v="8.56"/>
    <n v="5.16"/>
    <x v="570"/>
    <x v="3"/>
    <x v="3"/>
    <x v="1"/>
    <x v="0"/>
    <x v="5"/>
    <s v="Message Book, Standard Line &quot;While You Were Out&quot;, 5 1/2&quot; X 4&quot;, 200 Sets/Book"/>
    <s v="Wrap Bag"/>
    <n v="0.38"/>
    <d v="2012-09-30T00:00:00"/>
  </r>
  <r>
    <n v="2706"/>
    <n v="19557"/>
    <x v="1043"/>
    <x v="0"/>
    <n v="26"/>
    <n v="66.599999999999994"/>
    <n v="0.08"/>
    <x v="0"/>
    <n v="13.99"/>
    <n v="2.62"/>
    <n v="0.8"/>
    <x v="573"/>
    <x v="3"/>
    <x v="3"/>
    <x v="2"/>
    <x v="0"/>
    <x v="6"/>
    <s v="Staples Metal Binder Clips"/>
    <s v="Wrap Bag"/>
    <n v="0.39"/>
    <d v="2011-11-03T00:00:00"/>
  </r>
  <r>
    <n v="2707"/>
    <n v="19557"/>
    <x v="1043"/>
    <x v="0"/>
    <n v="9"/>
    <n v="312.25"/>
    <n v="0.05"/>
    <x v="0"/>
    <n v="15.56"/>
    <n v="33.89"/>
    <n v="5.0999999999999996"/>
    <x v="573"/>
    <x v="3"/>
    <x v="3"/>
    <x v="2"/>
    <x v="0"/>
    <x v="0"/>
    <s v="File Shuttle II and Handi-File, Black"/>
    <s v="Small Box"/>
    <n v="0.6"/>
    <d v="2011-10-30T00:00:00"/>
  </r>
  <r>
    <n v="2713"/>
    <n v="19586"/>
    <x v="279"/>
    <x v="2"/>
    <n v="36"/>
    <n v="70.63"/>
    <n v="0.1"/>
    <x v="0"/>
    <n v="-66.87"/>
    <n v="2.08"/>
    <n v="2.56"/>
    <x v="594"/>
    <x v="3"/>
    <x v="3"/>
    <x v="3"/>
    <x v="0"/>
    <x v="15"/>
    <s v="Kleencut® Forged Office Shears by Acme United Corporation"/>
    <s v="Small Pack"/>
    <n v="0.55000000000000004"/>
    <d v="2012-11-03T00:00:00"/>
  </r>
  <r>
    <n v="2732"/>
    <n v="19718"/>
    <x v="801"/>
    <x v="0"/>
    <n v="6"/>
    <n v="89.75"/>
    <n v="0.03"/>
    <x v="0"/>
    <n v="-38.288699999999999"/>
    <n v="13.99"/>
    <n v="7.51"/>
    <x v="587"/>
    <x v="3"/>
    <x v="3"/>
    <x v="1"/>
    <x v="1"/>
    <x v="16"/>
    <s v="Sharp EL500L Fraction Calculator"/>
    <s v="Medium Box"/>
    <n v="0.39"/>
    <d v="2012-06-29T00:00:00"/>
  </r>
  <r>
    <n v="2733"/>
    <n v="19744"/>
    <x v="835"/>
    <x v="3"/>
    <n v="41"/>
    <n v="478.38"/>
    <n v="0.09"/>
    <x v="0"/>
    <n v="-34.39"/>
    <n v="11.97"/>
    <n v="4.9800000000000004"/>
    <x v="337"/>
    <x v="3"/>
    <x v="3"/>
    <x v="1"/>
    <x v="0"/>
    <x v="1"/>
    <s v="Staples 6 Outlet Surge"/>
    <s v="Small Box"/>
    <n v="0.57999999999999996"/>
    <d v="2010-03-16T00:00:00"/>
  </r>
  <r>
    <n v="2781"/>
    <n v="20069"/>
    <x v="1263"/>
    <x v="4"/>
    <n v="6"/>
    <n v="247.15"/>
    <n v="7.0000000000000007E-2"/>
    <x v="0"/>
    <n v="-88.35"/>
    <n v="40.89"/>
    <n v="18.98"/>
    <x v="18"/>
    <x v="3"/>
    <x v="3"/>
    <x v="2"/>
    <x v="2"/>
    <x v="4"/>
    <s v="Eldon Executive Woodline II Cherry Finish Desk Accessories"/>
    <s v="Small Box"/>
    <n v="0.56999999999999995"/>
    <d v="2009-09-28T00:00:00"/>
  </r>
  <r>
    <n v="2787"/>
    <n v="20103"/>
    <x v="1030"/>
    <x v="3"/>
    <n v="30"/>
    <n v="314.93"/>
    <n v="0"/>
    <x v="0"/>
    <n v="-17.5044"/>
    <n v="9.99"/>
    <n v="6.24"/>
    <x v="575"/>
    <x v="3"/>
    <x v="3"/>
    <x v="0"/>
    <x v="1"/>
    <x v="16"/>
    <s v="Canon F603 Scientific Calculator"/>
    <s v="Medium Box"/>
    <n v="0.36"/>
    <d v="2010-02-12T00:00:00"/>
  </r>
  <r>
    <n v="2788"/>
    <n v="20103"/>
    <x v="1030"/>
    <x v="3"/>
    <n v="25"/>
    <n v="726.82"/>
    <n v="0.1"/>
    <x v="2"/>
    <n v="-173.88"/>
    <n v="30.42"/>
    <n v="8.65"/>
    <x v="575"/>
    <x v="3"/>
    <x v="3"/>
    <x v="0"/>
    <x v="1"/>
    <x v="7"/>
    <s v="Fellowes Internet Keyboard, Platinum"/>
    <s v="Small Box"/>
    <n v="0.74"/>
    <d v="2010-02-13T00:00:00"/>
  </r>
  <r>
    <n v="2794"/>
    <n v="20135"/>
    <x v="1217"/>
    <x v="4"/>
    <n v="44"/>
    <n v="115.24"/>
    <n v="0.03"/>
    <x v="0"/>
    <n v="43.23"/>
    <n v="2.61"/>
    <n v="0.5"/>
    <x v="574"/>
    <x v="3"/>
    <x v="3"/>
    <x v="2"/>
    <x v="0"/>
    <x v="11"/>
    <s v="Avery 494"/>
    <s v="Small Box"/>
    <n v="0.39"/>
    <d v="2009-06-30T00:00:00"/>
  </r>
  <r>
    <n v="2795"/>
    <n v="20135"/>
    <x v="1217"/>
    <x v="4"/>
    <n v="28"/>
    <n v="9601.94"/>
    <n v="0.08"/>
    <x v="1"/>
    <n v="2428.59"/>
    <n v="349.45"/>
    <n v="60"/>
    <x v="574"/>
    <x v="3"/>
    <x v="3"/>
    <x v="2"/>
    <x v="2"/>
    <x v="10"/>
    <s v="SAFCO PlanMaster Heigh-Adjustable Drafting Table Base, 43w x 30d x 30-37h, Black"/>
    <s v="Jumbo Drum"/>
    <m/>
    <d v="2009-07-02T00:00:00"/>
  </r>
  <r>
    <n v="2798"/>
    <n v="20166"/>
    <x v="59"/>
    <x v="0"/>
    <n v="6"/>
    <n v="973.86199999999997"/>
    <n v="0.1"/>
    <x v="0"/>
    <n v="-693.33"/>
    <n v="205.99"/>
    <n v="8.99"/>
    <x v="581"/>
    <x v="3"/>
    <x v="3"/>
    <x v="2"/>
    <x v="1"/>
    <x v="3"/>
    <s v="TimeportP7382"/>
    <s v="Small Box"/>
    <n v="0.56000000000000005"/>
    <d v="2009-03-08T00:00:00"/>
  </r>
  <r>
    <n v="2799"/>
    <n v="20192"/>
    <x v="524"/>
    <x v="0"/>
    <n v="35"/>
    <n v="1624.67"/>
    <n v="0.04"/>
    <x v="0"/>
    <n v="504.35"/>
    <n v="45.19"/>
    <n v="1.99"/>
    <x v="602"/>
    <x v="3"/>
    <x v="3"/>
    <x v="3"/>
    <x v="1"/>
    <x v="7"/>
    <s v="Verbatim DVD-RAM, 9.4GB, Rewritable, Type 1, DS, DataLife Plus"/>
    <s v="Small Pack"/>
    <n v="0.55000000000000004"/>
    <d v="2010-10-13T00:00:00"/>
  </r>
  <r>
    <n v="2804"/>
    <n v="20229"/>
    <x v="1109"/>
    <x v="0"/>
    <n v="47"/>
    <n v="116.06"/>
    <n v="0.1"/>
    <x v="0"/>
    <n v="25.2"/>
    <n v="2.62"/>
    <n v="0.8"/>
    <x v="594"/>
    <x v="3"/>
    <x v="3"/>
    <x v="3"/>
    <x v="0"/>
    <x v="6"/>
    <s v="Staples Metal Binder Clips"/>
    <s v="Wrap Bag"/>
    <n v="0.39"/>
    <d v="2009-11-06T00:00:00"/>
  </r>
  <r>
    <n v="2906"/>
    <n v="20966"/>
    <x v="1281"/>
    <x v="0"/>
    <n v="10"/>
    <n v="39.42"/>
    <n v="0.06"/>
    <x v="0"/>
    <n v="7.78"/>
    <n v="3.85"/>
    <n v="0.7"/>
    <x v="600"/>
    <x v="3"/>
    <x v="3"/>
    <x v="1"/>
    <x v="0"/>
    <x v="12"/>
    <s v="Avery Hi-Liter Pen Style Six-Color Fluorescent Set"/>
    <s v="Wrap Bag"/>
    <n v="0.44"/>
    <d v="2010-09-22T00:00:00"/>
  </r>
  <r>
    <n v="2907"/>
    <n v="20966"/>
    <x v="1281"/>
    <x v="0"/>
    <n v="35"/>
    <n v="801.44"/>
    <n v="0.01"/>
    <x v="0"/>
    <n v="308.12"/>
    <n v="22.24"/>
    <n v="1.99"/>
    <x v="600"/>
    <x v="3"/>
    <x v="3"/>
    <x v="1"/>
    <x v="1"/>
    <x v="7"/>
    <s v="Verbatim DVD-R, 3.95GB, SR, Mitsubishi Branded, Jewel"/>
    <s v="Small Pack"/>
    <n v="0.43"/>
    <d v="2010-09-22T00:00:00"/>
  </r>
  <r>
    <n v="2908"/>
    <n v="20966"/>
    <x v="1281"/>
    <x v="0"/>
    <n v="22"/>
    <n v="1194.06"/>
    <n v="0.04"/>
    <x v="0"/>
    <n v="326.97000000000003"/>
    <n v="54.74"/>
    <n v="14.83"/>
    <x v="600"/>
    <x v="3"/>
    <x v="3"/>
    <x v="1"/>
    <x v="2"/>
    <x v="4"/>
    <s v="C-Line Cubicle Keepers Polyproplyene Holder w/Velcro® Back, 8-1/2x11, 25/Bx"/>
    <s v="Small Box"/>
    <n v="0.54"/>
    <d v="2010-09-25T00:00:00"/>
  </r>
  <r>
    <n v="2916"/>
    <n v="21063"/>
    <x v="176"/>
    <x v="0"/>
    <n v="49"/>
    <n v="377.02"/>
    <n v="0"/>
    <x v="0"/>
    <n v="84.66"/>
    <n v="7.08"/>
    <n v="2.35"/>
    <x v="600"/>
    <x v="3"/>
    <x v="3"/>
    <x v="1"/>
    <x v="0"/>
    <x v="12"/>
    <s v="SANFORD Major Accent™ Highlighters"/>
    <s v="Wrap Bag"/>
    <n v="0.47"/>
    <d v="2011-04-19T00:00:00"/>
  </r>
  <r>
    <n v="2917"/>
    <n v="21063"/>
    <x v="176"/>
    <x v="0"/>
    <n v="48"/>
    <n v="7339.24"/>
    <n v="0"/>
    <x v="1"/>
    <n v="-279.74"/>
    <n v="145.97999999999999"/>
    <n v="51.92"/>
    <x v="600"/>
    <x v="3"/>
    <x v="3"/>
    <x v="1"/>
    <x v="2"/>
    <x v="10"/>
    <s v="Bevis Rectangular Conference Tables"/>
    <s v="Jumbo Box"/>
    <n v="0.69"/>
    <d v="2011-04-15T00:00:00"/>
  </r>
  <r>
    <n v="2958"/>
    <n v="21412"/>
    <x v="708"/>
    <x v="2"/>
    <n v="38"/>
    <n v="137.07"/>
    <n v="0.09"/>
    <x v="0"/>
    <n v="-199.29499999999999"/>
    <n v="3.52"/>
    <n v="6.83"/>
    <x v="606"/>
    <x v="3"/>
    <x v="3"/>
    <x v="3"/>
    <x v="0"/>
    <x v="2"/>
    <s v="Self-Adhesive Ring Binder Labels"/>
    <s v="Small Box"/>
    <n v="0.38"/>
    <d v="2011-07-15T00:00:00"/>
  </r>
  <r>
    <n v="2959"/>
    <n v="21412"/>
    <x v="708"/>
    <x v="2"/>
    <n v="28"/>
    <n v="203.99"/>
    <n v="0.02"/>
    <x v="0"/>
    <n v="-8.51"/>
    <n v="7.28"/>
    <n v="4.2300000000000004"/>
    <x v="606"/>
    <x v="3"/>
    <x v="3"/>
    <x v="3"/>
    <x v="0"/>
    <x v="5"/>
    <s v="Black Print Carbonless 8 1/2&quot; x 8 1/4&quot; Rapid Memo Book"/>
    <s v="Wrap Bag"/>
    <n v="0.39"/>
    <d v="2011-07-14T00:00:00"/>
  </r>
  <r>
    <n v="2964"/>
    <n v="21442"/>
    <x v="392"/>
    <x v="0"/>
    <n v="48"/>
    <n v="2962.96"/>
    <n v="0.02"/>
    <x v="1"/>
    <n v="-612.94000000000005"/>
    <n v="58.14"/>
    <n v="36.61"/>
    <x v="605"/>
    <x v="3"/>
    <x v="3"/>
    <x v="1"/>
    <x v="2"/>
    <x v="9"/>
    <s v="O'Sullivan 3-Shelf Heavy-Duty Bookcases"/>
    <s v="Jumbo Box"/>
    <n v="0.61"/>
    <d v="2010-01-01T00:00:00"/>
  </r>
  <r>
    <n v="2965"/>
    <n v="21442"/>
    <x v="392"/>
    <x v="0"/>
    <n v="48"/>
    <n v="782.93"/>
    <n v="0.03"/>
    <x v="0"/>
    <n v="401.07"/>
    <n v="15.57"/>
    <n v="1.39"/>
    <x v="605"/>
    <x v="3"/>
    <x v="3"/>
    <x v="1"/>
    <x v="0"/>
    <x v="8"/>
    <s v="Park Ridge™ Embossed Executive Business Envelopes"/>
    <s v="Small Box"/>
    <n v="0.38"/>
    <d v="2010-01-01T00:00:00"/>
  </r>
  <r>
    <n v="2966"/>
    <n v="21444"/>
    <x v="176"/>
    <x v="3"/>
    <n v="17"/>
    <n v="34.159999999999997"/>
    <n v="0.09"/>
    <x v="0"/>
    <n v="-2.29"/>
    <n v="2.1"/>
    <n v="0.7"/>
    <x v="586"/>
    <x v="3"/>
    <x v="3"/>
    <x v="2"/>
    <x v="0"/>
    <x v="12"/>
    <s v="Sanford EarthWrite® Recycled Pencils, Medium Soft, #2"/>
    <s v="Wrap Bag"/>
    <n v="0.56999999999999995"/>
    <d v="2011-04-16T00:00:00"/>
  </r>
  <r>
    <n v="3046"/>
    <n v="21861"/>
    <x v="60"/>
    <x v="4"/>
    <n v="5"/>
    <n v="244.9"/>
    <n v="0.06"/>
    <x v="0"/>
    <n v="-135.4"/>
    <n v="47.98"/>
    <n v="3.61"/>
    <x v="601"/>
    <x v="3"/>
    <x v="3"/>
    <x v="3"/>
    <x v="1"/>
    <x v="7"/>
    <s v="DS/HD IBM Formatted Diskettes, 200/Pack - Staples"/>
    <s v="Small Pack"/>
    <n v="0.71"/>
    <d v="2009-08-20T00:00:00"/>
  </r>
  <r>
    <n v="3064"/>
    <n v="21956"/>
    <x v="650"/>
    <x v="1"/>
    <n v="2"/>
    <n v="125.273"/>
    <n v="0.02"/>
    <x v="0"/>
    <n v="-301.90599999999995"/>
    <n v="65.989999999999995"/>
    <n v="8.99"/>
    <x v="337"/>
    <x v="3"/>
    <x v="3"/>
    <x v="1"/>
    <x v="1"/>
    <x v="3"/>
    <s v="5180"/>
    <s v="Small Box"/>
    <n v="0.56000000000000005"/>
    <d v="2011-02-03T00:00:00"/>
  </r>
  <r>
    <n v="3073"/>
    <n v="22051"/>
    <x v="294"/>
    <x v="2"/>
    <n v="39"/>
    <n v="209.33"/>
    <n v="0.01"/>
    <x v="0"/>
    <n v="-160.71"/>
    <n v="4.9800000000000004"/>
    <n v="7.44"/>
    <x v="577"/>
    <x v="3"/>
    <x v="3"/>
    <x v="2"/>
    <x v="0"/>
    <x v="5"/>
    <s v="Xerox 1922"/>
    <s v="Small Box"/>
    <n v="0.36"/>
    <d v="2012-01-01T00:00:00"/>
  </r>
  <r>
    <n v="3078"/>
    <n v="22085"/>
    <x v="499"/>
    <x v="0"/>
    <n v="41"/>
    <n v="265.61"/>
    <n v="0.1"/>
    <x v="0"/>
    <n v="-147.82"/>
    <n v="6.48"/>
    <n v="7.37"/>
    <x v="594"/>
    <x v="3"/>
    <x v="3"/>
    <x v="3"/>
    <x v="0"/>
    <x v="5"/>
    <s v="Xerox 210"/>
    <s v="Small Box"/>
    <n v="0.37"/>
    <d v="2012-03-11T00:00:00"/>
  </r>
  <r>
    <n v="3079"/>
    <n v="22085"/>
    <x v="499"/>
    <x v="0"/>
    <n v="27"/>
    <n v="485.03"/>
    <n v="7.0000000000000007E-2"/>
    <x v="0"/>
    <n v="-88.02"/>
    <n v="17.7"/>
    <n v="9.4700000000000006"/>
    <x v="594"/>
    <x v="3"/>
    <x v="3"/>
    <x v="3"/>
    <x v="0"/>
    <x v="0"/>
    <s v="Portfile® Personal File Boxes"/>
    <s v="Small Box"/>
    <n v="0.59"/>
    <d v="2012-03-09T00:00:00"/>
  </r>
  <r>
    <n v="3080"/>
    <n v="22086"/>
    <x v="1282"/>
    <x v="3"/>
    <n v="21"/>
    <n v="2039.33"/>
    <n v="0.08"/>
    <x v="1"/>
    <n v="-862.44"/>
    <n v="95.95"/>
    <n v="74.349999999999994"/>
    <x v="607"/>
    <x v="3"/>
    <x v="3"/>
    <x v="0"/>
    <x v="2"/>
    <x v="14"/>
    <s v="Bevis Steel Folding Chairs"/>
    <s v="Jumbo Drum"/>
    <n v="0.56999999999999995"/>
    <d v="2011-12-16T00:00:00"/>
  </r>
  <r>
    <n v="3084"/>
    <n v="22118"/>
    <x v="398"/>
    <x v="1"/>
    <n v="50"/>
    <n v="2842.54"/>
    <n v="0.05"/>
    <x v="0"/>
    <n v="1315.749"/>
    <n v="58.1"/>
    <n v="1.49"/>
    <x v="337"/>
    <x v="3"/>
    <x v="3"/>
    <x v="2"/>
    <x v="0"/>
    <x v="2"/>
    <s v="Avery Arch Ring Binders"/>
    <s v="Small Box"/>
    <n v="0.38"/>
    <d v="2009-01-18T00:00:00"/>
  </r>
  <r>
    <n v="3107"/>
    <n v="22304"/>
    <x v="177"/>
    <x v="0"/>
    <n v="24"/>
    <n v="40.24"/>
    <n v="0.1"/>
    <x v="0"/>
    <n v="-3.73"/>
    <n v="1.76"/>
    <n v="0.7"/>
    <x v="202"/>
    <x v="3"/>
    <x v="3"/>
    <x v="1"/>
    <x v="0"/>
    <x v="12"/>
    <s v="Newell 310"/>
    <s v="Wrap Bag"/>
    <n v="0.56000000000000005"/>
    <d v="2011-11-29T00:00:00"/>
  </r>
  <r>
    <n v="3199"/>
    <n v="22919"/>
    <x v="811"/>
    <x v="4"/>
    <n v="21"/>
    <n v="98.77"/>
    <n v="7.0000000000000007E-2"/>
    <x v="0"/>
    <n v="41.33"/>
    <n v="4.91"/>
    <n v="0.5"/>
    <x v="584"/>
    <x v="3"/>
    <x v="3"/>
    <x v="1"/>
    <x v="0"/>
    <x v="11"/>
    <s v="Avery 508"/>
    <s v="Small Box"/>
    <n v="0.36"/>
    <d v="2009-07-18T00:00:00"/>
  </r>
  <r>
    <n v="3209"/>
    <n v="23041"/>
    <x v="533"/>
    <x v="0"/>
    <n v="21"/>
    <n v="173.7"/>
    <n v="0.02"/>
    <x v="0"/>
    <n v="-31.590499999999999"/>
    <n v="7.68"/>
    <n v="6.16"/>
    <x v="580"/>
    <x v="3"/>
    <x v="3"/>
    <x v="1"/>
    <x v="0"/>
    <x v="2"/>
    <s v="GBC VeloBinder Strips"/>
    <s v="Small Box"/>
    <n v="0.35"/>
    <d v="2010-07-27T00:00:00"/>
  </r>
  <r>
    <n v="3210"/>
    <n v="23041"/>
    <x v="533"/>
    <x v="0"/>
    <n v="5"/>
    <n v="1811.25"/>
    <n v="0.08"/>
    <x v="0"/>
    <n v="203.43900000000002"/>
    <n v="367.99"/>
    <n v="19.989999999999998"/>
    <x v="580"/>
    <x v="3"/>
    <x v="3"/>
    <x v="1"/>
    <x v="0"/>
    <x v="2"/>
    <s v="Ibico Ibimaster 300 Manual Binding System"/>
    <s v="Small Box"/>
    <n v="0.4"/>
    <d v="2010-07-22T00:00:00"/>
  </r>
  <r>
    <n v="3211"/>
    <n v="23041"/>
    <x v="533"/>
    <x v="0"/>
    <n v="10"/>
    <n v="2642.95"/>
    <n v="0.08"/>
    <x v="1"/>
    <n v="-474.49"/>
    <n v="262.11"/>
    <n v="62.74"/>
    <x v="580"/>
    <x v="3"/>
    <x v="3"/>
    <x v="1"/>
    <x v="2"/>
    <x v="10"/>
    <s v="Bevis Boat-Shaped Conference Table"/>
    <s v="Jumbo Box"/>
    <n v="0.75"/>
    <d v="2010-07-27T00:00:00"/>
  </r>
  <r>
    <n v="3239"/>
    <n v="23232"/>
    <x v="652"/>
    <x v="1"/>
    <n v="15"/>
    <n v="614.15"/>
    <n v="0.03"/>
    <x v="2"/>
    <n v="-54.37"/>
    <n v="39.979999999999997"/>
    <n v="7.12"/>
    <x v="571"/>
    <x v="3"/>
    <x v="3"/>
    <x v="3"/>
    <x v="1"/>
    <x v="7"/>
    <s v="IBM Active Response Keyboard, Black"/>
    <s v="Small Box"/>
    <n v="0.67"/>
    <d v="2010-04-17T00:00:00"/>
  </r>
  <r>
    <n v="3240"/>
    <n v="23232"/>
    <x v="652"/>
    <x v="1"/>
    <n v="31"/>
    <n v="154.24"/>
    <n v="0.03"/>
    <x v="0"/>
    <n v="68.88"/>
    <n v="4.9800000000000004"/>
    <n v="0.49"/>
    <x v="571"/>
    <x v="3"/>
    <x v="3"/>
    <x v="3"/>
    <x v="0"/>
    <x v="11"/>
    <s v="Avery White Multi-Purpose Labels"/>
    <s v="Small Box"/>
    <n v="0.39"/>
    <d v="2010-04-17T00:00:00"/>
  </r>
  <r>
    <n v="3241"/>
    <n v="23232"/>
    <x v="652"/>
    <x v="1"/>
    <n v="20"/>
    <n v="140.31"/>
    <n v="0.06"/>
    <x v="0"/>
    <n v="-94.11"/>
    <n v="6.48"/>
    <n v="8.74"/>
    <x v="571"/>
    <x v="3"/>
    <x v="3"/>
    <x v="3"/>
    <x v="0"/>
    <x v="5"/>
    <s v="Xerox 1984"/>
    <s v="Small Box"/>
    <n v="0.36"/>
    <d v="2010-04-16T00:00:00"/>
  </r>
  <r>
    <n v="3248"/>
    <n v="23270"/>
    <x v="951"/>
    <x v="0"/>
    <n v="20"/>
    <n v="1460.42"/>
    <n v="0.04"/>
    <x v="1"/>
    <n v="-441.44"/>
    <n v="68.81"/>
    <n v="60"/>
    <x v="581"/>
    <x v="3"/>
    <x v="3"/>
    <x v="3"/>
    <x v="0"/>
    <x v="1"/>
    <s v="Holmes Replacement Filter for HEPA Air Cleaner, Very Large Room, HEPA Filter"/>
    <s v="Jumbo Drum"/>
    <n v="0.41"/>
    <d v="2011-03-17T00:00:00"/>
  </r>
  <r>
    <n v="3249"/>
    <n v="23270"/>
    <x v="951"/>
    <x v="0"/>
    <n v="42"/>
    <n v="6659.7415000000001"/>
    <n v="0.05"/>
    <x v="2"/>
    <n v="1647.7469999999998"/>
    <n v="195.99"/>
    <n v="3.99"/>
    <x v="581"/>
    <x v="3"/>
    <x v="3"/>
    <x v="3"/>
    <x v="1"/>
    <x v="3"/>
    <s v="CF 888"/>
    <s v="Small Box"/>
    <n v="0.59"/>
    <d v="2011-03-18T00:00:00"/>
  </r>
  <r>
    <n v="3305"/>
    <n v="23618"/>
    <x v="1283"/>
    <x v="3"/>
    <n v="45"/>
    <n v="2601.7904999999996"/>
    <n v="0.02"/>
    <x v="0"/>
    <n v="748.197"/>
    <n v="65.989999999999995"/>
    <n v="5.26"/>
    <x v="590"/>
    <x v="3"/>
    <x v="3"/>
    <x v="1"/>
    <x v="1"/>
    <x v="3"/>
    <s v="8860"/>
    <s v="Small Box"/>
    <n v="0.56000000000000005"/>
    <d v="2012-11-29T00:00:00"/>
  </r>
  <r>
    <n v="3358"/>
    <n v="24033"/>
    <x v="504"/>
    <x v="1"/>
    <n v="50"/>
    <n v="1227.18"/>
    <n v="0"/>
    <x v="1"/>
    <n v="-252.53"/>
    <n v="23.99"/>
    <n v="15.68"/>
    <x v="582"/>
    <x v="3"/>
    <x v="3"/>
    <x v="1"/>
    <x v="2"/>
    <x v="4"/>
    <s v="Westinghouse Floor Lamp with Metal Mesh Shade, Black"/>
    <s v="Jumbo Drum"/>
    <n v="0.62"/>
    <d v="2011-01-04T00:00:00"/>
  </r>
  <r>
    <n v="3363"/>
    <n v="24066"/>
    <x v="584"/>
    <x v="1"/>
    <n v="30"/>
    <n v="4278.6099999999997"/>
    <n v="7.0000000000000007E-2"/>
    <x v="1"/>
    <n v="-955.56"/>
    <n v="150.97999999999999"/>
    <n v="66.27"/>
    <x v="594"/>
    <x v="3"/>
    <x v="3"/>
    <x v="3"/>
    <x v="2"/>
    <x v="9"/>
    <s v="Bush Mission Pointe Library"/>
    <s v="Jumbo Box"/>
    <n v="0.65"/>
    <d v="2012-04-15T00:00:00"/>
  </r>
  <r>
    <n v="3390"/>
    <n v="24162"/>
    <x v="1073"/>
    <x v="2"/>
    <n v="1"/>
    <n v="10.94"/>
    <n v="0.08"/>
    <x v="0"/>
    <n v="-4.3499999999999996"/>
    <n v="9.68"/>
    <n v="2.0299999999999998"/>
    <x v="572"/>
    <x v="3"/>
    <x v="3"/>
    <x v="0"/>
    <x v="0"/>
    <x v="5"/>
    <s v="Wirebound Service Call Books, 5 1/2&quot; x 4&quot;"/>
    <s v="Wrap Bag"/>
    <n v="0.37"/>
    <d v="2009-08-24T00:00:00"/>
  </r>
  <r>
    <n v="3391"/>
    <n v="24162"/>
    <x v="1073"/>
    <x v="2"/>
    <n v="12"/>
    <n v="1755.3"/>
    <n v="0.04"/>
    <x v="1"/>
    <n v="-7.0099999999999909"/>
    <n v="150.97999999999999"/>
    <n v="16.010000000000002"/>
    <x v="572"/>
    <x v="3"/>
    <x v="3"/>
    <x v="0"/>
    <x v="2"/>
    <x v="10"/>
    <s v="Iceberg OfficeWorks 42&quot; Round Tables"/>
    <s v="Jumbo Box"/>
    <n v="0.7"/>
    <d v="2009-08-23T00:00:00"/>
  </r>
  <r>
    <n v="3412"/>
    <n v="24384"/>
    <x v="179"/>
    <x v="3"/>
    <n v="44"/>
    <n v="205.11"/>
    <n v="0.06"/>
    <x v="0"/>
    <n v="95.52"/>
    <n v="4.91"/>
    <n v="0.5"/>
    <x v="576"/>
    <x v="3"/>
    <x v="3"/>
    <x v="1"/>
    <x v="0"/>
    <x v="11"/>
    <s v="Avery 508"/>
    <s v="Small Box"/>
    <n v="0.36"/>
    <d v="2011-03-28T00:00:00"/>
  </r>
  <r>
    <n v="3413"/>
    <n v="24384"/>
    <x v="179"/>
    <x v="3"/>
    <n v="21"/>
    <n v="3981.23"/>
    <n v="7.0000000000000007E-2"/>
    <x v="0"/>
    <n v="294.94"/>
    <n v="193.17"/>
    <n v="19.989999999999998"/>
    <x v="576"/>
    <x v="3"/>
    <x v="3"/>
    <x v="1"/>
    <x v="0"/>
    <x v="0"/>
    <s v="Fellowes Staxonsteel® Drawer Files"/>
    <s v="Small Box"/>
    <n v="0.71"/>
    <d v="2011-03-28T00:00:00"/>
  </r>
  <r>
    <n v="3414"/>
    <n v="24384"/>
    <x v="179"/>
    <x v="3"/>
    <n v="20"/>
    <n v="2458.2425000000003"/>
    <n v="0.1"/>
    <x v="0"/>
    <n v="110.538"/>
    <n v="155.99"/>
    <n v="8.99"/>
    <x v="576"/>
    <x v="3"/>
    <x v="3"/>
    <x v="1"/>
    <x v="1"/>
    <x v="3"/>
    <s v="CF 688"/>
    <s v="Small Box"/>
    <n v="0.57999999999999996"/>
    <d v="2011-03-28T00:00:00"/>
  </r>
  <r>
    <n v="3424"/>
    <n v="24448"/>
    <x v="659"/>
    <x v="1"/>
    <n v="46"/>
    <n v="11036.16"/>
    <n v="0.05"/>
    <x v="1"/>
    <n v="1187.8"/>
    <n v="236.97"/>
    <n v="59.24"/>
    <x v="58"/>
    <x v="3"/>
    <x v="3"/>
    <x v="2"/>
    <x v="2"/>
    <x v="10"/>
    <s v="Chromcraft Rectangular Conference Tables"/>
    <s v="Jumbo Box"/>
    <n v="0.61"/>
    <d v="2012-02-08T00:00:00"/>
  </r>
  <r>
    <n v="3429"/>
    <n v="24452"/>
    <x v="1195"/>
    <x v="1"/>
    <n v="18"/>
    <n v="115.71"/>
    <n v="0.08"/>
    <x v="0"/>
    <n v="-91.61"/>
    <n v="6.48"/>
    <n v="8.4"/>
    <x v="570"/>
    <x v="3"/>
    <x v="3"/>
    <x v="1"/>
    <x v="0"/>
    <x v="5"/>
    <s v="Xerox 212"/>
    <s v="Small Box"/>
    <n v="0.37"/>
    <d v="2009-05-07T00:00:00"/>
  </r>
  <r>
    <n v="3436"/>
    <n v="24544"/>
    <x v="452"/>
    <x v="1"/>
    <n v="31"/>
    <n v="4587.3"/>
    <n v="0.08"/>
    <x v="2"/>
    <n v="1771.15"/>
    <n v="150.97999999999999"/>
    <n v="13.99"/>
    <x v="151"/>
    <x v="3"/>
    <x v="3"/>
    <x v="2"/>
    <x v="1"/>
    <x v="16"/>
    <s v="Canon MP41DH Printing Calculator"/>
    <s v="Medium Box"/>
    <n v="0.38"/>
    <d v="2009-01-27T00:00:00"/>
  </r>
  <r>
    <n v="3437"/>
    <n v="24544"/>
    <x v="452"/>
    <x v="1"/>
    <n v="15"/>
    <n v="403.71"/>
    <n v="0.03"/>
    <x v="1"/>
    <n v="-97.47"/>
    <n v="25.98"/>
    <n v="14.36"/>
    <x v="151"/>
    <x v="3"/>
    <x v="3"/>
    <x v="2"/>
    <x v="2"/>
    <x v="14"/>
    <s v="Global Stack Chair without Arms, Black"/>
    <s v="Jumbo Drum"/>
    <n v="0.6"/>
    <d v="2009-01-27T00:00:00"/>
  </r>
  <r>
    <n v="3438"/>
    <n v="24544"/>
    <x v="452"/>
    <x v="1"/>
    <n v="39"/>
    <n v="1243.45"/>
    <n v="0.1"/>
    <x v="0"/>
    <n v="-1212.55"/>
    <n v="32.479999999999997"/>
    <n v="35"/>
    <x v="151"/>
    <x v="3"/>
    <x v="3"/>
    <x v="2"/>
    <x v="0"/>
    <x v="0"/>
    <s v="Fellowes Neat Ideas® Storage Cubes"/>
    <s v="Large Box"/>
    <n v="0.81"/>
    <d v="2009-01-27T00:00:00"/>
  </r>
  <r>
    <n v="3489"/>
    <n v="24865"/>
    <x v="497"/>
    <x v="1"/>
    <n v="46"/>
    <n v="175.23"/>
    <n v="0.04"/>
    <x v="0"/>
    <n v="-13.35"/>
    <n v="3.69"/>
    <n v="2.5"/>
    <x v="570"/>
    <x v="3"/>
    <x v="3"/>
    <x v="1"/>
    <x v="0"/>
    <x v="8"/>
    <s v="Colored Envelopes"/>
    <s v="Small Box"/>
    <n v="0.39"/>
    <d v="2012-03-20T00:00:00"/>
  </r>
  <r>
    <n v="3495"/>
    <n v="24902"/>
    <x v="1108"/>
    <x v="1"/>
    <n v="43"/>
    <n v="224.58"/>
    <n v="0.03"/>
    <x v="0"/>
    <n v="46.31"/>
    <n v="5.18"/>
    <n v="2.04"/>
    <x v="600"/>
    <x v="3"/>
    <x v="3"/>
    <x v="1"/>
    <x v="0"/>
    <x v="5"/>
    <s v="Array® Memo Cubes"/>
    <s v="Wrap Bag"/>
    <n v="0.36"/>
    <d v="2010-05-28T00:00:00"/>
  </r>
  <r>
    <n v="3555"/>
    <n v="25348"/>
    <x v="1284"/>
    <x v="4"/>
    <n v="6"/>
    <n v="343.36"/>
    <n v="0.08"/>
    <x v="0"/>
    <n v="-41.27"/>
    <n v="56.96"/>
    <n v="13.22"/>
    <x v="583"/>
    <x v="3"/>
    <x v="3"/>
    <x v="0"/>
    <x v="0"/>
    <x v="1"/>
    <s v="Conquest™ 14 Commercial Heavy-Duty Upright Vacuum, Collection System, Accessory Kit"/>
    <s v="Small Box"/>
    <n v="0.56000000000000005"/>
    <d v="2012-05-11T00:00:00"/>
  </r>
  <r>
    <n v="3556"/>
    <n v="25348"/>
    <x v="1284"/>
    <x v="4"/>
    <n v="7"/>
    <n v="309.22149999999999"/>
    <n v="0.09"/>
    <x v="0"/>
    <n v="-68.299000000000007"/>
    <n v="55.99"/>
    <n v="1.25"/>
    <x v="583"/>
    <x v="3"/>
    <x v="3"/>
    <x v="0"/>
    <x v="1"/>
    <x v="3"/>
    <s v="Accessory32"/>
    <s v="Small Pack"/>
    <n v="0.35"/>
    <d v="2012-05-11T00:00:00"/>
  </r>
  <r>
    <n v="3557"/>
    <n v="25350"/>
    <x v="387"/>
    <x v="2"/>
    <n v="30"/>
    <n v="2477.9899999999998"/>
    <n v="0"/>
    <x v="0"/>
    <n v="747.68"/>
    <n v="80.98"/>
    <n v="4.5"/>
    <x v="537"/>
    <x v="3"/>
    <x v="3"/>
    <x v="3"/>
    <x v="0"/>
    <x v="1"/>
    <s v="Belkin 8 Outlet SurgeMaster II Gold Surge Protector with Phone Protection"/>
    <s v="Small Box"/>
    <n v="0.59"/>
    <d v="2010-12-05T00:00:00"/>
  </r>
  <r>
    <n v="3558"/>
    <n v="25350"/>
    <x v="387"/>
    <x v="2"/>
    <n v="23"/>
    <n v="48.83"/>
    <n v="0.06"/>
    <x v="0"/>
    <n v="1"/>
    <n v="2.1"/>
    <n v="0.7"/>
    <x v="537"/>
    <x v="3"/>
    <x v="3"/>
    <x v="3"/>
    <x v="0"/>
    <x v="12"/>
    <s v="Sanford EarthWrite® Recycled Pencils, Medium Soft, #2"/>
    <s v="Wrap Bag"/>
    <n v="0.56999999999999995"/>
    <d v="2010-12-05T00:00:00"/>
  </r>
  <r>
    <n v="3582"/>
    <n v="25541"/>
    <x v="1113"/>
    <x v="0"/>
    <n v="50"/>
    <n v="297.76"/>
    <n v="7.0000000000000007E-2"/>
    <x v="0"/>
    <n v="-111.34"/>
    <n v="5.98"/>
    <n v="5.79"/>
    <x v="600"/>
    <x v="3"/>
    <x v="3"/>
    <x v="1"/>
    <x v="0"/>
    <x v="5"/>
    <s v="Xerox 1903"/>
    <s v="Small Box"/>
    <n v="0.36"/>
    <d v="2009-01-15T00:00:00"/>
  </r>
  <r>
    <n v="3588"/>
    <n v="25601"/>
    <x v="272"/>
    <x v="3"/>
    <n v="43"/>
    <n v="257.41000000000003"/>
    <n v="0.09"/>
    <x v="0"/>
    <n v="-131.08000000000001"/>
    <n v="5.98"/>
    <n v="4.6900000000000004"/>
    <x v="573"/>
    <x v="3"/>
    <x v="3"/>
    <x v="2"/>
    <x v="0"/>
    <x v="0"/>
    <s v="Perma STOR-ALL™ Hanging File Box, 13 1/8&quot;W x 12 1/4&quot;D x 10 1/2&quot;H"/>
    <s v="Small Box"/>
    <n v="0.68"/>
    <d v="2009-01-06T00:00:00"/>
  </r>
  <r>
    <n v="3615"/>
    <n v="25828"/>
    <x v="7"/>
    <x v="2"/>
    <n v="35"/>
    <n v="241.43"/>
    <n v="0.01"/>
    <x v="0"/>
    <n v="-65.8"/>
    <n v="6.84"/>
    <n v="4.42"/>
    <x v="403"/>
    <x v="3"/>
    <x v="3"/>
    <x v="0"/>
    <x v="0"/>
    <x v="15"/>
    <s v="Acme® Design Stainless Steel Bent Scissors"/>
    <s v="Small Pack"/>
    <n v="0.57999999999999996"/>
    <d v="2010-11-25T00:00:00"/>
  </r>
  <r>
    <n v="3656"/>
    <n v="26176"/>
    <x v="142"/>
    <x v="1"/>
    <n v="14"/>
    <n v="94.32"/>
    <n v="0.06"/>
    <x v="0"/>
    <n v="-66.87"/>
    <n v="6.48"/>
    <n v="8.19"/>
    <x v="449"/>
    <x v="3"/>
    <x v="3"/>
    <x v="3"/>
    <x v="0"/>
    <x v="5"/>
    <s v="Xerox 217"/>
    <s v="Small Box"/>
    <n v="0.37"/>
    <d v="2011-11-21T00:00:00"/>
  </r>
  <r>
    <n v="3657"/>
    <n v="26176"/>
    <x v="142"/>
    <x v="1"/>
    <n v="30"/>
    <n v="554.42949999999996"/>
    <n v="0.03"/>
    <x v="0"/>
    <n v="34.010999999999996"/>
    <n v="20.99"/>
    <n v="4.8099999999999996"/>
    <x v="449"/>
    <x v="3"/>
    <x v="3"/>
    <x v="3"/>
    <x v="1"/>
    <x v="3"/>
    <s v="1726 Digital Answering Machine"/>
    <s v="Medium Box"/>
    <n v="0.57999999999999996"/>
    <d v="2011-11-20T00:00:00"/>
  </r>
  <r>
    <n v="3682"/>
    <n v="26337"/>
    <x v="1285"/>
    <x v="4"/>
    <n v="45"/>
    <n v="153.27000000000001"/>
    <n v="0.08"/>
    <x v="0"/>
    <n v="60.29"/>
    <n v="3.69"/>
    <n v="0.5"/>
    <x v="57"/>
    <x v="3"/>
    <x v="3"/>
    <x v="0"/>
    <x v="0"/>
    <x v="11"/>
    <s v="Avery 487"/>
    <s v="Small Box"/>
    <n v="0.38"/>
    <d v="2009-11-10T00:00:00"/>
  </r>
  <r>
    <n v="3712"/>
    <n v="26503"/>
    <x v="1106"/>
    <x v="3"/>
    <n v="47"/>
    <n v="671.78"/>
    <n v="0.1"/>
    <x v="0"/>
    <n v="297.23"/>
    <n v="15.57"/>
    <n v="1.39"/>
    <x v="575"/>
    <x v="3"/>
    <x v="3"/>
    <x v="0"/>
    <x v="0"/>
    <x v="8"/>
    <s v="Park Ridge™ Embossed Executive Business Envelopes"/>
    <s v="Small Box"/>
    <n v="0.38"/>
    <d v="2011-04-23T00:00:00"/>
  </r>
  <r>
    <n v="3713"/>
    <n v="26503"/>
    <x v="1106"/>
    <x v="3"/>
    <n v="12"/>
    <n v="262.08999999999997"/>
    <n v="0.01"/>
    <x v="0"/>
    <n v="58.69"/>
    <n v="19.98"/>
    <n v="10.49"/>
    <x v="575"/>
    <x v="3"/>
    <x v="3"/>
    <x v="0"/>
    <x v="2"/>
    <x v="4"/>
    <s v="12-1/2 Diameter Round Wall Clock"/>
    <s v="Small Box"/>
    <n v="0.49"/>
    <d v="2011-04-22T00:00:00"/>
  </r>
  <r>
    <n v="3728"/>
    <n v="26657"/>
    <x v="1286"/>
    <x v="3"/>
    <n v="28"/>
    <n v="1107.6400000000001"/>
    <n v="0.06"/>
    <x v="0"/>
    <n v="333.17450000000002"/>
    <n v="40.98"/>
    <n v="7.47"/>
    <x v="537"/>
    <x v="3"/>
    <x v="3"/>
    <x v="3"/>
    <x v="0"/>
    <x v="2"/>
    <s v="Wilson Jones Ledger-Size, Piano-Hinge Binder, 2&quot;, Blue"/>
    <s v="Small Box"/>
    <n v="0.37"/>
    <d v="2012-10-01T00:00:00"/>
  </r>
  <r>
    <n v="3752"/>
    <n v="26787"/>
    <x v="1135"/>
    <x v="1"/>
    <n v="25"/>
    <n v="1119.9100000000001"/>
    <n v="0.08"/>
    <x v="2"/>
    <n v="434.71"/>
    <n v="48.04"/>
    <n v="5.79"/>
    <x v="607"/>
    <x v="3"/>
    <x v="3"/>
    <x v="0"/>
    <x v="0"/>
    <x v="5"/>
    <s v="Xerox 1937"/>
    <s v="Small Box"/>
    <n v="0.37"/>
    <d v="2011-09-21T00:00:00"/>
  </r>
  <r>
    <n v="3769"/>
    <n v="26919"/>
    <x v="468"/>
    <x v="0"/>
    <n v="12"/>
    <n v="3534.56"/>
    <n v="0.03"/>
    <x v="0"/>
    <n v="763.32"/>
    <n v="300.64999999999998"/>
    <n v="24.49"/>
    <x v="581"/>
    <x v="3"/>
    <x v="3"/>
    <x v="3"/>
    <x v="0"/>
    <x v="1"/>
    <s v="Honeywell Enviracaire Portable HEPA Air Cleaner for 17' x 22' Room"/>
    <s v="Large Box"/>
    <n v="0.52"/>
    <d v="2012-12-12T00:00:00"/>
  </r>
  <r>
    <n v="3770"/>
    <n v="26919"/>
    <x v="468"/>
    <x v="0"/>
    <n v="32"/>
    <n v="155.27000000000001"/>
    <n v="0.1"/>
    <x v="0"/>
    <n v="-151.55000000000001"/>
    <n v="4.9800000000000004"/>
    <n v="7.54"/>
    <x v="581"/>
    <x v="3"/>
    <x v="3"/>
    <x v="3"/>
    <x v="0"/>
    <x v="5"/>
    <s v="Xerox 1961"/>
    <s v="Small Box"/>
    <n v="0.38"/>
    <d v="2012-12-12T00:00:00"/>
  </r>
  <r>
    <n v="3772"/>
    <n v="26945"/>
    <x v="440"/>
    <x v="4"/>
    <n v="29"/>
    <n v="221.33"/>
    <n v="0"/>
    <x v="0"/>
    <n v="77.33"/>
    <n v="7.28"/>
    <n v="1.77"/>
    <x v="581"/>
    <x v="3"/>
    <x v="3"/>
    <x v="3"/>
    <x v="0"/>
    <x v="5"/>
    <s v="Post-it® “Important Message” Note Pad, Neon Colors, 50 Sheets/Pad"/>
    <s v="Wrap Bag"/>
    <n v="0.37"/>
    <d v="2009-02-05T00:00:00"/>
  </r>
  <r>
    <n v="3839"/>
    <n v="27364"/>
    <x v="890"/>
    <x v="3"/>
    <n v="25"/>
    <n v="74.069999999999993"/>
    <n v="0.04"/>
    <x v="0"/>
    <n v="4.3689999999999998"/>
    <n v="2.88"/>
    <n v="1.49"/>
    <x v="202"/>
    <x v="3"/>
    <x v="3"/>
    <x v="2"/>
    <x v="0"/>
    <x v="2"/>
    <s v="Avery Durable Binders"/>
    <s v="Small Box"/>
    <n v="0.36"/>
    <d v="2011-05-22T00:00:00"/>
  </r>
  <r>
    <n v="3840"/>
    <n v="27364"/>
    <x v="890"/>
    <x v="3"/>
    <n v="29"/>
    <n v="1529.0565000000001"/>
    <n v="0.06"/>
    <x v="0"/>
    <n v="201.726"/>
    <n v="65.989999999999995"/>
    <n v="3.99"/>
    <x v="202"/>
    <x v="3"/>
    <x v="3"/>
    <x v="2"/>
    <x v="1"/>
    <x v="3"/>
    <s v="StarTAC 7760"/>
    <s v="Small Box"/>
    <n v="0.59"/>
    <d v="2011-05-22T00:00:00"/>
  </r>
  <r>
    <n v="3848"/>
    <n v="27460"/>
    <x v="429"/>
    <x v="2"/>
    <n v="7"/>
    <n v="855.03"/>
    <n v="0.08"/>
    <x v="0"/>
    <n v="-1.6800000000000068"/>
    <n v="128.24"/>
    <n v="12.65"/>
    <x v="591"/>
    <x v="3"/>
    <x v="3"/>
    <x v="2"/>
    <x v="2"/>
    <x v="14"/>
    <s v="SAFCO Folding Chair Trolley"/>
    <s v="Medium Box"/>
    <m/>
    <d v="2009-05-13T00:00:00"/>
  </r>
  <r>
    <n v="3849"/>
    <n v="27460"/>
    <x v="429"/>
    <x v="2"/>
    <n v="31"/>
    <n v="196.58"/>
    <n v="0.04"/>
    <x v="0"/>
    <n v="-102.16"/>
    <n v="5.98"/>
    <n v="4.38"/>
    <x v="591"/>
    <x v="3"/>
    <x v="3"/>
    <x v="2"/>
    <x v="1"/>
    <x v="7"/>
    <s v="Imation 3.5&quot; DS/HD IBM Formatted Diskettes, 10/Pack"/>
    <s v="Small Pack"/>
    <n v="0.75"/>
    <d v="2009-05-14T00:00:00"/>
  </r>
  <r>
    <n v="3881"/>
    <n v="27717"/>
    <x v="1052"/>
    <x v="4"/>
    <n v="19"/>
    <n v="75.19"/>
    <n v="0.05"/>
    <x v="0"/>
    <n v="-93.67"/>
    <n v="3.75"/>
    <n v="7.5"/>
    <x v="603"/>
    <x v="3"/>
    <x v="3"/>
    <x v="2"/>
    <x v="0"/>
    <x v="11"/>
    <s v="Smead Alpha-Z Color-Coded Name Labels First Letter Starter Set"/>
    <s v="Small Box"/>
    <n v="0.37"/>
    <d v="2011-10-29T00:00:00"/>
  </r>
  <r>
    <n v="3890"/>
    <n v="27778"/>
    <x v="163"/>
    <x v="4"/>
    <n v="10"/>
    <n v="6350.29"/>
    <n v="0.02"/>
    <x v="0"/>
    <n v="-735.97"/>
    <n v="599.99"/>
    <n v="24.49"/>
    <x v="58"/>
    <x v="3"/>
    <x v="3"/>
    <x v="2"/>
    <x v="1"/>
    <x v="13"/>
    <s v="Canon PC1080F Personal Copier"/>
    <s v="Large Box"/>
    <n v="0.5"/>
    <d v="2011-09-04T00:00:00"/>
  </r>
  <r>
    <n v="3916"/>
    <n v="27936"/>
    <x v="1223"/>
    <x v="1"/>
    <n v="23"/>
    <n v="1028.1600000000001"/>
    <n v="7.0000000000000007E-2"/>
    <x v="0"/>
    <n v="405.16200000000003"/>
    <n v="55.99"/>
    <n v="1.25"/>
    <x v="584"/>
    <x v="3"/>
    <x v="3"/>
    <x v="1"/>
    <x v="1"/>
    <x v="3"/>
    <s v="Accessory32"/>
    <s v="Small Pack"/>
    <n v="0.35"/>
    <d v="2011-07-09T00:00:00"/>
  </r>
  <r>
    <n v="3957"/>
    <n v="28228"/>
    <x v="608"/>
    <x v="2"/>
    <n v="5"/>
    <n v="346.23"/>
    <n v="0"/>
    <x v="0"/>
    <n v="8.4600000000000009"/>
    <n v="60.98"/>
    <n v="19.989999999999998"/>
    <x v="592"/>
    <x v="3"/>
    <x v="3"/>
    <x v="0"/>
    <x v="0"/>
    <x v="8"/>
    <s v="Tyvek Interoffice Envelopes, 9 1/2&quot; x 12 1/2&quot;, 100/Box"/>
    <s v="Small Box"/>
    <n v="0.38"/>
    <d v="2012-07-12T00:00:00"/>
  </r>
  <r>
    <n v="3961"/>
    <n v="28259"/>
    <x v="669"/>
    <x v="1"/>
    <n v="22"/>
    <n v="249.24"/>
    <n v="0.06"/>
    <x v="0"/>
    <n v="-92.1"/>
    <n v="10.97"/>
    <n v="6.5"/>
    <x v="605"/>
    <x v="3"/>
    <x v="3"/>
    <x v="1"/>
    <x v="1"/>
    <x v="7"/>
    <s v="Micro Innovations 104 Keyboard"/>
    <s v="Small Box"/>
    <n v="0.64"/>
    <d v="2009-11-06T00:00:00"/>
  </r>
  <r>
    <n v="3979"/>
    <n v="28419"/>
    <x v="1012"/>
    <x v="0"/>
    <n v="9"/>
    <n v="133.85"/>
    <n v="0.03"/>
    <x v="2"/>
    <n v="-5.28"/>
    <n v="13.48"/>
    <n v="4.51"/>
    <x v="608"/>
    <x v="3"/>
    <x v="3"/>
    <x v="1"/>
    <x v="0"/>
    <x v="0"/>
    <s v="Tenex Personal Project File with Scoop Front Design, Black"/>
    <s v="Small Box"/>
    <n v="0.59"/>
    <d v="2009-11-04T00:00:00"/>
  </r>
  <r>
    <n v="4010"/>
    <n v="28614"/>
    <x v="1287"/>
    <x v="4"/>
    <n v="50"/>
    <n v="7827.51"/>
    <n v="0.05"/>
    <x v="0"/>
    <n v="2992.8"/>
    <n v="159.99"/>
    <n v="5.5"/>
    <x v="151"/>
    <x v="3"/>
    <x v="3"/>
    <x v="1"/>
    <x v="1"/>
    <x v="7"/>
    <s v="Gyration RF Keyboard"/>
    <s v="Small Box"/>
    <n v="0.49"/>
    <d v="2009-10-21T00:00:00"/>
  </r>
  <r>
    <n v="4023"/>
    <n v="28741"/>
    <x v="1160"/>
    <x v="2"/>
    <n v="13"/>
    <n v="70.13"/>
    <n v="0.02"/>
    <x v="0"/>
    <n v="21.51"/>
    <n v="5.43"/>
    <n v="0.95"/>
    <x v="609"/>
    <x v="3"/>
    <x v="3"/>
    <x v="0"/>
    <x v="0"/>
    <x v="5"/>
    <s v="Wirebound Message Book, 4 per Page"/>
    <s v="Wrap Bag"/>
    <n v="0.36"/>
    <d v="2011-03-01T00:00:00"/>
  </r>
  <r>
    <n v="4024"/>
    <n v="28741"/>
    <x v="1160"/>
    <x v="2"/>
    <n v="5"/>
    <n v="59.76"/>
    <n v="0.04"/>
    <x v="0"/>
    <n v="-10.34"/>
    <n v="10.98"/>
    <n v="3.37"/>
    <x v="609"/>
    <x v="3"/>
    <x v="3"/>
    <x v="0"/>
    <x v="0"/>
    <x v="15"/>
    <s v="Fiskars® Softgrip Scissors"/>
    <s v="Small Pack"/>
    <n v="0.56999999999999995"/>
    <d v="2011-03-01T00:00:00"/>
  </r>
  <r>
    <n v="4027"/>
    <n v="28769"/>
    <x v="3"/>
    <x v="0"/>
    <n v="6"/>
    <n v="195.75"/>
    <n v="0.02"/>
    <x v="0"/>
    <n v="-31.24"/>
    <n v="33.29"/>
    <n v="1.99"/>
    <x v="600"/>
    <x v="3"/>
    <x v="3"/>
    <x v="1"/>
    <x v="1"/>
    <x v="7"/>
    <s v="Verbatim 4.7GB DVD-R"/>
    <s v="Small Pack"/>
    <n v="0.41"/>
    <d v="2010-08-28T00:00:00"/>
  </r>
  <r>
    <n v="4057"/>
    <n v="28928"/>
    <x v="1260"/>
    <x v="0"/>
    <n v="3"/>
    <n v="185.16"/>
    <n v="0.02"/>
    <x v="0"/>
    <n v="-49.34"/>
    <n v="59.98"/>
    <n v="3.99"/>
    <x v="606"/>
    <x v="3"/>
    <x v="3"/>
    <x v="2"/>
    <x v="0"/>
    <x v="1"/>
    <s v="Belkin 8 Outlet SurgeMaster II Gold Surge Protector"/>
    <s v="Small Box"/>
    <n v="0.56999999999999995"/>
    <d v="2010-05-02T00:00:00"/>
  </r>
  <r>
    <n v="4058"/>
    <n v="28928"/>
    <x v="1260"/>
    <x v="0"/>
    <n v="22"/>
    <n v="5144.9399999999996"/>
    <n v="0.09"/>
    <x v="0"/>
    <n v="729.06"/>
    <n v="256.99"/>
    <n v="11.25"/>
    <x v="606"/>
    <x v="3"/>
    <x v="3"/>
    <x v="2"/>
    <x v="1"/>
    <x v="7"/>
    <s v="Hayes Optima 56K V.90 Internal Voice Modem"/>
    <s v="Small Box"/>
    <n v="0.51"/>
    <d v="2010-04-30T00:00:00"/>
  </r>
  <r>
    <n v="4059"/>
    <n v="28928"/>
    <x v="1260"/>
    <x v="0"/>
    <n v="46"/>
    <n v="1397.383"/>
    <n v="0.01"/>
    <x v="0"/>
    <n v="-135.86100000000002"/>
    <n v="35.99"/>
    <n v="5"/>
    <x v="606"/>
    <x v="3"/>
    <x v="3"/>
    <x v="2"/>
    <x v="1"/>
    <x v="3"/>
    <s v="Accessory17"/>
    <s v="Wrap Bag"/>
    <n v="0.82"/>
    <d v="2010-05-02T00:00:00"/>
  </r>
  <r>
    <n v="4076"/>
    <n v="29058"/>
    <x v="974"/>
    <x v="1"/>
    <n v="43"/>
    <n v="287.61"/>
    <n v="0.02"/>
    <x v="0"/>
    <n v="-101.5"/>
    <n v="6.48"/>
    <n v="6.35"/>
    <x v="570"/>
    <x v="3"/>
    <x v="3"/>
    <x v="1"/>
    <x v="0"/>
    <x v="5"/>
    <s v="Xerox 200"/>
    <s v="Small Box"/>
    <n v="0.37"/>
    <d v="2010-01-05T00:00:00"/>
  </r>
  <r>
    <n v="4077"/>
    <n v="29058"/>
    <x v="974"/>
    <x v="1"/>
    <n v="23"/>
    <n v="128.52000000000001"/>
    <n v="0.06"/>
    <x v="0"/>
    <n v="42.8"/>
    <n v="5.84"/>
    <n v="1"/>
    <x v="570"/>
    <x v="3"/>
    <x v="3"/>
    <x v="1"/>
    <x v="0"/>
    <x v="12"/>
    <s v="Quartet Omega® Colored Chalk, 12/Pack"/>
    <s v="Wrap Bag"/>
    <n v="0.38"/>
    <d v="2010-01-04T00:00:00"/>
  </r>
  <r>
    <n v="4078"/>
    <n v="29058"/>
    <x v="974"/>
    <x v="1"/>
    <n v="41"/>
    <n v="1011.67"/>
    <n v="0.04"/>
    <x v="0"/>
    <n v="-74.64"/>
    <n v="24.98"/>
    <n v="8.7899999999999991"/>
    <x v="570"/>
    <x v="3"/>
    <x v="3"/>
    <x v="1"/>
    <x v="0"/>
    <x v="0"/>
    <s v="2300 Heavy-Duty Transfer File Systems by Perma"/>
    <s v="Small Box"/>
    <n v="0.66"/>
    <d v="2010-01-03T00:00:00"/>
  </r>
  <r>
    <n v="4086"/>
    <n v="29127"/>
    <x v="245"/>
    <x v="4"/>
    <n v="18"/>
    <n v="31.13"/>
    <n v="0.06"/>
    <x v="0"/>
    <n v="-0.81"/>
    <n v="1.68"/>
    <n v="1"/>
    <x v="605"/>
    <x v="3"/>
    <x v="3"/>
    <x v="1"/>
    <x v="0"/>
    <x v="12"/>
    <s v="Prang Dustless Chalk Sticks"/>
    <s v="Wrap Bag"/>
    <n v="0.35"/>
    <d v="2009-04-02T00:00:00"/>
  </r>
  <r>
    <n v="4099"/>
    <n v="29191"/>
    <x v="140"/>
    <x v="3"/>
    <n v="26"/>
    <n v="7201.89"/>
    <n v="0.09"/>
    <x v="1"/>
    <n v="-650.11"/>
    <n v="296.18"/>
    <n v="54.12"/>
    <x v="571"/>
    <x v="3"/>
    <x v="3"/>
    <x v="3"/>
    <x v="2"/>
    <x v="10"/>
    <s v="Hon 94000 Series Round Tables"/>
    <s v="Jumbo Box"/>
    <n v="0.76"/>
    <d v="2012-06-29T00:00:00"/>
  </r>
  <r>
    <n v="4109"/>
    <n v="29249"/>
    <x v="363"/>
    <x v="0"/>
    <n v="12"/>
    <n v="3156.6"/>
    <n v="0.1"/>
    <x v="0"/>
    <n v="454.26"/>
    <n v="276.2"/>
    <n v="24.49"/>
    <x v="610"/>
    <x v="3"/>
    <x v="3"/>
    <x v="2"/>
    <x v="2"/>
    <x v="14"/>
    <s v="SAFCO Arco Folding Chair"/>
    <s v="Large Box"/>
    <m/>
    <d v="2011-06-17T00:00:00"/>
  </r>
  <r>
    <n v="4110"/>
    <n v="29249"/>
    <x v="363"/>
    <x v="0"/>
    <n v="47"/>
    <n v="302.69"/>
    <n v="0.05"/>
    <x v="2"/>
    <n v="125.65"/>
    <n v="6.35"/>
    <n v="1.02"/>
    <x v="610"/>
    <x v="3"/>
    <x v="3"/>
    <x v="2"/>
    <x v="0"/>
    <x v="5"/>
    <s v="Telephone Message Books with Fax/Mobile Section, 5 1/2&quot; x 3 3/16&quot;"/>
    <s v="Wrap Bag"/>
    <n v="0.39"/>
    <d v="2011-06-18T00:00:00"/>
  </r>
  <r>
    <n v="4128"/>
    <n v="29347"/>
    <x v="678"/>
    <x v="3"/>
    <n v="50"/>
    <n v="2040.39"/>
    <n v="7.0000000000000007E-2"/>
    <x v="0"/>
    <n v="221.09"/>
    <n v="40.99"/>
    <n v="19.989999999999998"/>
    <x v="151"/>
    <x v="3"/>
    <x v="3"/>
    <x v="2"/>
    <x v="0"/>
    <x v="5"/>
    <s v="White Dual Perf Computer Printout Paper, 2700 Sheets, 1 Part, Heavyweight, 20 lbs., 14 7/8 x 11"/>
    <s v="Small Box"/>
    <n v="0.36"/>
    <d v="2012-08-14T00:00:00"/>
  </r>
  <r>
    <n v="4156"/>
    <n v="29478"/>
    <x v="910"/>
    <x v="1"/>
    <n v="15"/>
    <n v="272.89249999999998"/>
    <n v="0.01"/>
    <x v="0"/>
    <n v="19.611000000000001"/>
    <n v="20.99"/>
    <n v="0.99"/>
    <x v="593"/>
    <x v="3"/>
    <x v="3"/>
    <x v="1"/>
    <x v="1"/>
    <x v="3"/>
    <s v="Accessory25"/>
    <s v="Wrap Bag"/>
    <n v="0.56999999999999995"/>
    <d v="2010-04-12T00:00:00"/>
  </r>
  <r>
    <n v="4222"/>
    <n v="29991"/>
    <x v="473"/>
    <x v="0"/>
    <n v="41"/>
    <n v="123.11"/>
    <n v="0.06"/>
    <x v="0"/>
    <n v="48.93"/>
    <n v="3.15"/>
    <n v="0.49"/>
    <x v="583"/>
    <x v="3"/>
    <x v="3"/>
    <x v="0"/>
    <x v="0"/>
    <x v="11"/>
    <s v="Self-Adhesive Removable Labels"/>
    <s v="Small Box"/>
    <n v="0.37"/>
    <d v="2012-10-07T00:00:00"/>
  </r>
  <r>
    <n v="4330"/>
    <n v="30853"/>
    <x v="614"/>
    <x v="3"/>
    <n v="16"/>
    <n v="41.52"/>
    <n v="0.06"/>
    <x v="0"/>
    <n v="-85.17"/>
    <n v="2.1800000000000002"/>
    <n v="7.09"/>
    <x v="592"/>
    <x v="3"/>
    <x v="3"/>
    <x v="0"/>
    <x v="0"/>
    <x v="5"/>
    <s v="Ampad® Evidence® Wirebond Steno Books, 6&quot; x 9&quot;"/>
    <s v="Wrap Bag"/>
    <n v="0.38"/>
    <d v="2011-07-30T00:00:00"/>
  </r>
  <r>
    <n v="4335"/>
    <n v="30886"/>
    <x v="145"/>
    <x v="0"/>
    <n v="28"/>
    <n v="5320.57"/>
    <n v="0.02"/>
    <x v="0"/>
    <n v="534.29"/>
    <n v="193.17"/>
    <n v="19.989999999999998"/>
    <x v="576"/>
    <x v="3"/>
    <x v="3"/>
    <x v="1"/>
    <x v="0"/>
    <x v="0"/>
    <s v="Fellowes Staxonsteel® Drawer Files"/>
    <s v="Small Box"/>
    <n v="0.71"/>
    <d v="2012-05-17T00:00:00"/>
  </r>
  <r>
    <n v="4353"/>
    <n v="31042"/>
    <x v="308"/>
    <x v="3"/>
    <n v="26"/>
    <n v="3227.38"/>
    <n v="0.05"/>
    <x v="1"/>
    <n v="192.31"/>
    <n v="120.98"/>
    <n v="30"/>
    <x v="580"/>
    <x v="3"/>
    <x v="3"/>
    <x v="1"/>
    <x v="2"/>
    <x v="14"/>
    <s v="Hon Every-Day® Chair Series Swivel Task Chairs"/>
    <s v="Jumbo Drum"/>
    <n v="0.64"/>
    <d v="2012-11-20T00:00:00"/>
  </r>
  <r>
    <n v="4354"/>
    <n v="31042"/>
    <x v="308"/>
    <x v="3"/>
    <n v="48"/>
    <n v="134.52000000000001"/>
    <n v="0.03"/>
    <x v="0"/>
    <n v="-6.04"/>
    <n v="2.78"/>
    <n v="1.2"/>
    <x v="580"/>
    <x v="3"/>
    <x v="3"/>
    <x v="1"/>
    <x v="0"/>
    <x v="12"/>
    <s v="Prang Drawing Pencil Set"/>
    <s v="Wrap Bag"/>
    <n v="0.57999999999999996"/>
    <d v="2012-11-20T00:00:00"/>
  </r>
  <r>
    <n v="4363"/>
    <n v="31078"/>
    <x v="948"/>
    <x v="4"/>
    <n v="7"/>
    <n v="104.46"/>
    <n v="0.01"/>
    <x v="0"/>
    <n v="-36.766199999999998"/>
    <n v="13.99"/>
    <n v="7.51"/>
    <x v="591"/>
    <x v="3"/>
    <x v="3"/>
    <x v="2"/>
    <x v="1"/>
    <x v="16"/>
    <s v="Sharp EL500L Fraction Calculator"/>
    <s v="Medium Box"/>
    <n v="0.39"/>
    <d v="2009-02-11T00:00:00"/>
  </r>
  <r>
    <n v="4414"/>
    <n v="31493"/>
    <x v="50"/>
    <x v="1"/>
    <n v="8"/>
    <n v="112.47"/>
    <n v="0"/>
    <x v="2"/>
    <n v="46.74"/>
    <n v="12.2"/>
    <n v="6.02"/>
    <x v="449"/>
    <x v="3"/>
    <x v="3"/>
    <x v="3"/>
    <x v="2"/>
    <x v="4"/>
    <s v="Advantus Panel Wall Certificate Holder - 8.5x11"/>
    <s v="Small Pack"/>
    <n v="0.43"/>
    <d v="2009-10-18T00:00:00"/>
  </r>
  <r>
    <n v="4426"/>
    <n v="31555"/>
    <x v="1259"/>
    <x v="4"/>
    <n v="38"/>
    <n v="3531.75"/>
    <n v="0"/>
    <x v="0"/>
    <n v="572.26"/>
    <n v="88.84"/>
    <n v="20.79"/>
    <x v="611"/>
    <x v="3"/>
    <x v="3"/>
    <x v="3"/>
    <x v="2"/>
    <x v="4"/>
    <s v="Luxo Adjustable Task Clamp Lamp"/>
    <s v="Large Box"/>
    <n v="0.59"/>
    <d v="2012-01-04T00:00:00"/>
  </r>
  <r>
    <n v="4427"/>
    <n v="31555"/>
    <x v="1259"/>
    <x v="4"/>
    <n v="5"/>
    <n v="500.5"/>
    <n v="0.02"/>
    <x v="1"/>
    <n v="-153.31139999999999"/>
    <n v="90.97"/>
    <n v="28"/>
    <x v="611"/>
    <x v="3"/>
    <x v="3"/>
    <x v="3"/>
    <x v="1"/>
    <x v="16"/>
    <s v="Lexmark Z55se Color Inkjet Printer"/>
    <s v="Jumbo Drum"/>
    <n v="0.38"/>
    <d v="2012-01-07T00:00:00"/>
  </r>
  <r>
    <n v="4454"/>
    <n v="31744"/>
    <x v="1133"/>
    <x v="3"/>
    <n v="12"/>
    <n v="86.69"/>
    <n v="0"/>
    <x v="0"/>
    <n v="-43.48"/>
    <n v="6.48"/>
    <n v="7.37"/>
    <x v="608"/>
    <x v="3"/>
    <x v="3"/>
    <x v="1"/>
    <x v="0"/>
    <x v="5"/>
    <s v="Xerox 210"/>
    <s v="Small Box"/>
    <n v="0.37"/>
    <d v="2012-09-10T00:00:00"/>
  </r>
  <r>
    <n v="4465"/>
    <n v="31842"/>
    <x v="598"/>
    <x v="3"/>
    <n v="9"/>
    <n v="157.26"/>
    <n v="0.06"/>
    <x v="0"/>
    <n v="-18.84"/>
    <n v="17.48"/>
    <n v="1.99"/>
    <x v="610"/>
    <x v="3"/>
    <x v="3"/>
    <x v="2"/>
    <x v="1"/>
    <x v="7"/>
    <s v="Maxell Pro 80 Minute CD-R, 10/Pack"/>
    <s v="Small Pack"/>
    <n v="0.45"/>
    <d v="2010-07-17T00:00:00"/>
  </r>
  <r>
    <n v="4484"/>
    <n v="31910"/>
    <x v="1114"/>
    <x v="3"/>
    <n v="6"/>
    <n v="187.63749999999999"/>
    <n v="0.03"/>
    <x v="0"/>
    <n v="-190.02500000000001"/>
    <n v="35.99"/>
    <n v="5"/>
    <x v="609"/>
    <x v="3"/>
    <x v="3"/>
    <x v="0"/>
    <x v="1"/>
    <x v="3"/>
    <s v="Accessory27"/>
    <s v="Small Box"/>
    <n v="0.85"/>
    <d v="2009-10-30T00:00:00"/>
  </r>
  <r>
    <n v="4507"/>
    <n v="32069"/>
    <x v="142"/>
    <x v="2"/>
    <n v="17"/>
    <n v="114.94"/>
    <n v="0.09"/>
    <x v="0"/>
    <n v="-102.24"/>
    <n v="6.48"/>
    <n v="9.68"/>
    <x v="438"/>
    <x v="3"/>
    <x v="3"/>
    <x v="1"/>
    <x v="0"/>
    <x v="5"/>
    <s v="Xerox 1993"/>
    <s v="Small Box"/>
    <n v="0.36"/>
    <d v="2011-11-21T00:00:00"/>
  </r>
  <r>
    <n v="4571"/>
    <n v="32519"/>
    <x v="1201"/>
    <x v="0"/>
    <n v="8"/>
    <n v="85.36"/>
    <n v="0.09"/>
    <x v="0"/>
    <n v="-23.82"/>
    <n v="10.89"/>
    <n v="4.5"/>
    <x v="590"/>
    <x v="3"/>
    <x v="3"/>
    <x v="1"/>
    <x v="0"/>
    <x v="1"/>
    <s v="Belkin 6 Outlet Metallic Surge Strip"/>
    <s v="Small Box"/>
    <n v="0.59"/>
    <d v="2010-10-13T00:00:00"/>
  </r>
  <r>
    <n v="4591"/>
    <n v="32647"/>
    <x v="592"/>
    <x v="1"/>
    <n v="32"/>
    <n v="671.75"/>
    <n v="7.0000000000000007E-2"/>
    <x v="0"/>
    <n v="-56.83"/>
    <n v="20.97"/>
    <n v="4"/>
    <x v="612"/>
    <x v="3"/>
    <x v="3"/>
    <x v="1"/>
    <x v="1"/>
    <x v="7"/>
    <s v="Microsoft Internet Keyboard"/>
    <s v="Small Box"/>
    <n v="0.77"/>
    <d v="2011-11-20T00:00:00"/>
  </r>
  <r>
    <n v="4592"/>
    <n v="32647"/>
    <x v="592"/>
    <x v="1"/>
    <n v="27"/>
    <n v="9541.0400000000009"/>
    <n v="0.06"/>
    <x v="1"/>
    <n v="348.84"/>
    <n v="348.21"/>
    <n v="84.84"/>
    <x v="612"/>
    <x v="3"/>
    <x v="3"/>
    <x v="1"/>
    <x v="2"/>
    <x v="10"/>
    <s v="Bretford CR4500 Series Slim Rectangular Table"/>
    <s v="Jumbo Box"/>
    <n v="0.66"/>
    <d v="2011-11-20T00:00:00"/>
  </r>
  <r>
    <n v="4632"/>
    <n v="32966"/>
    <x v="960"/>
    <x v="0"/>
    <n v="4"/>
    <n v="1035.2"/>
    <n v="0.08"/>
    <x v="1"/>
    <n v="-668.0643"/>
    <n v="270.97000000000003"/>
    <n v="28.06"/>
    <x v="596"/>
    <x v="3"/>
    <x v="3"/>
    <x v="3"/>
    <x v="1"/>
    <x v="16"/>
    <s v="Epson LQ-570e Dot Matrix Printer"/>
    <s v="Jumbo Drum"/>
    <n v="0.56000000000000005"/>
    <d v="2012-02-02T00:00:00"/>
  </r>
  <r>
    <n v="4633"/>
    <n v="32966"/>
    <x v="960"/>
    <x v="0"/>
    <n v="43"/>
    <n v="74.17"/>
    <n v="0.01"/>
    <x v="0"/>
    <n v="-13.4"/>
    <n v="1.6"/>
    <n v="1.29"/>
    <x v="596"/>
    <x v="3"/>
    <x v="3"/>
    <x v="3"/>
    <x v="0"/>
    <x v="12"/>
    <s v="Sanford Pocket Accent® Highlighters"/>
    <s v="Wrap Bag"/>
    <n v="0.42"/>
    <d v="2012-01-30T00:00:00"/>
  </r>
  <r>
    <n v="4664"/>
    <n v="33218"/>
    <x v="1288"/>
    <x v="2"/>
    <n v="25"/>
    <n v="113.8"/>
    <n v="7.0000000000000007E-2"/>
    <x v="0"/>
    <n v="-84.076499999999996"/>
    <n v="4.57"/>
    <n v="5.42"/>
    <x v="589"/>
    <x v="3"/>
    <x v="3"/>
    <x v="0"/>
    <x v="0"/>
    <x v="2"/>
    <s v="Newell® 3-Hole Punched Plastic Slotted Magazine Holders for Binders"/>
    <s v="Small Box"/>
    <n v="0.37"/>
    <d v="2010-01-08T00:00:00"/>
  </r>
  <r>
    <n v="4665"/>
    <n v="33218"/>
    <x v="1288"/>
    <x v="2"/>
    <n v="29"/>
    <n v="480.13"/>
    <n v="0.04"/>
    <x v="0"/>
    <n v="53.67"/>
    <n v="16.16"/>
    <n v="7.74"/>
    <x v="589"/>
    <x v="3"/>
    <x v="3"/>
    <x v="0"/>
    <x v="2"/>
    <x v="4"/>
    <s v="Contemporary Wood/Metal Frame"/>
    <s v="Small Box"/>
    <n v="0.5"/>
    <d v="2010-01-07T00:00:00"/>
  </r>
  <r>
    <n v="4679"/>
    <n v="33285"/>
    <x v="675"/>
    <x v="1"/>
    <n v="5"/>
    <n v="66.92"/>
    <n v="0.01"/>
    <x v="0"/>
    <n v="-23.29"/>
    <n v="12.28"/>
    <n v="6.13"/>
    <x v="403"/>
    <x v="3"/>
    <x v="3"/>
    <x v="0"/>
    <x v="0"/>
    <x v="0"/>
    <s v="Recycled Eldon Regeneration Jumbo File"/>
    <s v="Small Box"/>
    <n v="0.56999999999999995"/>
    <d v="2012-01-20T00:00:00"/>
  </r>
  <r>
    <n v="4701"/>
    <n v="33479"/>
    <x v="1256"/>
    <x v="4"/>
    <n v="24"/>
    <n v="161.87"/>
    <n v="0.04"/>
    <x v="0"/>
    <n v="-31.27"/>
    <n v="6.48"/>
    <n v="5.1100000000000003"/>
    <x v="571"/>
    <x v="3"/>
    <x v="3"/>
    <x v="3"/>
    <x v="0"/>
    <x v="5"/>
    <s v="Xerox 231"/>
    <s v="Small Box"/>
    <n v="0.37"/>
    <d v="2012-09-20T00:00:00"/>
  </r>
  <r>
    <n v="4706"/>
    <n v="33537"/>
    <x v="665"/>
    <x v="3"/>
    <n v="26"/>
    <n v="45.38"/>
    <n v="7.0000000000000007E-2"/>
    <x v="0"/>
    <n v="-1.97"/>
    <n v="1.76"/>
    <n v="0.7"/>
    <x v="581"/>
    <x v="3"/>
    <x v="3"/>
    <x v="2"/>
    <x v="0"/>
    <x v="12"/>
    <s v="Newell 310"/>
    <s v="Wrap Bag"/>
    <n v="0.56000000000000005"/>
    <d v="2010-08-15T00:00:00"/>
  </r>
  <r>
    <n v="4707"/>
    <n v="33537"/>
    <x v="665"/>
    <x v="3"/>
    <n v="9"/>
    <n v="163.31049999999999"/>
    <n v="0.02"/>
    <x v="0"/>
    <n v="-105.09400000000001"/>
    <n v="20.99"/>
    <n v="3.3"/>
    <x v="581"/>
    <x v="3"/>
    <x v="3"/>
    <x v="2"/>
    <x v="1"/>
    <x v="3"/>
    <s v="Accessory39"/>
    <s v="Small Pack"/>
    <n v="0.81"/>
    <d v="2010-08-14T00:00:00"/>
  </r>
  <r>
    <n v="4712"/>
    <n v="33569"/>
    <x v="531"/>
    <x v="0"/>
    <n v="9"/>
    <n v="123.92"/>
    <n v="0.09"/>
    <x v="0"/>
    <n v="45.83"/>
    <n v="14.2"/>
    <n v="5.3"/>
    <x v="325"/>
    <x v="3"/>
    <x v="3"/>
    <x v="1"/>
    <x v="2"/>
    <x v="4"/>
    <s v="Coloredge Poster Frame"/>
    <s v="Wrap Bag"/>
    <n v="0.46"/>
    <d v="2009-09-01T00:00:00"/>
  </r>
  <r>
    <n v="4716"/>
    <n v="33571"/>
    <x v="580"/>
    <x v="3"/>
    <n v="1"/>
    <n v="7.15"/>
    <n v="0.03"/>
    <x v="0"/>
    <n v="-2.5499999999999998"/>
    <n v="5.08"/>
    <n v="2.0299999999999998"/>
    <x v="582"/>
    <x v="3"/>
    <x v="3"/>
    <x v="1"/>
    <x v="2"/>
    <x v="4"/>
    <s v="Master Caster Door Stop, Brown"/>
    <s v="Wrap Bag"/>
    <n v="0.51"/>
    <d v="2011-10-14T00:00:00"/>
  </r>
  <r>
    <n v="4726"/>
    <n v="33637"/>
    <x v="1289"/>
    <x v="0"/>
    <n v="35"/>
    <n v="192.21"/>
    <n v="7.0000000000000007E-2"/>
    <x v="0"/>
    <n v="-61.36"/>
    <n v="5.47"/>
    <n v="5.26"/>
    <x v="403"/>
    <x v="3"/>
    <x v="3"/>
    <x v="0"/>
    <x v="2"/>
    <x v="4"/>
    <s v="Advantus Panel Wall Acrylic Frame"/>
    <s v="Small Pack"/>
    <n v="0.42"/>
    <d v="2012-11-26T00:00:00"/>
  </r>
  <r>
    <n v="4729"/>
    <n v="33670"/>
    <x v="196"/>
    <x v="1"/>
    <n v="50"/>
    <n v="207.54"/>
    <n v="0.03"/>
    <x v="0"/>
    <n v="24.21"/>
    <n v="4.13"/>
    <n v="1.23"/>
    <x v="581"/>
    <x v="3"/>
    <x v="3"/>
    <x v="3"/>
    <x v="0"/>
    <x v="12"/>
    <s v="Newell 325"/>
    <s v="Wrap Bag"/>
    <n v="0.55000000000000004"/>
    <d v="2012-04-29T00:00:00"/>
  </r>
  <r>
    <n v="4730"/>
    <n v="33670"/>
    <x v="196"/>
    <x v="1"/>
    <n v="4"/>
    <n v="17.329999999999998"/>
    <n v="0.06"/>
    <x v="0"/>
    <n v="-16.579999999999998"/>
    <n v="3.28"/>
    <n v="5"/>
    <x v="581"/>
    <x v="3"/>
    <x v="3"/>
    <x v="3"/>
    <x v="0"/>
    <x v="12"/>
    <s v="Newell 35"/>
    <s v="Wrap Bag"/>
    <n v="0.56000000000000005"/>
    <d v="2012-04-28T00:00:00"/>
  </r>
  <r>
    <n v="4753"/>
    <n v="33794"/>
    <x v="1290"/>
    <x v="4"/>
    <n v="18"/>
    <n v="92.77"/>
    <n v="0.06"/>
    <x v="0"/>
    <n v="-17.91"/>
    <n v="4.91"/>
    <n v="3.05"/>
    <x v="583"/>
    <x v="3"/>
    <x v="3"/>
    <x v="0"/>
    <x v="2"/>
    <x v="4"/>
    <s v="Ultra Door Push Plate"/>
    <s v="Small Pack"/>
    <n v="0.52"/>
    <d v="2011-02-24T00:00:00"/>
  </r>
  <r>
    <n v="4761"/>
    <n v="33857"/>
    <x v="36"/>
    <x v="4"/>
    <n v="18"/>
    <n v="130.16"/>
    <n v="0"/>
    <x v="0"/>
    <n v="28.87"/>
    <n v="7.04"/>
    <n v="2.17"/>
    <x v="537"/>
    <x v="3"/>
    <x v="3"/>
    <x v="3"/>
    <x v="0"/>
    <x v="5"/>
    <s v="Wirebound Message Books, 2 7/8&quot; x 5&quot;, 3 Forms per Page"/>
    <s v="Wrap Bag"/>
    <n v="0.38"/>
    <d v="2010-04-30T00:00:00"/>
  </r>
  <r>
    <n v="4833"/>
    <n v="34400"/>
    <x v="952"/>
    <x v="0"/>
    <n v="25"/>
    <n v="92.53"/>
    <n v="0.01"/>
    <x v="0"/>
    <n v="-71.52"/>
    <n v="3.57"/>
    <n v="4.17"/>
    <x v="610"/>
    <x v="3"/>
    <x v="3"/>
    <x v="2"/>
    <x v="0"/>
    <x v="12"/>
    <s v="Barrel Sharpener"/>
    <s v="Small Pack"/>
    <n v="0.59"/>
    <d v="2012-12-28T00:00:00"/>
  </r>
  <r>
    <n v="4834"/>
    <n v="34400"/>
    <x v="952"/>
    <x v="0"/>
    <n v="17"/>
    <n v="988.6434999999999"/>
    <n v="0.04"/>
    <x v="0"/>
    <n v="89.891999999999996"/>
    <n v="65.989999999999995"/>
    <n v="4.2"/>
    <x v="610"/>
    <x v="3"/>
    <x v="3"/>
    <x v="2"/>
    <x v="1"/>
    <x v="3"/>
    <s v="5170"/>
    <s v="Small Box"/>
    <n v="0.59"/>
    <d v="2012-12-29T00:00:00"/>
  </r>
  <r>
    <n v="4838"/>
    <n v="34407"/>
    <x v="126"/>
    <x v="0"/>
    <n v="41"/>
    <n v="1484.89"/>
    <n v="0.03"/>
    <x v="0"/>
    <n v="220.99"/>
    <n v="35.89"/>
    <n v="14.72"/>
    <x v="608"/>
    <x v="3"/>
    <x v="3"/>
    <x v="1"/>
    <x v="0"/>
    <x v="8"/>
    <s v="Jet-Pak Recycled Peel 'N' Seal Padded Mailers"/>
    <s v="Small Box"/>
    <n v="0.4"/>
    <d v="2010-07-31T00:00:00"/>
  </r>
  <r>
    <n v="4839"/>
    <n v="34432"/>
    <x v="315"/>
    <x v="2"/>
    <n v="20"/>
    <n v="244.39"/>
    <n v="0.08"/>
    <x v="0"/>
    <n v="114.1"/>
    <n v="12.53"/>
    <n v="0.5"/>
    <x v="606"/>
    <x v="3"/>
    <x v="3"/>
    <x v="3"/>
    <x v="0"/>
    <x v="11"/>
    <s v="Avery 485"/>
    <s v="Small Box"/>
    <n v="0.38"/>
    <d v="2009-04-08T00:00:00"/>
  </r>
  <r>
    <n v="4840"/>
    <n v="34432"/>
    <x v="315"/>
    <x v="2"/>
    <n v="3"/>
    <n v="581.41999999999996"/>
    <n v="0.02"/>
    <x v="0"/>
    <n v="-129.97"/>
    <n v="178.47"/>
    <n v="19.989999999999998"/>
    <x v="606"/>
    <x v="3"/>
    <x v="3"/>
    <x v="3"/>
    <x v="0"/>
    <x v="0"/>
    <s v="Hot File® 7-Pocket, Floor Stand"/>
    <s v="Small Box"/>
    <n v="0.55000000000000004"/>
    <d v="2009-04-08T00:00:00"/>
  </r>
  <r>
    <n v="4846"/>
    <n v="34497"/>
    <x v="1291"/>
    <x v="3"/>
    <n v="36"/>
    <n v="175.35"/>
    <n v="0.1"/>
    <x v="0"/>
    <n v="-174.18"/>
    <n v="4.9800000000000004"/>
    <n v="7.54"/>
    <x v="134"/>
    <x v="3"/>
    <x v="3"/>
    <x v="1"/>
    <x v="0"/>
    <x v="5"/>
    <s v="Xerox 1961"/>
    <s v="Small Box"/>
    <n v="0.38"/>
    <d v="2009-03-11T00:00:00"/>
  </r>
  <r>
    <n v="4847"/>
    <n v="34497"/>
    <x v="1291"/>
    <x v="3"/>
    <n v="25"/>
    <n v="590.6"/>
    <n v="0"/>
    <x v="0"/>
    <n v="117.73"/>
    <n v="22.84"/>
    <n v="8.18"/>
    <x v="134"/>
    <x v="3"/>
    <x v="3"/>
    <x v="1"/>
    <x v="0"/>
    <x v="5"/>
    <s v="Xerox 1991"/>
    <s v="Small Box"/>
    <n v="0.39"/>
    <d v="2009-03-12T00:00:00"/>
  </r>
  <r>
    <n v="4848"/>
    <n v="34498"/>
    <x v="394"/>
    <x v="0"/>
    <n v="4"/>
    <n v="47.12"/>
    <n v="0.09"/>
    <x v="2"/>
    <n v="10.8"/>
    <n v="8.74"/>
    <n v="1.39"/>
    <x v="469"/>
    <x v="3"/>
    <x v="3"/>
    <x v="0"/>
    <x v="0"/>
    <x v="8"/>
    <s v="#10- 4 1/8&quot; x 9 1/2&quot; Recycled Envelopes"/>
    <s v="Small Box"/>
    <n v="0.38"/>
    <d v="2009-02-20T00:00:00"/>
  </r>
  <r>
    <n v="4849"/>
    <n v="34498"/>
    <x v="394"/>
    <x v="0"/>
    <n v="3"/>
    <n v="62.89"/>
    <n v="0.09"/>
    <x v="0"/>
    <n v="-23.2"/>
    <n v="18.97"/>
    <n v="9.0299999999999994"/>
    <x v="469"/>
    <x v="3"/>
    <x v="3"/>
    <x v="0"/>
    <x v="0"/>
    <x v="5"/>
    <s v="Computer Printout Paper with Letter-Trim Perforations"/>
    <s v="Small Box"/>
    <n v="0.37"/>
    <d v="2009-02-20T00:00:00"/>
  </r>
  <r>
    <n v="4925"/>
    <n v="35045"/>
    <x v="1292"/>
    <x v="3"/>
    <n v="44"/>
    <n v="565.01"/>
    <n v="0.1"/>
    <x v="0"/>
    <n v="-10.33"/>
    <n v="13.48"/>
    <n v="4.51"/>
    <x v="526"/>
    <x v="3"/>
    <x v="3"/>
    <x v="0"/>
    <x v="0"/>
    <x v="0"/>
    <s v="Tenex Personal Project File with Scoop Front Design, Black"/>
    <s v="Small Box"/>
    <n v="0.59"/>
    <d v="2012-04-04T00:00:00"/>
  </r>
  <r>
    <n v="4954"/>
    <n v="35265"/>
    <x v="1010"/>
    <x v="2"/>
    <n v="4"/>
    <n v="125.78"/>
    <n v="0.02"/>
    <x v="0"/>
    <n v="8.4320000000000039"/>
    <n v="30.56"/>
    <n v="2.99"/>
    <x v="572"/>
    <x v="3"/>
    <x v="3"/>
    <x v="0"/>
    <x v="0"/>
    <x v="2"/>
    <s v="Surelock™ Post Binders"/>
    <s v="Small Box"/>
    <n v="0.35"/>
    <d v="2010-11-30T00:00:00"/>
  </r>
  <r>
    <n v="4955"/>
    <n v="35265"/>
    <x v="1010"/>
    <x v="2"/>
    <n v="16"/>
    <n v="577"/>
    <n v="0.04"/>
    <x v="1"/>
    <n v="-112.88"/>
    <n v="33.94"/>
    <n v="19.190000000000001"/>
    <x v="572"/>
    <x v="3"/>
    <x v="3"/>
    <x v="0"/>
    <x v="2"/>
    <x v="14"/>
    <s v="Metal Folding Chairs, Beige, 4/Carton"/>
    <s v="Jumbo Drum"/>
    <n v="0.57999999999999996"/>
    <d v="2010-11-30T00:00:00"/>
  </r>
  <r>
    <n v="4956"/>
    <n v="35265"/>
    <x v="1010"/>
    <x v="2"/>
    <n v="2"/>
    <n v="24.53"/>
    <n v="0.04"/>
    <x v="0"/>
    <n v="-28.144500000000001"/>
    <n v="9.49"/>
    <n v="5.76"/>
    <x v="572"/>
    <x v="3"/>
    <x v="3"/>
    <x v="0"/>
    <x v="1"/>
    <x v="16"/>
    <s v="Sharp EL501VB Scientific Calculator, Battery Operated, 10-Digit Display, Hard Case"/>
    <s v="Medium Box"/>
    <n v="0.39"/>
    <d v="2010-12-01T00:00:00"/>
  </r>
  <r>
    <n v="4985"/>
    <n v="35461"/>
    <x v="682"/>
    <x v="4"/>
    <n v="11"/>
    <n v="48.75"/>
    <n v="0.08"/>
    <x v="0"/>
    <n v="3.5020000000000002"/>
    <n v="4.49"/>
    <n v="1.49"/>
    <x v="423"/>
    <x v="3"/>
    <x v="3"/>
    <x v="2"/>
    <x v="0"/>
    <x v="2"/>
    <s v="Avery Non-Stick Binders"/>
    <s v="Small Box"/>
    <n v="0.39"/>
    <d v="2009-06-01T00:00:00"/>
  </r>
  <r>
    <n v="4986"/>
    <n v="35461"/>
    <x v="682"/>
    <x v="4"/>
    <n v="30"/>
    <n v="112.6"/>
    <n v="0.04"/>
    <x v="0"/>
    <n v="-25.99"/>
    <n v="3.68"/>
    <n v="1.32"/>
    <x v="423"/>
    <x v="3"/>
    <x v="3"/>
    <x v="2"/>
    <x v="0"/>
    <x v="15"/>
    <s v="*Staples* vLetter Openers, 2/Pack"/>
    <s v="Wrap Bag"/>
    <n v="0.83"/>
    <d v="2009-06-02T00:00:00"/>
  </r>
  <r>
    <n v="5000"/>
    <n v="35590"/>
    <x v="727"/>
    <x v="4"/>
    <n v="4"/>
    <n v="423.95"/>
    <n v="0"/>
    <x v="0"/>
    <n v="-263.95"/>
    <n v="99.99"/>
    <n v="19.989999999999998"/>
    <x v="583"/>
    <x v="3"/>
    <x v="3"/>
    <x v="0"/>
    <x v="1"/>
    <x v="7"/>
    <s v="US Robotics 56K V.92 External Faxmodem"/>
    <s v="Small Box"/>
    <n v="0.52"/>
    <d v="2012-12-03T00:00:00"/>
  </r>
  <r>
    <n v="5006"/>
    <n v="35687"/>
    <x v="592"/>
    <x v="2"/>
    <n v="48"/>
    <n v="620.23"/>
    <n v="0.06"/>
    <x v="2"/>
    <n v="115.24"/>
    <n v="12.64"/>
    <n v="4.9800000000000004"/>
    <x v="594"/>
    <x v="3"/>
    <x v="3"/>
    <x v="3"/>
    <x v="2"/>
    <x v="4"/>
    <s v="Nu-Dell Executive Frame"/>
    <s v="Small Pack"/>
    <n v="0.48"/>
    <d v="2011-11-19T00:00:00"/>
  </r>
  <r>
    <n v="5011"/>
    <n v="35776"/>
    <x v="391"/>
    <x v="3"/>
    <n v="9"/>
    <n v="118.66"/>
    <n v="0.05"/>
    <x v="0"/>
    <n v="32.682499999999997"/>
    <n v="12.97"/>
    <n v="1.49"/>
    <x v="438"/>
    <x v="3"/>
    <x v="3"/>
    <x v="1"/>
    <x v="0"/>
    <x v="2"/>
    <s v="Mead 1st Gear 2&quot; Zipper Binder, Asst. Colors"/>
    <s v="Small Box"/>
    <n v="0.35"/>
    <d v="2009-02-06T00:00:00"/>
  </r>
  <r>
    <n v="5012"/>
    <n v="35776"/>
    <x v="391"/>
    <x v="3"/>
    <n v="36"/>
    <n v="213.74"/>
    <n v="0.06"/>
    <x v="0"/>
    <n v="-32.15"/>
    <n v="5.81"/>
    <n v="3.37"/>
    <x v="438"/>
    <x v="3"/>
    <x v="3"/>
    <x v="1"/>
    <x v="0"/>
    <x v="6"/>
    <s v="Advantus Push Pins, Aluminum Head"/>
    <s v="Wrap Bag"/>
    <n v="0.54"/>
    <d v="2009-02-06T00:00:00"/>
  </r>
  <r>
    <n v="5015"/>
    <n v="35782"/>
    <x v="1293"/>
    <x v="0"/>
    <n v="42"/>
    <n v="6427.18"/>
    <n v="0.09"/>
    <x v="0"/>
    <n v="2097.1030000000001"/>
    <n v="165.98"/>
    <n v="19.989999999999998"/>
    <x v="423"/>
    <x v="3"/>
    <x v="3"/>
    <x v="2"/>
    <x v="0"/>
    <x v="2"/>
    <s v="GBC DocuBind P100 Manual Binding Machine"/>
    <s v="Small Box"/>
    <n v="0.4"/>
    <d v="2011-08-12T00:00:00"/>
  </r>
  <r>
    <n v="5016"/>
    <n v="35782"/>
    <x v="1293"/>
    <x v="0"/>
    <n v="13"/>
    <n v="1330.73"/>
    <n v="0.06"/>
    <x v="1"/>
    <n v="-450.1"/>
    <n v="105.49"/>
    <n v="41.64"/>
    <x v="423"/>
    <x v="3"/>
    <x v="3"/>
    <x v="2"/>
    <x v="2"/>
    <x v="10"/>
    <s v="Balt Solid Wood Rectangular Table"/>
    <s v="Jumbo Box"/>
    <n v="0.75"/>
    <d v="2011-08-10T00:00:00"/>
  </r>
  <r>
    <n v="5022"/>
    <n v="35813"/>
    <x v="1165"/>
    <x v="4"/>
    <n v="21"/>
    <n v="7841.57"/>
    <n v="0.05"/>
    <x v="2"/>
    <n v="2347.1799999999998"/>
    <n v="363.25"/>
    <n v="19.989999999999998"/>
    <x v="603"/>
    <x v="3"/>
    <x v="3"/>
    <x v="2"/>
    <x v="0"/>
    <x v="1"/>
    <s v="Hoover WindTunnel™ Plus Canister Vacuum"/>
    <s v="Small Box"/>
    <n v="0.56999999999999995"/>
    <d v="2009-04-21T00:00:00"/>
  </r>
  <r>
    <n v="5023"/>
    <n v="35813"/>
    <x v="1165"/>
    <x v="4"/>
    <n v="21"/>
    <n v="156.31"/>
    <n v="0.06"/>
    <x v="2"/>
    <n v="-9.81"/>
    <n v="7.59"/>
    <n v="4"/>
    <x v="603"/>
    <x v="3"/>
    <x v="3"/>
    <x v="2"/>
    <x v="2"/>
    <x v="4"/>
    <s v="Master Giant Foot® Doorstop, Safety Yellow"/>
    <s v="Wrap Bag"/>
    <n v="0.42"/>
    <d v="2009-04-21T00:00:00"/>
  </r>
  <r>
    <n v="5050"/>
    <n v="36003"/>
    <x v="1044"/>
    <x v="3"/>
    <n v="40"/>
    <n v="207.42"/>
    <n v="0.04"/>
    <x v="0"/>
    <n v="-115.345"/>
    <n v="4.91"/>
    <n v="5.68"/>
    <x v="576"/>
    <x v="3"/>
    <x v="3"/>
    <x v="1"/>
    <x v="0"/>
    <x v="2"/>
    <s v="Acco Pressboard Covers with Storage Hooks, 14 7/8&quot; x 11&quot;, Light Blue"/>
    <s v="Small Box"/>
    <n v="0.36"/>
    <d v="2010-11-02T00:00:00"/>
  </r>
  <r>
    <n v="5051"/>
    <n v="36003"/>
    <x v="1044"/>
    <x v="3"/>
    <n v="48"/>
    <n v="1031.18"/>
    <n v="0.01"/>
    <x v="0"/>
    <n v="349.82"/>
    <n v="19.98"/>
    <n v="5.77"/>
    <x v="576"/>
    <x v="3"/>
    <x v="3"/>
    <x v="1"/>
    <x v="0"/>
    <x v="5"/>
    <s v="Xerox Blank Computer Paper"/>
    <s v="Small Box"/>
    <n v="0.38"/>
    <d v="2010-11-02T00:00:00"/>
  </r>
  <r>
    <n v="5065"/>
    <n v="36102"/>
    <x v="304"/>
    <x v="2"/>
    <n v="36"/>
    <n v="461.4"/>
    <n v="0.03"/>
    <x v="0"/>
    <n v="36.39"/>
    <n v="12.07"/>
    <n v="6.2"/>
    <x v="438"/>
    <x v="3"/>
    <x v="3"/>
    <x v="1"/>
    <x v="2"/>
    <x v="4"/>
    <s v="Eldon® 500 Class™ Desk Accessories"/>
    <s v="Wrap Bag"/>
    <n v="0.52"/>
    <d v="2010-05-21T00:00:00"/>
  </r>
  <r>
    <n v="5094"/>
    <n v="36295"/>
    <x v="1227"/>
    <x v="3"/>
    <n v="10"/>
    <n v="278.10000000000002"/>
    <n v="0.09"/>
    <x v="0"/>
    <n v="68.102000000000004"/>
    <n v="30.56"/>
    <n v="2.99"/>
    <x v="606"/>
    <x v="3"/>
    <x v="3"/>
    <x v="2"/>
    <x v="0"/>
    <x v="2"/>
    <s v="Surelock™ Post Binders"/>
    <s v="Small Box"/>
    <n v="0.35"/>
    <d v="2010-09-06T00:00:00"/>
  </r>
  <r>
    <n v="5095"/>
    <n v="36323"/>
    <x v="918"/>
    <x v="1"/>
    <n v="5"/>
    <n v="85.89"/>
    <n v="0.08"/>
    <x v="0"/>
    <n v="-48.88"/>
    <n v="15.98"/>
    <n v="6.5"/>
    <x v="586"/>
    <x v="3"/>
    <x v="3"/>
    <x v="2"/>
    <x v="1"/>
    <x v="7"/>
    <s v="Logitech Access Keyboard"/>
    <s v="Small Box"/>
    <n v="0.48"/>
    <d v="2010-10-20T00:00:00"/>
  </r>
  <r>
    <n v="5096"/>
    <n v="36354"/>
    <x v="470"/>
    <x v="3"/>
    <n v="13"/>
    <n v="4567.3599999999997"/>
    <n v="7.0000000000000007E-2"/>
    <x v="0"/>
    <n v="889.31"/>
    <n v="363.25"/>
    <n v="19.989999999999998"/>
    <x v="602"/>
    <x v="3"/>
    <x v="3"/>
    <x v="3"/>
    <x v="0"/>
    <x v="1"/>
    <s v="Hoover WindTunnel™ Plus Canister Vacuum"/>
    <s v="Small Box"/>
    <n v="0.56999999999999995"/>
    <d v="2012-06-07T00:00:00"/>
  </r>
  <r>
    <n v="5126"/>
    <n v="36512"/>
    <x v="677"/>
    <x v="2"/>
    <n v="30"/>
    <n v="10413.67"/>
    <n v="0.04"/>
    <x v="1"/>
    <n v="1099.29"/>
    <n v="355.98"/>
    <n v="58.92"/>
    <x v="572"/>
    <x v="3"/>
    <x v="3"/>
    <x v="0"/>
    <x v="2"/>
    <x v="14"/>
    <s v="Hon 4700 Series Mobuis™ Mid-Back Task Chairs with Adjustable Arms"/>
    <s v="Jumbo Drum"/>
    <n v="0.64"/>
    <d v="2012-03-29T00:00:00"/>
  </r>
  <r>
    <n v="5127"/>
    <n v="36512"/>
    <x v="677"/>
    <x v="2"/>
    <n v="3"/>
    <n v="71.489999999999995"/>
    <n v="0.06"/>
    <x v="0"/>
    <n v="41.98"/>
    <n v="19.989999999999998"/>
    <n v="11.17"/>
    <x v="572"/>
    <x v="3"/>
    <x v="3"/>
    <x v="0"/>
    <x v="2"/>
    <x v="4"/>
    <s v="Telescoping Adjustable Floor Lamp"/>
    <s v="Large Box"/>
    <n v="0.6"/>
    <d v="2012-03-31T00:00:00"/>
  </r>
  <r>
    <n v="5198"/>
    <n v="36932"/>
    <x v="227"/>
    <x v="0"/>
    <n v="20"/>
    <n v="668.8"/>
    <n v="0.04"/>
    <x v="0"/>
    <n v="92.34"/>
    <n v="33.89"/>
    <n v="5.0999999999999996"/>
    <x v="537"/>
    <x v="3"/>
    <x v="3"/>
    <x v="3"/>
    <x v="0"/>
    <x v="0"/>
    <s v="File Shuttle II and Handi-File, Black"/>
    <s v="Small Box"/>
    <n v="0.6"/>
    <d v="2009-07-12T00:00:00"/>
  </r>
  <r>
    <n v="5211"/>
    <n v="37025"/>
    <x v="410"/>
    <x v="1"/>
    <n v="37"/>
    <n v="641.89"/>
    <n v="0.03"/>
    <x v="0"/>
    <n v="207.3"/>
    <n v="17.48"/>
    <n v="1.99"/>
    <x v="603"/>
    <x v="3"/>
    <x v="3"/>
    <x v="2"/>
    <x v="1"/>
    <x v="7"/>
    <s v="Maxell Pro 80 Minute CD-R, 10/Pack"/>
    <s v="Small Pack"/>
    <n v="0.45"/>
    <d v="2009-11-11T00:00:00"/>
  </r>
  <r>
    <n v="5216"/>
    <n v="37124"/>
    <x v="1103"/>
    <x v="0"/>
    <n v="33"/>
    <n v="21205.5"/>
    <n v="0.1"/>
    <x v="0"/>
    <n v="241.3"/>
    <n v="699.99"/>
    <n v="24.49"/>
    <x v="423"/>
    <x v="3"/>
    <x v="3"/>
    <x v="2"/>
    <x v="1"/>
    <x v="13"/>
    <s v="Canon PC1060 Personal Laser Copier"/>
    <s v="Large Box"/>
    <n v="0.41"/>
    <d v="2012-04-01T00:00:00"/>
  </r>
  <r>
    <n v="5293"/>
    <n v="37696"/>
    <x v="1254"/>
    <x v="2"/>
    <n v="5"/>
    <n v="24.09"/>
    <n v="0.04"/>
    <x v="0"/>
    <n v="-20.2285"/>
    <n v="3.81"/>
    <n v="5.44"/>
    <x v="573"/>
    <x v="3"/>
    <x v="3"/>
    <x v="2"/>
    <x v="0"/>
    <x v="2"/>
    <s v="Acco Pressboard Covers with Storage Hooks, 14 7/8&quot; x 11&quot;, Dark Blue"/>
    <s v="Small Box"/>
    <n v="0.36"/>
    <d v="2009-07-11T00:00:00"/>
  </r>
  <r>
    <n v="5294"/>
    <n v="37696"/>
    <x v="1254"/>
    <x v="2"/>
    <n v="41"/>
    <n v="173.27"/>
    <n v="0.02"/>
    <x v="0"/>
    <n v="51.29"/>
    <n v="4"/>
    <n v="1.3"/>
    <x v="573"/>
    <x v="3"/>
    <x v="3"/>
    <x v="2"/>
    <x v="0"/>
    <x v="5"/>
    <s v="EcoTones® Memo Sheets"/>
    <s v="Wrap Bag"/>
    <n v="0.37"/>
    <d v="2009-07-09T00:00:00"/>
  </r>
  <r>
    <n v="5296"/>
    <n v="37702"/>
    <x v="887"/>
    <x v="2"/>
    <n v="44"/>
    <n v="601.78"/>
    <n v="0.05"/>
    <x v="0"/>
    <n v="26.44"/>
    <n v="13.48"/>
    <n v="4.51"/>
    <x v="576"/>
    <x v="3"/>
    <x v="3"/>
    <x v="1"/>
    <x v="0"/>
    <x v="0"/>
    <s v="Tenex Personal Project File with Scoop Front Design, Black"/>
    <s v="Small Box"/>
    <n v="0.59"/>
    <d v="2011-06-12T00:00:00"/>
  </r>
  <r>
    <n v="5313"/>
    <n v="37794"/>
    <x v="922"/>
    <x v="0"/>
    <n v="6"/>
    <n v="60.67"/>
    <n v="0.08"/>
    <x v="0"/>
    <n v="10.29"/>
    <n v="9.48"/>
    <n v="7.29"/>
    <x v="403"/>
    <x v="3"/>
    <x v="3"/>
    <x v="0"/>
    <x v="2"/>
    <x v="4"/>
    <s v="DAX Two-Tone Rosewood/Black Document Frame, Desktop, 5 x 7"/>
    <s v="Small Pack"/>
    <n v="0.45"/>
    <d v="2009-03-26T00:00:00"/>
  </r>
  <r>
    <n v="5314"/>
    <n v="37794"/>
    <x v="922"/>
    <x v="0"/>
    <n v="32"/>
    <n v="6195.87"/>
    <n v="0.03"/>
    <x v="0"/>
    <n v="781.03"/>
    <n v="193.17"/>
    <n v="19.989999999999998"/>
    <x v="403"/>
    <x v="3"/>
    <x v="3"/>
    <x v="0"/>
    <x v="0"/>
    <x v="0"/>
    <s v="Fellowes Staxonsteel® Drawer Files"/>
    <s v="Small Box"/>
    <n v="0.71"/>
    <d v="2009-03-28T00:00:00"/>
  </r>
  <r>
    <n v="5344"/>
    <n v="37987"/>
    <x v="346"/>
    <x v="1"/>
    <n v="26"/>
    <n v="299.07"/>
    <n v="0.1"/>
    <x v="0"/>
    <n v="137.47"/>
    <n v="12.53"/>
    <n v="0.49"/>
    <x v="577"/>
    <x v="3"/>
    <x v="3"/>
    <x v="2"/>
    <x v="0"/>
    <x v="11"/>
    <s v="Round Specialty Laser Printer Labels"/>
    <s v="Small Box"/>
    <n v="0.38"/>
    <d v="2009-07-04T00:00:00"/>
  </r>
  <r>
    <n v="5345"/>
    <n v="37987"/>
    <x v="346"/>
    <x v="1"/>
    <n v="5"/>
    <n v="708.87"/>
    <n v="0.1"/>
    <x v="1"/>
    <n v="-270.85000000000002"/>
    <n v="146.34"/>
    <n v="43.75"/>
    <x v="577"/>
    <x v="3"/>
    <x v="3"/>
    <x v="2"/>
    <x v="2"/>
    <x v="10"/>
    <s v="Bevis Round Conference Table Top &amp; Single Column Base"/>
    <s v="Jumbo Box"/>
    <n v="0.64"/>
    <d v="2009-07-04T00:00:00"/>
  </r>
  <r>
    <n v="5392"/>
    <n v="38340"/>
    <x v="950"/>
    <x v="4"/>
    <n v="36"/>
    <n v="2167.0500000000002"/>
    <n v="0.02"/>
    <x v="0"/>
    <n v="684.9"/>
    <n v="60.22"/>
    <n v="3.5"/>
    <x v="151"/>
    <x v="3"/>
    <x v="3"/>
    <x v="2"/>
    <x v="0"/>
    <x v="1"/>
    <s v="Fellowes Smart Surge Ten-Outlet Protector, Platinum"/>
    <s v="Small Box"/>
    <n v="0.56999999999999995"/>
    <d v="2009-01-21T00:00:00"/>
  </r>
  <r>
    <n v="5419"/>
    <n v="38528"/>
    <x v="710"/>
    <x v="4"/>
    <n v="10"/>
    <n v="70.02"/>
    <n v="7.0000000000000007E-2"/>
    <x v="0"/>
    <n v="22.62"/>
    <n v="7.31"/>
    <n v="0.5"/>
    <x v="214"/>
    <x v="3"/>
    <x v="3"/>
    <x v="0"/>
    <x v="0"/>
    <x v="11"/>
    <s v="Avery 516"/>
    <s v="Small Box"/>
    <n v="0.38"/>
    <d v="2011-12-22T00:00:00"/>
  </r>
  <r>
    <n v="5459"/>
    <n v="38786"/>
    <x v="324"/>
    <x v="3"/>
    <n v="10"/>
    <n v="236.17"/>
    <n v="0.09"/>
    <x v="1"/>
    <n v="-21.39"/>
    <n v="23.99"/>
    <n v="15.68"/>
    <x v="134"/>
    <x v="3"/>
    <x v="3"/>
    <x v="1"/>
    <x v="2"/>
    <x v="4"/>
    <s v="Westinghouse Floor Lamp with Metal Mesh Shade, Black"/>
    <s v="Jumbo Drum"/>
    <n v="0.62"/>
    <d v="2011-06-20T00:00:00"/>
  </r>
  <r>
    <n v="5468"/>
    <n v="38852"/>
    <x v="1294"/>
    <x v="2"/>
    <n v="25"/>
    <n v="152.31"/>
    <n v="0.03"/>
    <x v="0"/>
    <n v="38.08"/>
    <n v="5.98"/>
    <n v="1.49"/>
    <x v="338"/>
    <x v="3"/>
    <x v="3"/>
    <x v="0"/>
    <x v="0"/>
    <x v="2"/>
    <s v="Avery Hanging File Binders"/>
    <s v="Small Box"/>
    <n v="0.39"/>
    <d v="2009-11-03T00:00:00"/>
  </r>
  <r>
    <n v="5500"/>
    <n v="39008"/>
    <x v="1087"/>
    <x v="2"/>
    <n v="28"/>
    <n v="3582.79"/>
    <n v="0"/>
    <x v="1"/>
    <n v="-1177.1400000000001"/>
    <n v="122.99"/>
    <n v="70.2"/>
    <x v="585"/>
    <x v="3"/>
    <x v="3"/>
    <x v="2"/>
    <x v="2"/>
    <x v="14"/>
    <s v="Global High-Back Leather Tilter, Burgundy"/>
    <s v="Jumbo Drum"/>
    <n v="0.74"/>
    <d v="2011-04-30T00:00:00"/>
  </r>
  <r>
    <n v="5553"/>
    <n v="39331"/>
    <x v="386"/>
    <x v="1"/>
    <n v="23"/>
    <n v="149.4"/>
    <n v="0.06"/>
    <x v="2"/>
    <n v="-126.0515"/>
    <n v="5.81"/>
    <n v="8.49"/>
    <x v="438"/>
    <x v="3"/>
    <x v="3"/>
    <x v="3"/>
    <x v="0"/>
    <x v="2"/>
    <s v="Fellowes Black Plastic Comb Bindings"/>
    <s v="Small Box"/>
    <n v="0.39"/>
    <d v="2011-09-14T00:00:00"/>
  </r>
  <r>
    <n v="5565"/>
    <n v="39399"/>
    <x v="1295"/>
    <x v="3"/>
    <n v="28"/>
    <n v="303.97000000000003"/>
    <n v="0.1"/>
    <x v="0"/>
    <n v="23.298500000000001"/>
    <n v="10.98"/>
    <n v="5.14"/>
    <x v="598"/>
    <x v="3"/>
    <x v="3"/>
    <x v="3"/>
    <x v="0"/>
    <x v="2"/>
    <s v="GBC Imprintable Covers"/>
    <s v="Small Box"/>
    <n v="0.36"/>
    <d v="2012-12-19T00:00:00"/>
  </r>
  <r>
    <n v="5634"/>
    <n v="39876"/>
    <x v="584"/>
    <x v="1"/>
    <n v="43"/>
    <n v="16269.82"/>
    <n v="0.08"/>
    <x v="0"/>
    <n v="7050.3335000000006"/>
    <n v="387.99"/>
    <n v="19.989999999999998"/>
    <x v="590"/>
    <x v="3"/>
    <x v="3"/>
    <x v="1"/>
    <x v="0"/>
    <x v="2"/>
    <s v="Fellowes PB300 Plastic Comb Binding Machine"/>
    <s v="Small Box"/>
    <n v="0.38"/>
    <d v="2012-04-15T00:00:00"/>
  </r>
  <r>
    <n v="5635"/>
    <n v="39876"/>
    <x v="584"/>
    <x v="1"/>
    <n v="46"/>
    <n v="876.59"/>
    <n v="0.05"/>
    <x v="0"/>
    <n v="233.59699999999998"/>
    <n v="18.989999999999998"/>
    <n v="5.23"/>
    <x v="590"/>
    <x v="3"/>
    <x v="3"/>
    <x v="1"/>
    <x v="0"/>
    <x v="2"/>
    <s v="Poly Designer Cover &amp; Back"/>
    <s v="Small Box"/>
    <n v="0.37"/>
    <d v="2012-04-15T00:00:00"/>
  </r>
  <r>
    <n v="5636"/>
    <n v="39876"/>
    <x v="584"/>
    <x v="1"/>
    <n v="41"/>
    <n v="5000.87"/>
    <n v="0.04"/>
    <x v="1"/>
    <n v="-593.23"/>
    <n v="124.49"/>
    <n v="51.94"/>
    <x v="590"/>
    <x v="3"/>
    <x v="3"/>
    <x v="1"/>
    <x v="2"/>
    <x v="10"/>
    <s v="Bevis 36 x 72 Conference Tables"/>
    <s v="Jumbo Box"/>
    <n v="0.63"/>
    <d v="2012-04-15T00:00:00"/>
  </r>
  <r>
    <n v="5657"/>
    <n v="40032"/>
    <x v="1080"/>
    <x v="0"/>
    <n v="9"/>
    <n v="23300.12"/>
    <n v="0.06"/>
    <x v="1"/>
    <n v="-217.46519999999845"/>
    <n v="2550.14"/>
    <n v="29.7"/>
    <x v="403"/>
    <x v="3"/>
    <x v="3"/>
    <x v="0"/>
    <x v="1"/>
    <x v="16"/>
    <s v="Epson DFX-8500 Dot Matrix Printer"/>
    <s v="Jumbo Drum"/>
    <n v="0.56999999999999995"/>
    <d v="2012-12-07T00:00:00"/>
  </r>
  <r>
    <n v="5696"/>
    <n v="40261"/>
    <x v="669"/>
    <x v="4"/>
    <n v="36"/>
    <n v="331.37"/>
    <n v="0.03"/>
    <x v="2"/>
    <n v="-172.17"/>
    <n v="9.06"/>
    <n v="9.86"/>
    <x v="591"/>
    <x v="3"/>
    <x v="3"/>
    <x v="2"/>
    <x v="0"/>
    <x v="5"/>
    <s v="Southworth 25% Cotton Linen-Finish Paper &amp; Envelopes"/>
    <s v="Small Box"/>
    <n v="0.4"/>
    <d v="2009-11-06T00:00:00"/>
  </r>
  <r>
    <n v="5697"/>
    <n v="40261"/>
    <x v="669"/>
    <x v="4"/>
    <n v="26"/>
    <n v="78.03"/>
    <n v="0.05"/>
    <x v="0"/>
    <n v="0.51"/>
    <n v="2.94"/>
    <n v="1.05"/>
    <x v="591"/>
    <x v="3"/>
    <x v="3"/>
    <x v="2"/>
    <x v="0"/>
    <x v="12"/>
    <s v="Newell 332"/>
    <s v="Wrap Bag"/>
    <n v="0.57999999999999996"/>
    <d v="2009-11-06T00:00:00"/>
  </r>
  <r>
    <n v="5734"/>
    <n v="40706"/>
    <x v="417"/>
    <x v="3"/>
    <n v="40"/>
    <n v="111.04"/>
    <n v="0.08"/>
    <x v="2"/>
    <n v="45.1"/>
    <n v="2.61"/>
    <n v="0.5"/>
    <x v="606"/>
    <x v="3"/>
    <x v="3"/>
    <x v="3"/>
    <x v="0"/>
    <x v="11"/>
    <s v="Avery 494"/>
    <s v="Small Box"/>
    <n v="0.39"/>
    <d v="2012-01-22T00:00:00"/>
  </r>
  <r>
    <n v="5736"/>
    <n v="40708"/>
    <x v="1296"/>
    <x v="2"/>
    <n v="15"/>
    <n v="103.55"/>
    <n v="0.03"/>
    <x v="0"/>
    <n v="19.59"/>
    <n v="6.68"/>
    <n v="1.5"/>
    <x v="604"/>
    <x v="3"/>
    <x v="3"/>
    <x v="2"/>
    <x v="0"/>
    <x v="12"/>
    <s v="Sanford Liquid Accent Highlighters"/>
    <s v="Wrap Bag"/>
    <n v="0.48"/>
    <d v="2009-10-13T00:00:00"/>
  </r>
  <r>
    <n v="5772"/>
    <n v="40964"/>
    <x v="1112"/>
    <x v="4"/>
    <n v="40"/>
    <n v="301.12"/>
    <n v="0"/>
    <x v="0"/>
    <n v="-206.05"/>
    <n v="6.84"/>
    <n v="8.3699999999999992"/>
    <x v="585"/>
    <x v="3"/>
    <x v="3"/>
    <x v="2"/>
    <x v="0"/>
    <x v="15"/>
    <s v="Acme Design Line 8&quot; Stainless Steel Bent Scissors w/Champagne Handles, 3-1/8&quot; Cut"/>
    <s v="Small Pack"/>
    <n v="0.57999999999999996"/>
    <d v="2011-05-26T00:00:00"/>
  </r>
  <r>
    <n v="5952"/>
    <n v="42243"/>
    <x v="855"/>
    <x v="3"/>
    <n v="42"/>
    <n v="1876.09"/>
    <n v="0.02"/>
    <x v="0"/>
    <n v="809.7355"/>
    <n v="43.41"/>
    <n v="2.99"/>
    <x v="469"/>
    <x v="3"/>
    <x v="3"/>
    <x v="0"/>
    <x v="0"/>
    <x v="2"/>
    <s v="Satellite Sectional Post Binders"/>
    <s v="Small Box"/>
    <n v="0.39"/>
    <d v="2012-03-13T00:00:00"/>
  </r>
  <r>
    <n v="5953"/>
    <n v="42243"/>
    <x v="855"/>
    <x v="3"/>
    <n v="19"/>
    <n v="145.26"/>
    <n v="0.05"/>
    <x v="0"/>
    <n v="-35.75"/>
    <n v="7.35"/>
    <n v="5.96"/>
    <x v="469"/>
    <x v="3"/>
    <x v="3"/>
    <x v="0"/>
    <x v="0"/>
    <x v="5"/>
    <s v="1/4 Fold Party Design Invitations &amp; White Envelopes, 24 8-1/2&quot; X 11&quot; Cards, 25 Env./Pack"/>
    <s v="Small Box"/>
    <n v="0.38"/>
    <d v="2012-03-13T00:00:00"/>
  </r>
  <r>
    <n v="5987"/>
    <n v="42437"/>
    <x v="1297"/>
    <x v="4"/>
    <n v="43"/>
    <n v="19461.8"/>
    <n v="0.06"/>
    <x v="1"/>
    <n v="7752.01"/>
    <n v="449.99"/>
    <n v="49"/>
    <x v="541"/>
    <x v="3"/>
    <x v="3"/>
    <x v="2"/>
    <x v="1"/>
    <x v="13"/>
    <s v="Canon PC940 Copier"/>
    <s v="Jumbo Drum"/>
    <n v="0.38"/>
    <d v="2012-03-07T00:00:00"/>
  </r>
  <r>
    <n v="5988"/>
    <n v="42437"/>
    <x v="1297"/>
    <x v="4"/>
    <n v="14"/>
    <n v="313.85000000000002"/>
    <n v="0.03"/>
    <x v="0"/>
    <n v="-31.37"/>
    <n v="21.38"/>
    <n v="8.99"/>
    <x v="541"/>
    <x v="3"/>
    <x v="3"/>
    <x v="2"/>
    <x v="0"/>
    <x v="12"/>
    <s v="Boston 1730 StandUp Electric Pencil Sharpener"/>
    <s v="Small Pack"/>
    <n v="0.59"/>
    <d v="2012-03-06T00:00:00"/>
  </r>
  <r>
    <n v="6051"/>
    <n v="42887"/>
    <x v="1071"/>
    <x v="3"/>
    <n v="3"/>
    <n v="35.68"/>
    <n v="0.01"/>
    <x v="0"/>
    <n v="-11.43"/>
    <n v="9.7799999999999994"/>
    <n v="5.76"/>
    <x v="603"/>
    <x v="3"/>
    <x v="3"/>
    <x v="1"/>
    <x v="0"/>
    <x v="8"/>
    <s v="Staples #10 Laser &amp; Inkjet Envelopes, 4 1/8&quot; x 9 1/2&quot;, 100/Box"/>
    <s v="Small Box"/>
    <n v="0.35"/>
    <d v="2012-06-11T00:00:00"/>
  </r>
  <r>
    <n v="6052"/>
    <n v="42887"/>
    <x v="1071"/>
    <x v="3"/>
    <n v="11"/>
    <n v="234.76"/>
    <n v="0.04"/>
    <x v="0"/>
    <n v="-45.65"/>
    <n v="21.38"/>
    <n v="8.99"/>
    <x v="603"/>
    <x v="3"/>
    <x v="3"/>
    <x v="1"/>
    <x v="0"/>
    <x v="12"/>
    <s v="Boston 1730 StandUp Electric Pencil Sharpener"/>
    <s v="Small Pack"/>
    <n v="0.59"/>
    <d v="2012-06-12T00:00:00"/>
  </r>
  <r>
    <n v="6053"/>
    <n v="42887"/>
    <x v="1071"/>
    <x v="3"/>
    <n v="3"/>
    <n v="498.49"/>
    <n v="0.01"/>
    <x v="1"/>
    <n v="-251.41"/>
    <n v="145.97999999999999"/>
    <n v="51.92"/>
    <x v="603"/>
    <x v="3"/>
    <x v="3"/>
    <x v="1"/>
    <x v="2"/>
    <x v="10"/>
    <s v="Bevis Rectangular Conference Tables"/>
    <s v="Jumbo Box"/>
    <n v="0.69"/>
    <d v="2012-06-12T00:00:00"/>
  </r>
  <r>
    <n v="6088"/>
    <n v="43137"/>
    <x v="557"/>
    <x v="1"/>
    <n v="40"/>
    <n v="6069.05"/>
    <n v="0.05"/>
    <x v="0"/>
    <n v="1816.71"/>
    <n v="155.06"/>
    <n v="7.07"/>
    <x v="576"/>
    <x v="3"/>
    <x v="3"/>
    <x v="1"/>
    <x v="0"/>
    <x v="0"/>
    <s v="Dual Level, Single-Width Filing Carts"/>
    <s v="Small Box"/>
    <n v="0.59"/>
    <d v="2011-02-27T00:00:00"/>
  </r>
  <r>
    <n v="6151"/>
    <n v="43554"/>
    <x v="1109"/>
    <x v="4"/>
    <n v="9"/>
    <n v="34.18"/>
    <n v="0.06"/>
    <x v="0"/>
    <n v="-5.46"/>
    <n v="3.6"/>
    <n v="2.2000000000000002"/>
    <x v="608"/>
    <x v="3"/>
    <x v="3"/>
    <x v="1"/>
    <x v="0"/>
    <x v="5"/>
    <s v="Telephone Message Books with Fax/Mobile Section, 4 1/4&quot; x 6&quot;"/>
    <s v="Wrap Bag"/>
    <n v="0.39"/>
    <d v="2009-11-02T00:00:00"/>
  </r>
  <r>
    <n v="6178"/>
    <n v="43782"/>
    <x v="255"/>
    <x v="3"/>
    <n v="27"/>
    <n v="194.35"/>
    <n v="0"/>
    <x v="0"/>
    <n v="30.880499999999998"/>
    <n v="6.75"/>
    <n v="2.99"/>
    <x v="612"/>
    <x v="3"/>
    <x v="3"/>
    <x v="1"/>
    <x v="0"/>
    <x v="2"/>
    <s v="Wilson Jones DublLock® D-Ring Binders"/>
    <s v="Small Box"/>
    <n v="0.35"/>
    <d v="2010-11-15T00:00:00"/>
  </r>
  <r>
    <n v="6195"/>
    <n v="43904"/>
    <x v="973"/>
    <x v="2"/>
    <n v="43"/>
    <n v="413.83"/>
    <n v="0.08"/>
    <x v="0"/>
    <n v="111.74"/>
    <n v="10.01"/>
    <n v="1.99"/>
    <x v="403"/>
    <x v="3"/>
    <x v="3"/>
    <x v="0"/>
    <x v="1"/>
    <x v="7"/>
    <s v="TDK 4.7GB DVD-R"/>
    <s v="Small Pack"/>
    <n v="0.41"/>
    <d v="2010-05-03T00:00:00"/>
  </r>
  <r>
    <n v="6196"/>
    <n v="43904"/>
    <x v="973"/>
    <x v="2"/>
    <n v="30"/>
    <n v="3339.65"/>
    <n v="0.01"/>
    <x v="0"/>
    <n v="788.50800000000004"/>
    <n v="125.99"/>
    <n v="7.69"/>
    <x v="403"/>
    <x v="3"/>
    <x v="3"/>
    <x v="0"/>
    <x v="1"/>
    <x v="3"/>
    <s v="Timeport L7089"/>
    <s v="Small Box"/>
    <n v="0.57999999999999996"/>
    <d v="2010-05-02T00:00:00"/>
  </r>
  <r>
    <n v="6197"/>
    <n v="43906"/>
    <x v="156"/>
    <x v="1"/>
    <n v="50"/>
    <n v="3601.07"/>
    <n v="0.04"/>
    <x v="0"/>
    <n v="174.8"/>
    <n v="73.98"/>
    <n v="14.52"/>
    <x v="573"/>
    <x v="3"/>
    <x v="3"/>
    <x v="2"/>
    <x v="1"/>
    <x v="7"/>
    <s v="Keytronic French Keyboard"/>
    <s v="Small Box"/>
    <n v="0.65"/>
    <d v="2012-02-09T00:00:00"/>
  </r>
  <r>
    <n v="6221"/>
    <n v="44064"/>
    <x v="697"/>
    <x v="3"/>
    <n v="43"/>
    <n v="468.48"/>
    <n v="7.0000000000000007E-2"/>
    <x v="2"/>
    <n v="-213.49"/>
    <n v="11.34"/>
    <n v="11.25"/>
    <x v="474"/>
    <x v="3"/>
    <x v="3"/>
    <x v="1"/>
    <x v="0"/>
    <x v="5"/>
    <s v="Staples 1 Part Blank Computer Paper"/>
    <s v="Small Box"/>
    <n v="0.36"/>
    <d v="2010-03-05T00:00:00"/>
  </r>
  <r>
    <n v="6222"/>
    <n v="44064"/>
    <x v="697"/>
    <x v="3"/>
    <n v="23"/>
    <n v="284.14"/>
    <n v="0.05"/>
    <x v="0"/>
    <n v="-104.18"/>
    <n v="11.66"/>
    <n v="8.99"/>
    <x v="474"/>
    <x v="3"/>
    <x v="3"/>
    <x v="1"/>
    <x v="0"/>
    <x v="12"/>
    <s v="Boston 16765 Mini Stand Up Battery Pencil Sharpener"/>
    <s v="Small Pack"/>
    <n v="0.59"/>
    <d v="2010-03-06T00:00:00"/>
  </r>
  <r>
    <n v="6240"/>
    <n v="44224"/>
    <x v="712"/>
    <x v="1"/>
    <n v="32"/>
    <n v="198.7"/>
    <n v="0.1"/>
    <x v="0"/>
    <n v="-62.13"/>
    <n v="6.48"/>
    <n v="2.74"/>
    <x v="337"/>
    <x v="3"/>
    <x v="3"/>
    <x v="2"/>
    <x v="1"/>
    <x v="7"/>
    <s v="Sony MFD2HD Formatted Diskettes, 10/Pack"/>
    <s v="Small Pack"/>
    <n v="0.71"/>
    <d v="2010-08-10T00:00:00"/>
  </r>
  <r>
    <n v="6264"/>
    <n v="44325"/>
    <x v="948"/>
    <x v="3"/>
    <n v="44"/>
    <n v="951.33"/>
    <n v="0"/>
    <x v="0"/>
    <n v="-60.66"/>
    <n v="20.28"/>
    <n v="14.39"/>
    <x v="613"/>
    <x v="3"/>
    <x v="3"/>
    <x v="2"/>
    <x v="2"/>
    <x v="4"/>
    <s v="Career Cubicle Clock, 8 1/4&quot;, Black"/>
    <s v="Small Box"/>
    <n v="0.47"/>
    <d v="2009-02-12T00:00:00"/>
  </r>
  <r>
    <n v="6274"/>
    <n v="44422"/>
    <x v="584"/>
    <x v="3"/>
    <n v="1"/>
    <n v="15.72"/>
    <n v="0"/>
    <x v="0"/>
    <n v="-6.1"/>
    <n v="10.89"/>
    <n v="4.5"/>
    <x v="575"/>
    <x v="3"/>
    <x v="3"/>
    <x v="2"/>
    <x v="0"/>
    <x v="1"/>
    <s v="Belkin 6 Outlet Metallic Surge Strip"/>
    <s v="Small Box"/>
    <n v="0.59"/>
    <d v="2012-04-15T00:00:00"/>
  </r>
  <r>
    <n v="6275"/>
    <n v="44422"/>
    <x v="584"/>
    <x v="3"/>
    <n v="36"/>
    <n v="313.83"/>
    <n v="0.08"/>
    <x v="0"/>
    <n v="56.78"/>
    <n v="8.69"/>
    <n v="2.99"/>
    <x v="575"/>
    <x v="3"/>
    <x v="3"/>
    <x v="2"/>
    <x v="0"/>
    <x v="2"/>
    <s v="Cardinal Slant-D® Ring Binder, Heavy Gauge Vinyl"/>
    <s v="Small Box"/>
    <n v="0.39"/>
    <d v="2012-04-15T00:00:00"/>
  </r>
  <r>
    <n v="6276"/>
    <n v="44422"/>
    <x v="584"/>
    <x v="3"/>
    <n v="11"/>
    <n v="201.59449999999998"/>
    <n v="0.04"/>
    <x v="0"/>
    <n v="32.31"/>
    <n v="20.99"/>
    <n v="0.99"/>
    <x v="575"/>
    <x v="3"/>
    <x v="3"/>
    <x v="2"/>
    <x v="1"/>
    <x v="3"/>
    <s v="Accessory21"/>
    <s v="Wrap Bag"/>
    <n v="0.37"/>
    <d v="2012-04-15T00:00:00"/>
  </r>
  <r>
    <n v="6300"/>
    <n v="44609"/>
    <x v="324"/>
    <x v="0"/>
    <n v="28"/>
    <n v="525.4"/>
    <n v="0.08"/>
    <x v="0"/>
    <n v="126.49"/>
    <n v="19.84"/>
    <n v="4.0999999999999996"/>
    <x v="403"/>
    <x v="3"/>
    <x v="3"/>
    <x v="0"/>
    <x v="0"/>
    <x v="12"/>
    <s v="Prismacolor Color Pencil Set"/>
    <s v="Wrap Bag"/>
    <n v="0.44"/>
    <d v="2011-06-23T00:00:00"/>
  </r>
  <r>
    <n v="6301"/>
    <n v="44609"/>
    <x v="324"/>
    <x v="0"/>
    <n v="37"/>
    <n v="61.77"/>
    <n v="0.04"/>
    <x v="2"/>
    <n v="12.65"/>
    <n v="1.48"/>
    <n v="0.7"/>
    <x v="403"/>
    <x v="3"/>
    <x v="3"/>
    <x v="0"/>
    <x v="0"/>
    <x v="6"/>
    <s v="Binder Clips by OIC"/>
    <s v="Wrap Bag"/>
    <n v="0.37"/>
    <d v="2011-06-22T00:00:00"/>
  </r>
  <r>
    <n v="6339"/>
    <n v="44935"/>
    <x v="360"/>
    <x v="1"/>
    <n v="37"/>
    <n v="99.65"/>
    <n v="0.01"/>
    <x v="0"/>
    <n v="27"/>
    <n v="2.62"/>
    <n v="0.8"/>
    <x v="492"/>
    <x v="3"/>
    <x v="3"/>
    <x v="1"/>
    <x v="0"/>
    <x v="6"/>
    <s v="Staples Metal Binder Clips"/>
    <s v="Wrap Bag"/>
    <n v="0.39"/>
    <d v="2010-11-20T00:00:00"/>
  </r>
  <r>
    <n v="6361"/>
    <n v="45127"/>
    <x v="911"/>
    <x v="3"/>
    <n v="10"/>
    <n v="14.15"/>
    <n v="0.1"/>
    <x v="0"/>
    <n v="-1.29"/>
    <n v="1.48"/>
    <n v="0.7"/>
    <x v="474"/>
    <x v="3"/>
    <x v="3"/>
    <x v="1"/>
    <x v="0"/>
    <x v="6"/>
    <s v="Binder Clips by OIC"/>
    <s v="Wrap Bag"/>
    <n v="0.37"/>
    <d v="2012-12-30T00:00:00"/>
  </r>
  <r>
    <n v="6398"/>
    <n v="45413"/>
    <x v="49"/>
    <x v="1"/>
    <n v="18"/>
    <n v="85.74"/>
    <n v="0.03"/>
    <x v="0"/>
    <n v="-73.5655"/>
    <n v="4.38"/>
    <n v="6.21"/>
    <x v="338"/>
    <x v="3"/>
    <x v="3"/>
    <x v="0"/>
    <x v="0"/>
    <x v="2"/>
    <s v="Acco 3-Hole Punch"/>
    <s v="Small Box"/>
    <n v="0.37"/>
    <d v="2010-06-09T00:00:00"/>
  </r>
  <r>
    <n v="6399"/>
    <n v="45413"/>
    <x v="49"/>
    <x v="1"/>
    <n v="17"/>
    <n v="2031.98"/>
    <n v="0.05"/>
    <x v="0"/>
    <n v="778.6"/>
    <n v="120.98"/>
    <n v="9.07"/>
    <x v="338"/>
    <x v="3"/>
    <x v="3"/>
    <x v="0"/>
    <x v="0"/>
    <x v="2"/>
    <s v="GBC VeloBinder Electric Binding Machine"/>
    <s v="Small Box"/>
    <n v="0.35"/>
    <d v="2010-06-09T00:00:00"/>
  </r>
  <r>
    <n v="6400"/>
    <n v="45413"/>
    <x v="49"/>
    <x v="1"/>
    <n v="24"/>
    <n v="131.94"/>
    <n v="0.04"/>
    <x v="0"/>
    <n v="2.3205"/>
    <n v="5.28"/>
    <n v="2.99"/>
    <x v="338"/>
    <x v="3"/>
    <x v="3"/>
    <x v="0"/>
    <x v="0"/>
    <x v="2"/>
    <s v="Wilson Jones 1&quot; Hanging DublLock® Ring Binders"/>
    <s v="Small Box"/>
    <n v="0.37"/>
    <d v="2010-06-08T00:00:00"/>
  </r>
  <r>
    <n v="6412"/>
    <n v="45571"/>
    <x v="889"/>
    <x v="3"/>
    <n v="43"/>
    <n v="528.53"/>
    <n v="0.05"/>
    <x v="0"/>
    <n v="-7.24"/>
    <n v="12.21"/>
    <n v="4.8099999999999996"/>
    <x v="612"/>
    <x v="3"/>
    <x v="3"/>
    <x v="1"/>
    <x v="0"/>
    <x v="0"/>
    <s v="Portable Personal File Box"/>
    <s v="Small Box"/>
    <n v="0.57999999999999996"/>
    <d v="2012-09-24T00:00:00"/>
  </r>
  <r>
    <n v="6413"/>
    <n v="45571"/>
    <x v="889"/>
    <x v="3"/>
    <n v="47"/>
    <n v="5975.0495000000001"/>
    <n v="0.06"/>
    <x v="0"/>
    <n v="1417.23"/>
    <n v="155.99"/>
    <n v="8.99"/>
    <x v="612"/>
    <x v="3"/>
    <x v="3"/>
    <x v="1"/>
    <x v="1"/>
    <x v="3"/>
    <s v="LX 788"/>
    <s v="Small Box"/>
    <n v="0.57999999999999996"/>
    <d v="2012-09-25T00:00:00"/>
  </r>
  <r>
    <n v="6414"/>
    <n v="45571"/>
    <x v="889"/>
    <x v="3"/>
    <n v="44"/>
    <n v="720.52"/>
    <n v="0.1"/>
    <x v="0"/>
    <n v="-36.792299999999997"/>
    <n v="17.98"/>
    <n v="8.51"/>
    <x v="612"/>
    <x v="3"/>
    <x v="3"/>
    <x v="1"/>
    <x v="1"/>
    <x v="16"/>
    <s v="Canon P1-DHIII Palm Printing Calculator"/>
    <s v="Medium Box"/>
    <n v="0.4"/>
    <d v="2012-09-25T00:00:00"/>
  </r>
  <r>
    <n v="6416"/>
    <n v="45575"/>
    <x v="722"/>
    <x v="4"/>
    <n v="46"/>
    <n v="3849.17"/>
    <n v="0.06"/>
    <x v="0"/>
    <n v="1982.78"/>
    <n v="83.98"/>
    <n v="5.01"/>
    <x v="338"/>
    <x v="3"/>
    <x v="3"/>
    <x v="0"/>
    <x v="0"/>
    <x v="8"/>
    <s v="Ames Color-File® Green Diamond Border X-ray Mailers"/>
    <s v="Small Box"/>
    <n v="0.38"/>
    <d v="2012-04-12T00:00:00"/>
  </r>
  <r>
    <n v="6442"/>
    <n v="45794"/>
    <x v="448"/>
    <x v="4"/>
    <n v="28"/>
    <n v="1208.3499999999999"/>
    <n v="0"/>
    <x v="0"/>
    <n v="145.54"/>
    <n v="39.99"/>
    <n v="10.25"/>
    <x v="612"/>
    <x v="3"/>
    <x v="3"/>
    <x v="1"/>
    <x v="1"/>
    <x v="7"/>
    <s v="Zoom V.92 V.44 PCI Internal Controllerless FaxModem"/>
    <s v="Small Box"/>
    <n v="0.55000000000000004"/>
    <d v="2011-09-26T00:00:00"/>
  </r>
  <r>
    <n v="6445"/>
    <n v="45860"/>
    <x v="678"/>
    <x v="0"/>
    <n v="12"/>
    <n v="69.97"/>
    <n v="0.01"/>
    <x v="0"/>
    <n v="24.25"/>
    <n v="5.43"/>
    <n v="0.95"/>
    <x v="325"/>
    <x v="3"/>
    <x v="3"/>
    <x v="1"/>
    <x v="0"/>
    <x v="5"/>
    <s v="Wirebound Message Book, 4 per Page"/>
    <s v="Wrap Bag"/>
    <n v="0.36"/>
    <d v="2012-08-12T00:00:00"/>
  </r>
  <r>
    <n v="6464"/>
    <n v="46021"/>
    <x v="229"/>
    <x v="1"/>
    <n v="1"/>
    <n v="199.48"/>
    <n v="0.08"/>
    <x v="1"/>
    <n v="-120.24"/>
    <n v="170.98"/>
    <n v="35.89"/>
    <x v="474"/>
    <x v="3"/>
    <x v="3"/>
    <x v="0"/>
    <x v="2"/>
    <x v="9"/>
    <s v="Rush Hierlooms Collection 1&quot; Thick Stackable Bookcases"/>
    <s v="Jumbo Box"/>
    <n v="0.66"/>
    <d v="2009-03-04T00:00:00"/>
  </r>
  <r>
    <n v="6483"/>
    <n v="46147"/>
    <x v="762"/>
    <x v="4"/>
    <n v="37"/>
    <n v="925.8"/>
    <n v="0.01"/>
    <x v="0"/>
    <n v="30.684999999999999"/>
    <n v="24.92"/>
    <n v="12.98"/>
    <x v="581"/>
    <x v="3"/>
    <x v="3"/>
    <x v="2"/>
    <x v="0"/>
    <x v="2"/>
    <s v="GBC Standard Therm-A-Bind Covers"/>
    <s v="Small Box"/>
    <n v="0.39"/>
    <d v="2011-01-17T00:00:00"/>
  </r>
  <r>
    <n v="6484"/>
    <n v="46147"/>
    <x v="762"/>
    <x v="4"/>
    <n v="39"/>
    <n v="282.48"/>
    <n v="0.08"/>
    <x v="2"/>
    <n v="-87.009"/>
    <n v="7.1"/>
    <n v="6.05"/>
    <x v="581"/>
    <x v="3"/>
    <x v="3"/>
    <x v="2"/>
    <x v="0"/>
    <x v="2"/>
    <s v="Wilson Jones Hanging View Binder, White, 1&quot;"/>
    <s v="Small Box"/>
    <n v="0.39"/>
    <d v="2011-01-17T00:00:00"/>
  </r>
  <r>
    <n v="6485"/>
    <n v="46147"/>
    <x v="762"/>
    <x v="4"/>
    <n v="12"/>
    <n v="6502.46"/>
    <n v="0.09"/>
    <x v="1"/>
    <n v="261.66000000000003"/>
    <n v="550.98"/>
    <n v="64.59"/>
    <x v="581"/>
    <x v="3"/>
    <x v="3"/>
    <x v="2"/>
    <x v="2"/>
    <x v="10"/>
    <s v="Chromcraft Bull-Nose Wood 48&quot; x 96&quot; Rectangular Conference Tables"/>
    <s v="Jumbo Box"/>
    <n v="0.66"/>
    <d v="2011-01-17T00:00:00"/>
  </r>
  <r>
    <n v="6490"/>
    <n v="46211"/>
    <x v="1298"/>
    <x v="0"/>
    <n v="47"/>
    <n v="1243.52"/>
    <n v="0.08"/>
    <x v="0"/>
    <n v="360.94"/>
    <n v="26.48"/>
    <n v="6.93"/>
    <x v="594"/>
    <x v="3"/>
    <x v="3"/>
    <x v="3"/>
    <x v="2"/>
    <x v="4"/>
    <s v="DAX Natural Wood-Tone Poster Frame"/>
    <s v="Small Box"/>
    <n v="0.49"/>
    <d v="2010-06-18T00:00:00"/>
  </r>
  <r>
    <n v="6493"/>
    <n v="46241"/>
    <x v="1164"/>
    <x v="2"/>
    <n v="34"/>
    <n v="1932.58"/>
    <n v="0.1"/>
    <x v="0"/>
    <n v="356.48"/>
    <n v="62.18"/>
    <n v="10.84"/>
    <x v="605"/>
    <x v="3"/>
    <x v="3"/>
    <x v="1"/>
    <x v="2"/>
    <x v="4"/>
    <s v="Deflect-o Glass Clear Studded Chair Mats"/>
    <s v="Medium Box"/>
    <n v="0.63"/>
    <d v="2009-03-16T00:00:00"/>
  </r>
  <r>
    <n v="6497"/>
    <n v="46244"/>
    <x v="175"/>
    <x v="3"/>
    <n v="10"/>
    <n v="601.57000000000005"/>
    <n v="0.09"/>
    <x v="1"/>
    <n v="-247.25"/>
    <n v="60.98"/>
    <n v="30"/>
    <x v="492"/>
    <x v="3"/>
    <x v="3"/>
    <x v="1"/>
    <x v="2"/>
    <x v="14"/>
    <s v="Novimex Fabric Task Chair"/>
    <s v="Jumbo Drum"/>
    <n v="0.7"/>
    <d v="2009-07-03T00:00:00"/>
  </r>
  <r>
    <n v="6498"/>
    <n v="46244"/>
    <x v="175"/>
    <x v="3"/>
    <n v="9"/>
    <n v="157.41999999999999"/>
    <n v="0.05"/>
    <x v="0"/>
    <n v="-18.68"/>
    <n v="17.48"/>
    <n v="1.99"/>
    <x v="492"/>
    <x v="3"/>
    <x v="3"/>
    <x v="1"/>
    <x v="1"/>
    <x v="7"/>
    <s v="Maxell Pro 80 Minute CD-R, 10/Pack"/>
    <s v="Small Pack"/>
    <n v="0.45"/>
    <d v="2009-07-04T00:00:00"/>
  </r>
  <r>
    <n v="6501"/>
    <n v="46305"/>
    <x v="317"/>
    <x v="0"/>
    <n v="30"/>
    <n v="299.66000000000003"/>
    <n v="0.08"/>
    <x v="0"/>
    <n v="-18.250499999999999"/>
    <n v="10.44"/>
    <n v="5.75"/>
    <x v="597"/>
    <x v="3"/>
    <x v="3"/>
    <x v="1"/>
    <x v="0"/>
    <x v="2"/>
    <s v="Avery® 3 1/2&quot; Diskette Storage Pages, 10/Pack"/>
    <s v="Small Box"/>
    <n v="0.39"/>
    <d v="2011-08-03T00:00:00"/>
  </r>
  <r>
    <n v="6514"/>
    <n v="46372"/>
    <x v="557"/>
    <x v="1"/>
    <n v="7"/>
    <n v="375.57"/>
    <n v="0.02"/>
    <x v="0"/>
    <n v="12.7075"/>
    <n v="52.4"/>
    <n v="16.11"/>
    <x v="151"/>
    <x v="3"/>
    <x v="3"/>
    <x v="1"/>
    <x v="0"/>
    <x v="2"/>
    <s v="Ibico Laser Imprintable Binding System Covers"/>
    <s v="Small Box"/>
    <n v="0.39"/>
    <d v="2011-02-26T00:00:00"/>
  </r>
  <r>
    <n v="6515"/>
    <n v="46372"/>
    <x v="557"/>
    <x v="1"/>
    <n v="15"/>
    <n v="81.97"/>
    <n v="7.0000000000000007E-2"/>
    <x v="0"/>
    <n v="-81.33"/>
    <n v="4.9800000000000004"/>
    <n v="8.33"/>
    <x v="151"/>
    <x v="3"/>
    <x v="3"/>
    <x v="1"/>
    <x v="0"/>
    <x v="5"/>
    <s v="Xerox 198"/>
    <s v="Small Box"/>
    <n v="0.38"/>
    <d v="2011-02-27T00:00:00"/>
  </r>
  <r>
    <n v="6562"/>
    <n v="46656"/>
    <x v="83"/>
    <x v="1"/>
    <n v="27"/>
    <n v="636.70000000000005"/>
    <n v="0.1"/>
    <x v="0"/>
    <n v="-29.9115"/>
    <n v="24.92"/>
    <n v="12.98"/>
    <x v="606"/>
    <x v="3"/>
    <x v="3"/>
    <x v="2"/>
    <x v="0"/>
    <x v="2"/>
    <s v="GBC Standard Therm-A-Bind Covers"/>
    <s v="Small Box"/>
    <n v="0.39"/>
    <d v="2009-07-17T00:00:00"/>
  </r>
  <r>
    <n v="6567"/>
    <n v="46721"/>
    <x v="803"/>
    <x v="3"/>
    <n v="17"/>
    <n v="142.94"/>
    <n v="0.03"/>
    <x v="0"/>
    <n v="-129.559"/>
    <n v="7.38"/>
    <n v="11.51"/>
    <x v="585"/>
    <x v="3"/>
    <x v="3"/>
    <x v="2"/>
    <x v="0"/>
    <x v="2"/>
    <s v="GBC Plastic Binding Combs"/>
    <s v="Small Box"/>
    <n v="0.36"/>
    <d v="2009-09-14T00:00:00"/>
  </r>
  <r>
    <n v="6568"/>
    <n v="46721"/>
    <x v="803"/>
    <x v="3"/>
    <n v="35"/>
    <n v="240.61"/>
    <n v="0.05"/>
    <x v="0"/>
    <n v="-133.12"/>
    <n v="6.48"/>
    <n v="7.91"/>
    <x v="585"/>
    <x v="3"/>
    <x v="3"/>
    <x v="2"/>
    <x v="0"/>
    <x v="5"/>
    <s v="Xerox 216"/>
    <s v="Small Box"/>
    <n v="0.37"/>
    <d v="2009-09-14T00:00:00"/>
  </r>
  <r>
    <n v="6569"/>
    <n v="46721"/>
    <x v="803"/>
    <x v="3"/>
    <n v="17"/>
    <n v="1912.76"/>
    <n v="0.03"/>
    <x v="0"/>
    <n v="71.56"/>
    <n v="111.03"/>
    <n v="8.64"/>
    <x v="585"/>
    <x v="3"/>
    <x v="3"/>
    <x v="2"/>
    <x v="0"/>
    <x v="0"/>
    <s v="Fellowes Recycled Storage Drawers"/>
    <s v="Small Box"/>
    <n v="0.78"/>
    <d v="2009-09-14T00:00:00"/>
  </r>
  <r>
    <n v="6579"/>
    <n v="46852"/>
    <x v="932"/>
    <x v="2"/>
    <n v="46"/>
    <n v="1591.89"/>
    <n v="0.02"/>
    <x v="2"/>
    <n v="-117.31"/>
    <n v="34.979999999999997"/>
    <n v="7.53"/>
    <x v="572"/>
    <x v="3"/>
    <x v="3"/>
    <x v="0"/>
    <x v="1"/>
    <x v="7"/>
    <s v="Fellowes EZ Multi-Media Keyboard"/>
    <s v="Small Box"/>
    <n v="0.76"/>
    <d v="2012-01-30T00:00:00"/>
  </r>
  <r>
    <n v="6580"/>
    <n v="46852"/>
    <x v="932"/>
    <x v="2"/>
    <n v="44"/>
    <n v="220.07"/>
    <n v="0.01"/>
    <x v="0"/>
    <n v="-158.41999999999999"/>
    <n v="4.8899999999999997"/>
    <n v="4.93"/>
    <x v="572"/>
    <x v="3"/>
    <x v="3"/>
    <x v="0"/>
    <x v="1"/>
    <x v="7"/>
    <s v="Maxell 3.5&quot; DS/HD IBM-Formatted Diskettes, 10/Pack"/>
    <s v="Small Pack"/>
    <n v="0.66"/>
    <d v="2012-01-29T00:00:00"/>
  </r>
  <r>
    <n v="6597"/>
    <n v="46949"/>
    <x v="239"/>
    <x v="1"/>
    <n v="37"/>
    <n v="319.39"/>
    <n v="0.03"/>
    <x v="0"/>
    <n v="-39.33"/>
    <n v="8.4600000000000009"/>
    <n v="3.62"/>
    <x v="581"/>
    <x v="3"/>
    <x v="3"/>
    <x v="3"/>
    <x v="1"/>
    <x v="7"/>
    <s v="Imation 3.5&quot;, RTS 247544 3M 3.5 DSDD, 10/Pack"/>
    <s v="Small Pack"/>
    <n v="0.61"/>
    <d v="2010-03-08T00:00:00"/>
  </r>
  <r>
    <n v="6598"/>
    <n v="46951"/>
    <x v="1150"/>
    <x v="4"/>
    <n v="26"/>
    <n v="2379.3285000000001"/>
    <n v="0.09"/>
    <x v="0"/>
    <n v="284.589"/>
    <n v="115.99"/>
    <n v="5.92"/>
    <x v="599"/>
    <x v="3"/>
    <x v="3"/>
    <x v="2"/>
    <x v="1"/>
    <x v="3"/>
    <s v="8890"/>
    <s v="Small Box"/>
    <n v="0.57999999999999996"/>
    <d v="2011-11-18T00:00:00"/>
  </r>
  <r>
    <n v="6614"/>
    <n v="47075"/>
    <x v="200"/>
    <x v="3"/>
    <n v="42"/>
    <n v="4346.9799999999996"/>
    <n v="0.05"/>
    <x v="1"/>
    <n v="10.220000000000001"/>
    <n v="100.98"/>
    <n v="35.840000000000003"/>
    <x v="581"/>
    <x v="3"/>
    <x v="3"/>
    <x v="3"/>
    <x v="2"/>
    <x v="9"/>
    <s v="Bush Westfield Collection Bookcases, Fully Assembled"/>
    <s v="Jumbo Box"/>
    <n v="0.62"/>
    <d v="2011-10-19T00:00:00"/>
  </r>
  <r>
    <n v="6661"/>
    <n v="47399"/>
    <x v="1277"/>
    <x v="0"/>
    <n v="26"/>
    <n v="145.76"/>
    <n v="0"/>
    <x v="0"/>
    <n v="5.6695000000000002"/>
    <n v="5.28"/>
    <n v="2.99"/>
    <x v="612"/>
    <x v="3"/>
    <x v="3"/>
    <x v="1"/>
    <x v="0"/>
    <x v="2"/>
    <s v="Wilson Jones 1&quot; Hanging DublLock® Ring Binders"/>
    <s v="Small Box"/>
    <n v="0.37"/>
    <d v="2012-08-01T00:00:00"/>
  </r>
  <r>
    <n v="6673"/>
    <n v="47493"/>
    <x v="954"/>
    <x v="4"/>
    <n v="36"/>
    <n v="9757.48"/>
    <n v="7.0000000000000007E-2"/>
    <x v="1"/>
    <n v="-96.05"/>
    <n v="270.98"/>
    <n v="50"/>
    <x v="577"/>
    <x v="3"/>
    <x v="3"/>
    <x v="2"/>
    <x v="2"/>
    <x v="14"/>
    <s v="Global Enterprise Series Seating High-Back Swivel/Tilt Chairs"/>
    <s v="Jumbo Drum"/>
    <n v="0.77"/>
    <d v="2009-02-13T00:00:00"/>
  </r>
  <r>
    <n v="6708"/>
    <n v="47777"/>
    <x v="1299"/>
    <x v="0"/>
    <n v="13"/>
    <n v="87.91"/>
    <n v="0.05"/>
    <x v="0"/>
    <n v="-27.91"/>
    <n v="6.68"/>
    <n v="5.41"/>
    <x v="601"/>
    <x v="3"/>
    <x v="3"/>
    <x v="3"/>
    <x v="0"/>
    <x v="5"/>
    <s v="Xerox 195"/>
    <s v="Small Box"/>
    <n v="0.37"/>
    <d v="2012-11-27T00:00:00"/>
  </r>
  <r>
    <n v="6714"/>
    <n v="47844"/>
    <x v="611"/>
    <x v="4"/>
    <n v="41"/>
    <n v="5824.01"/>
    <n v="0.1"/>
    <x v="1"/>
    <n v="-288.68"/>
    <n v="150.97999999999999"/>
    <n v="30"/>
    <x v="151"/>
    <x v="3"/>
    <x v="3"/>
    <x v="1"/>
    <x v="2"/>
    <x v="14"/>
    <s v="Novimex Swivel Fabric Task Chair"/>
    <s v="Jumbo Drum"/>
    <n v="0.74"/>
    <d v="2010-12-14T00:00:00"/>
  </r>
  <r>
    <n v="6732"/>
    <n v="47941"/>
    <x v="1300"/>
    <x v="1"/>
    <n v="15"/>
    <n v="1187.1524999999999"/>
    <n v="0.03"/>
    <x v="0"/>
    <n v="33.192"/>
    <n v="95.99"/>
    <n v="4.9000000000000004"/>
    <x v="591"/>
    <x v="3"/>
    <x v="3"/>
    <x v="2"/>
    <x v="1"/>
    <x v="3"/>
    <s v="T60"/>
    <s v="Small Box"/>
    <n v="0.56000000000000005"/>
    <d v="2009-08-08T00:00:00"/>
  </r>
  <r>
    <n v="6795"/>
    <n v="48423"/>
    <x v="379"/>
    <x v="1"/>
    <n v="49"/>
    <n v="414.11"/>
    <n v="0.08"/>
    <x v="0"/>
    <n v="-172.32"/>
    <n v="8.74"/>
    <n v="8.2899999999999991"/>
    <x v="602"/>
    <x v="3"/>
    <x v="3"/>
    <x v="3"/>
    <x v="0"/>
    <x v="8"/>
    <s v="#10- 4 1/8&quot; x 9 1/2&quot; Recycled Envelopes"/>
    <s v="Small Box"/>
    <n v="0.38"/>
    <d v="2012-10-31T00:00:00"/>
  </r>
  <r>
    <n v="6857"/>
    <n v="48837"/>
    <x v="514"/>
    <x v="2"/>
    <n v="39"/>
    <n v="4799.7885000000006"/>
    <n v="0.09"/>
    <x v="0"/>
    <n v="1231.893"/>
    <n v="155.99"/>
    <n v="3.9"/>
    <x v="151"/>
    <x v="3"/>
    <x v="3"/>
    <x v="2"/>
    <x v="1"/>
    <x v="3"/>
    <s v="T39m"/>
    <s v="Small Box"/>
    <n v="0.55000000000000004"/>
    <d v="2011-07-20T00:00:00"/>
  </r>
  <r>
    <n v="6874"/>
    <n v="48993"/>
    <x v="660"/>
    <x v="0"/>
    <n v="17"/>
    <n v="122.42"/>
    <n v="0.08"/>
    <x v="2"/>
    <n v="-37.04"/>
    <n v="6.48"/>
    <n v="6.22"/>
    <x v="593"/>
    <x v="3"/>
    <x v="3"/>
    <x v="1"/>
    <x v="0"/>
    <x v="5"/>
    <s v="Xerox 1894"/>
    <s v="Small Box"/>
    <n v="0.37"/>
    <d v="2012-05-31T00:00:00"/>
  </r>
  <r>
    <n v="6889"/>
    <n v="49123"/>
    <x v="714"/>
    <x v="1"/>
    <n v="31"/>
    <n v="305.76"/>
    <n v="0.1"/>
    <x v="0"/>
    <n v="-22.528500000000001"/>
    <n v="10.44"/>
    <n v="5.75"/>
    <x v="581"/>
    <x v="3"/>
    <x v="3"/>
    <x v="2"/>
    <x v="0"/>
    <x v="2"/>
    <s v="Avery® 3 1/2&quot; Diskette Storage Pages, 10/Pack"/>
    <s v="Small Box"/>
    <n v="0.39"/>
    <d v="2009-02-26T00:00:00"/>
  </r>
  <r>
    <n v="6890"/>
    <n v="49123"/>
    <x v="714"/>
    <x v="1"/>
    <n v="3"/>
    <n v="25.48"/>
    <n v="0.06"/>
    <x v="0"/>
    <n v="-26.8"/>
    <n v="8.33"/>
    <n v="1.99"/>
    <x v="581"/>
    <x v="3"/>
    <x v="3"/>
    <x v="2"/>
    <x v="1"/>
    <x v="7"/>
    <s v="80 Minute Slim Jewel Case CD-R , 10/Pack - Staples"/>
    <s v="Small Pack"/>
    <n v="0.52"/>
    <d v="2009-02-26T00:00:00"/>
  </r>
  <r>
    <n v="6903"/>
    <n v="49220"/>
    <x v="57"/>
    <x v="4"/>
    <n v="13"/>
    <n v="409.97"/>
    <n v="7.0000000000000007E-2"/>
    <x v="0"/>
    <n v="39.36"/>
    <n v="33.619999999999997"/>
    <n v="3.5"/>
    <x v="591"/>
    <x v="3"/>
    <x v="3"/>
    <x v="2"/>
    <x v="0"/>
    <x v="1"/>
    <s v="Fellowes 8 Outlet Superior Workstation Surge Protector w/o Phone/Fax/Modem Protection"/>
    <s v="Small Box"/>
    <n v="0.59"/>
    <d v="2011-08-14T00:00:00"/>
  </r>
  <r>
    <n v="6925"/>
    <n v="49409"/>
    <x v="58"/>
    <x v="1"/>
    <n v="28"/>
    <n v="1457.78"/>
    <n v="0.04"/>
    <x v="0"/>
    <n v="68.23"/>
    <n v="49.99"/>
    <n v="19.989999999999998"/>
    <x v="337"/>
    <x v="3"/>
    <x v="3"/>
    <x v="1"/>
    <x v="1"/>
    <x v="7"/>
    <s v="US Robotics 56K V.92 Internal PCI Faxmodem"/>
    <s v="Small Box"/>
    <n v="0.45"/>
    <d v="2011-08-17T00:00:00"/>
  </r>
  <r>
    <n v="6934"/>
    <n v="49479"/>
    <x v="614"/>
    <x v="3"/>
    <n v="46"/>
    <n v="5615.4"/>
    <n v="7.0000000000000007E-2"/>
    <x v="1"/>
    <n v="1807.16"/>
    <n v="120.97"/>
    <n v="26.3"/>
    <x v="587"/>
    <x v="3"/>
    <x v="3"/>
    <x v="1"/>
    <x v="1"/>
    <x v="16"/>
    <s v="Canon S750 Color Inkjet Printer"/>
    <s v="Jumbo Drum"/>
    <n v="0.38"/>
    <d v="2011-07-29T00:00:00"/>
  </r>
  <r>
    <n v="6943"/>
    <n v="49600"/>
    <x v="332"/>
    <x v="0"/>
    <n v="33"/>
    <n v="1692.03"/>
    <n v="0.1"/>
    <x v="0"/>
    <n v="574.44000000000005"/>
    <n v="54.96"/>
    <n v="10.75"/>
    <x v="537"/>
    <x v="3"/>
    <x v="3"/>
    <x v="3"/>
    <x v="0"/>
    <x v="5"/>
    <s v="Xerox 1940"/>
    <s v="Small Box"/>
    <n v="0.36"/>
    <d v="2011-03-12T00:00:00"/>
  </r>
  <r>
    <n v="6998"/>
    <n v="49987"/>
    <x v="642"/>
    <x v="1"/>
    <n v="14"/>
    <n v="242.28400000000002"/>
    <n v="0.03"/>
    <x v="0"/>
    <n v="51.75"/>
    <n v="20.99"/>
    <n v="0.99"/>
    <x v="151"/>
    <x v="3"/>
    <x v="3"/>
    <x v="1"/>
    <x v="1"/>
    <x v="3"/>
    <s v="Accessory21"/>
    <s v="Wrap Bag"/>
    <n v="0.37"/>
    <d v="2011-01-21T00:00:00"/>
  </r>
  <r>
    <n v="7037"/>
    <n v="50242"/>
    <x v="485"/>
    <x v="2"/>
    <n v="8"/>
    <n v="1391.7644999999998"/>
    <n v="0.08"/>
    <x v="0"/>
    <n v="-426.07399999999996"/>
    <n v="205.99"/>
    <n v="8.99"/>
    <x v="579"/>
    <x v="3"/>
    <x v="3"/>
    <x v="2"/>
    <x v="1"/>
    <x v="3"/>
    <s v="TimeportP7382"/>
    <s v="Small Box"/>
    <n v="0.56000000000000005"/>
    <d v="2010-07-21T00:00:00"/>
  </r>
  <r>
    <n v="7039"/>
    <n v="50275"/>
    <x v="738"/>
    <x v="3"/>
    <n v="5"/>
    <n v="9704.3700000000008"/>
    <n v="0.03"/>
    <x v="2"/>
    <n v="-1565.913"/>
    <n v="1938.02"/>
    <n v="13.99"/>
    <x v="594"/>
    <x v="3"/>
    <x v="3"/>
    <x v="3"/>
    <x v="1"/>
    <x v="16"/>
    <s v="Polycom ViewStation™ Adapter H323 Videoconferencing Unit"/>
    <s v="Medium Box"/>
    <n v="0.38"/>
    <d v="2009-12-06T00:00:00"/>
  </r>
  <r>
    <n v="7040"/>
    <n v="50275"/>
    <x v="738"/>
    <x v="3"/>
    <n v="31"/>
    <n v="211.94"/>
    <n v="0.05"/>
    <x v="0"/>
    <n v="-56.39"/>
    <n v="6.48"/>
    <n v="5.84"/>
    <x v="594"/>
    <x v="3"/>
    <x v="3"/>
    <x v="3"/>
    <x v="0"/>
    <x v="5"/>
    <s v="Xerox 226"/>
    <s v="Small Box"/>
    <n v="0.37"/>
    <d v="2009-12-06T00:00:00"/>
  </r>
  <r>
    <n v="7061"/>
    <n v="50403"/>
    <x v="145"/>
    <x v="2"/>
    <n v="22"/>
    <n v="142.88"/>
    <n v="0.08"/>
    <x v="0"/>
    <n v="35.369999999999997"/>
    <n v="6.98"/>
    <n v="1.6"/>
    <x v="599"/>
    <x v="3"/>
    <x v="3"/>
    <x v="2"/>
    <x v="0"/>
    <x v="5"/>
    <s v="Adams Phone Message Book, Professional, 400 Message Capacity, 5 3/6” x 11”"/>
    <s v="Wrap Bag"/>
    <n v="0.38"/>
    <d v="2012-05-13T00:00:00"/>
  </r>
  <r>
    <n v="7065"/>
    <n v="50405"/>
    <x v="1301"/>
    <x v="3"/>
    <n v="8"/>
    <n v="876.01"/>
    <n v="7.0000000000000007E-2"/>
    <x v="0"/>
    <n v="-108"/>
    <n v="111.03"/>
    <n v="8.64"/>
    <x v="474"/>
    <x v="3"/>
    <x v="3"/>
    <x v="0"/>
    <x v="0"/>
    <x v="0"/>
    <s v="Fellowes Recycled Storage Drawers"/>
    <s v="Small Box"/>
    <n v="0.78"/>
    <d v="2011-07-02T00:00:00"/>
  </r>
  <r>
    <n v="7069"/>
    <n v="50464"/>
    <x v="804"/>
    <x v="4"/>
    <n v="7"/>
    <n v="105.94"/>
    <n v="7.0000000000000007E-2"/>
    <x v="0"/>
    <n v="-13.3285"/>
    <n v="14.45"/>
    <n v="7.17"/>
    <x v="337"/>
    <x v="3"/>
    <x v="3"/>
    <x v="2"/>
    <x v="0"/>
    <x v="2"/>
    <s v="Acco Recycled 2&quot; Capacity Laser Printer Hanging Data Binders"/>
    <s v="Small Box"/>
    <n v="0.38"/>
    <d v="2011-09-30T00:00:00"/>
  </r>
  <r>
    <n v="7070"/>
    <n v="50465"/>
    <x v="415"/>
    <x v="3"/>
    <n v="29"/>
    <n v="1337.08"/>
    <n v="0.1"/>
    <x v="0"/>
    <n v="-953"/>
    <n v="48.91"/>
    <n v="35"/>
    <x v="575"/>
    <x v="3"/>
    <x v="3"/>
    <x v="0"/>
    <x v="0"/>
    <x v="0"/>
    <s v="Tennsco Industrial Shelving"/>
    <s v="Large Box"/>
    <n v="0.83"/>
    <d v="2011-03-13T00:00:00"/>
  </r>
  <r>
    <n v="7072"/>
    <n v="50469"/>
    <x v="695"/>
    <x v="2"/>
    <n v="44"/>
    <n v="839.19"/>
    <n v="0"/>
    <x v="0"/>
    <n v="76.38"/>
    <n v="17.98"/>
    <n v="8.51"/>
    <x v="327"/>
    <x v="3"/>
    <x v="3"/>
    <x v="1"/>
    <x v="1"/>
    <x v="16"/>
    <s v="Canon P1-DHIII Palm Printing Calculator"/>
    <s v="Medium Box"/>
    <n v="0.4"/>
    <d v="2010-06-20T00:00:00"/>
  </r>
  <r>
    <n v="7118"/>
    <n v="50789"/>
    <x v="676"/>
    <x v="2"/>
    <n v="23"/>
    <n v="8673.9"/>
    <n v="0.1"/>
    <x v="0"/>
    <n v="3440.0519999999997"/>
    <n v="387.99"/>
    <n v="19.989999999999998"/>
    <x v="603"/>
    <x v="3"/>
    <x v="3"/>
    <x v="1"/>
    <x v="0"/>
    <x v="2"/>
    <s v="Fellowes PB300 Plastic Comb Binding Machine"/>
    <s v="Small Box"/>
    <n v="0.38"/>
    <d v="2011-03-14T00:00:00"/>
  </r>
  <r>
    <n v="7153"/>
    <n v="51044"/>
    <x v="1125"/>
    <x v="0"/>
    <n v="17"/>
    <n v="155.88999999999999"/>
    <n v="0.1"/>
    <x v="0"/>
    <n v="50.19"/>
    <n v="9.9"/>
    <n v="1.39"/>
    <x v="576"/>
    <x v="3"/>
    <x v="3"/>
    <x v="1"/>
    <x v="0"/>
    <x v="8"/>
    <s v="#6 3/4 Gummed Flap White Envelopes"/>
    <s v="Small Box"/>
    <n v="0.37"/>
    <d v="2012-01-18T00:00:00"/>
  </r>
  <r>
    <n v="7154"/>
    <n v="51044"/>
    <x v="1125"/>
    <x v="0"/>
    <n v="26"/>
    <n v="1333.18"/>
    <n v="7.0000000000000007E-2"/>
    <x v="1"/>
    <n v="120.01"/>
    <n v="50.98"/>
    <n v="14.19"/>
    <x v="576"/>
    <x v="3"/>
    <x v="3"/>
    <x v="1"/>
    <x v="2"/>
    <x v="14"/>
    <s v="Global Deluxe Stacking Chair, Gray"/>
    <s v="Jumbo Drum"/>
    <n v="0.56000000000000005"/>
    <d v="2012-01-22T00:00:00"/>
  </r>
  <r>
    <n v="7155"/>
    <n v="51044"/>
    <x v="1125"/>
    <x v="0"/>
    <n v="19"/>
    <n v="117.27"/>
    <n v="0.01"/>
    <x v="0"/>
    <n v="35.450000000000003"/>
    <n v="5.84"/>
    <n v="0.83"/>
    <x v="576"/>
    <x v="3"/>
    <x v="3"/>
    <x v="1"/>
    <x v="0"/>
    <x v="12"/>
    <s v="Avery Hi-Liter® Smear-Safe Highlighters"/>
    <s v="Wrap Bag"/>
    <n v="0.49"/>
    <d v="2012-01-25T00:00:00"/>
  </r>
  <r>
    <n v="7193"/>
    <n v="51302"/>
    <x v="1127"/>
    <x v="2"/>
    <n v="44"/>
    <n v="167.55"/>
    <n v="0.03"/>
    <x v="0"/>
    <n v="-223.5"/>
    <n v="3.75"/>
    <n v="7.5"/>
    <x v="603"/>
    <x v="3"/>
    <x v="3"/>
    <x v="1"/>
    <x v="0"/>
    <x v="11"/>
    <s v="Smead Alpha-Z Color-Coded Name Labels First Letter Starter Set"/>
    <s v="Small Box"/>
    <n v="0.37"/>
    <d v="2011-08-26T00:00:00"/>
  </r>
  <r>
    <n v="7203"/>
    <n v="51392"/>
    <x v="1176"/>
    <x v="3"/>
    <n v="10"/>
    <n v="254.89"/>
    <n v="0.09"/>
    <x v="0"/>
    <n v="-106.58"/>
    <n v="26.31"/>
    <n v="5.89"/>
    <x v="607"/>
    <x v="3"/>
    <x v="3"/>
    <x v="0"/>
    <x v="1"/>
    <x v="7"/>
    <s v="Micro Innovations Micro 3000 Keyboard, Black"/>
    <s v="Small Box"/>
    <n v="0.75"/>
    <d v="2009-11-13T00:00:00"/>
  </r>
  <r>
    <n v="7244"/>
    <n v="51650"/>
    <x v="1001"/>
    <x v="1"/>
    <n v="25"/>
    <n v="470.11"/>
    <n v="0.08"/>
    <x v="0"/>
    <n v="91.09"/>
    <n v="19.98"/>
    <n v="5.97"/>
    <x v="608"/>
    <x v="3"/>
    <x v="3"/>
    <x v="1"/>
    <x v="0"/>
    <x v="5"/>
    <s v="Xerox 1936"/>
    <s v="Small Box"/>
    <n v="0.38"/>
    <d v="2011-06-03T00:00:00"/>
  </r>
  <r>
    <n v="7245"/>
    <n v="51650"/>
    <x v="1001"/>
    <x v="1"/>
    <n v="43"/>
    <n v="10854.83"/>
    <n v="0.08"/>
    <x v="1"/>
    <n v="2039.41"/>
    <n v="270.97000000000003"/>
    <n v="28.06"/>
    <x v="608"/>
    <x v="3"/>
    <x v="3"/>
    <x v="1"/>
    <x v="1"/>
    <x v="16"/>
    <s v="Epson LQ-570e Dot Matrix Printer"/>
    <s v="Jumbo Drum"/>
    <n v="0.56000000000000005"/>
    <d v="2011-06-03T00:00:00"/>
  </r>
  <r>
    <n v="7246"/>
    <n v="51650"/>
    <x v="1001"/>
    <x v="1"/>
    <n v="19"/>
    <n v="51.23"/>
    <n v="0.1"/>
    <x v="0"/>
    <n v="-5.29"/>
    <n v="2.94"/>
    <n v="0.96"/>
    <x v="608"/>
    <x v="3"/>
    <x v="3"/>
    <x v="1"/>
    <x v="0"/>
    <x v="12"/>
    <s v="Newell 343"/>
    <s v="Wrap Bag"/>
    <n v="0.57999999999999996"/>
    <d v="2011-06-03T00:00:00"/>
  </r>
  <r>
    <n v="7247"/>
    <n v="51652"/>
    <x v="488"/>
    <x v="2"/>
    <n v="37"/>
    <n v="195.51"/>
    <n v="0.03"/>
    <x v="2"/>
    <n v="95.56"/>
    <n v="4.9800000000000004"/>
    <n v="0.49"/>
    <x v="608"/>
    <x v="3"/>
    <x v="3"/>
    <x v="3"/>
    <x v="0"/>
    <x v="11"/>
    <s v="Avery White Multi-Purpose Labels"/>
    <s v="Small Box"/>
    <n v="0.39"/>
    <d v="2011-04-11T00:00:00"/>
  </r>
  <r>
    <n v="7248"/>
    <n v="51652"/>
    <x v="488"/>
    <x v="2"/>
    <n v="38"/>
    <n v="4992.63"/>
    <n v="7.0000000000000007E-2"/>
    <x v="2"/>
    <n v="44.13"/>
    <n v="140.85"/>
    <n v="19.989999999999998"/>
    <x v="608"/>
    <x v="3"/>
    <x v="3"/>
    <x v="3"/>
    <x v="0"/>
    <x v="0"/>
    <s v="Fellowes Strictly Business® Drawer File, Letter/Legal Size"/>
    <s v="Small Box"/>
    <n v="0.73"/>
    <d v="2011-04-10T00:00:00"/>
  </r>
  <r>
    <n v="7272"/>
    <n v="51876"/>
    <x v="329"/>
    <x v="4"/>
    <n v="2"/>
    <n v="95.055499999999995"/>
    <n v="0.1"/>
    <x v="0"/>
    <n v="-298.166"/>
    <n v="55.99"/>
    <n v="5"/>
    <x v="587"/>
    <x v="3"/>
    <x v="3"/>
    <x v="1"/>
    <x v="1"/>
    <x v="3"/>
    <s v="Accessory36"/>
    <s v="Small Pack"/>
    <n v="0.83"/>
    <d v="2012-03-07T00:00:00"/>
  </r>
  <r>
    <n v="7304"/>
    <n v="52070"/>
    <x v="866"/>
    <x v="2"/>
    <n v="29"/>
    <n v="67.97"/>
    <n v="0.06"/>
    <x v="0"/>
    <n v="-109.94"/>
    <n v="2.2799999999999998"/>
    <n v="5.2"/>
    <x v="337"/>
    <x v="3"/>
    <x v="3"/>
    <x v="2"/>
    <x v="0"/>
    <x v="12"/>
    <s v="Binney &amp; Smith inkTank™ Erasable Pocket Highlighter, Chisel Tip, Yellow"/>
    <s v="Wrap Bag"/>
    <n v="0.41"/>
    <d v="2009-12-03T00:00:00"/>
  </r>
  <r>
    <n v="7313"/>
    <n v="52160"/>
    <x v="609"/>
    <x v="4"/>
    <n v="5"/>
    <n v="15.6"/>
    <n v="0.09"/>
    <x v="2"/>
    <n v="1.67"/>
    <n v="2.1800000000000002"/>
    <n v="0.78"/>
    <x v="18"/>
    <x v="3"/>
    <x v="3"/>
    <x v="2"/>
    <x v="0"/>
    <x v="6"/>
    <s v="Stockwell Push Pins"/>
    <s v="Wrap Bag"/>
    <n v="0.52"/>
    <d v="2011-07-06T00:00:00"/>
  </r>
  <r>
    <n v="7314"/>
    <n v="52160"/>
    <x v="609"/>
    <x v="4"/>
    <n v="6"/>
    <n v="631.49900000000002"/>
    <n v="0.09"/>
    <x v="0"/>
    <n v="-403.01799999999997"/>
    <n v="125.99"/>
    <n v="8.08"/>
    <x v="18"/>
    <x v="3"/>
    <x v="3"/>
    <x v="2"/>
    <x v="1"/>
    <x v="3"/>
    <s v="M3682"/>
    <s v="Small Box"/>
    <n v="0.56999999999999995"/>
    <d v="2011-07-05T00:00:00"/>
  </r>
  <r>
    <n v="7333"/>
    <n v="52258"/>
    <x v="948"/>
    <x v="0"/>
    <n v="5"/>
    <n v="63.85"/>
    <n v="0.04"/>
    <x v="0"/>
    <n v="40.44"/>
    <n v="12.22"/>
    <n v="2.85"/>
    <x v="575"/>
    <x v="3"/>
    <x v="3"/>
    <x v="0"/>
    <x v="2"/>
    <x v="4"/>
    <s v="Aluminum Document Frame"/>
    <s v="Small Pack"/>
    <n v="0.55000000000000004"/>
    <d v="2009-02-17T00:00:00"/>
  </r>
  <r>
    <n v="7378"/>
    <n v="52608"/>
    <x v="472"/>
    <x v="0"/>
    <n v="36"/>
    <n v="147.71"/>
    <n v="0.05"/>
    <x v="0"/>
    <n v="40.04"/>
    <n v="3.98"/>
    <n v="0.7"/>
    <x v="605"/>
    <x v="3"/>
    <x v="3"/>
    <x v="1"/>
    <x v="0"/>
    <x v="12"/>
    <s v="4009® Highlighters by Sanford"/>
    <s v="Wrap Bag"/>
    <n v="0.52"/>
    <d v="2009-01-25T00:00:00"/>
  </r>
  <r>
    <n v="7382"/>
    <n v="52640"/>
    <x v="20"/>
    <x v="3"/>
    <n v="18"/>
    <n v="1163.75"/>
    <n v="0.05"/>
    <x v="2"/>
    <n v="222.173"/>
    <n v="63.98"/>
    <n v="19.989999999999998"/>
    <x v="582"/>
    <x v="3"/>
    <x v="3"/>
    <x v="1"/>
    <x v="0"/>
    <x v="2"/>
    <s v="GBC ProClick Punch Binding System"/>
    <s v="Small Box"/>
    <n v="0.36"/>
    <d v="2011-01-04T00:00:00"/>
  </r>
  <r>
    <n v="7482"/>
    <n v="53412"/>
    <x v="375"/>
    <x v="4"/>
    <n v="45"/>
    <n v="2544.73"/>
    <n v="0.02"/>
    <x v="0"/>
    <n v="375.87"/>
    <n v="54.2"/>
    <n v="11.1"/>
    <x v="589"/>
    <x v="3"/>
    <x v="3"/>
    <x v="0"/>
    <x v="2"/>
    <x v="4"/>
    <s v="Eldon Advantage® Foldable Chair Mats for Low Pile Carpets"/>
    <s v="Medium Box"/>
    <n v="0.64"/>
    <d v="2009-09-16T00:00:00"/>
  </r>
  <r>
    <n v="7504"/>
    <n v="53568"/>
    <x v="494"/>
    <x v="3"/>
    <n v="34"/>
    <n v="4281.13"/>
    <n v="0.05"/>
    <x v="1"/>
    <n v="-1446.08"/>
    <n v="122.99"/>
    <n v="70.2"/>
    <x v="594"/>
    <x v="3"/>
    <x v="3"/>
    <x v="3"/>
    <x v="2"/>
    <x v="14"/>
    <s v="Global High-Back Leather Tilter, Burgundy"/>
    <s v="Jumbo Drum"/>
    <n v="0.74"/>
    <d v="2010-06-29T00:00:00"/>
  </r>
  <r>
    <n v="7546"/>
    <n v="53956"/>
    <x v="152"/>
    <x v="1"/>
    <n v="43"/>
    <n v="1779.87"/>
    <n v="0.01"/>
    <x v="0"/>
    <n v="311.72000000000003"/>
    <n v="40.99"/>
    <n v="17.48"/>
    <x v="377"/>
    <x v="3"/>
    <x v="3"/>
    <x v="1"/>
    <x v="0"/>
    <x v="5"/>
    <s v="Xerox 1893"/>
    <s v="Small Box"/>
    <n v="0.36"/>
    <d v="2011-08-09T00:00:00"/>
  </r>
  <r>
    <n v="7601"/>
    <n v="54371"/>
    <x v="939"/>
    <x v="2"/>
    <n v="28"/>
    <n v="115.02"/>
    <n v="0"/>
    <x v="0"/>
    <n v="46.3"/>
    <n v="3.78"/>
    <n v="0.71"/>
    <x v="604"/>
    <x v="3"/>
    <x v="3"/>
    <x v="2"/>
    <x v="0"/>
    <x v="6"/>
    <s v="Staples Bulldog Clip"/>
    <s v="Wrap Bag"/>
    <n v="0.39"/>
    <d v="2012-02-15T00:00:00"/>
  </r>
  <r>
    <n v="7602"/>
    <n v="54371"/>
    <x v="939"/>
    <x v="2"/>
    <n v="7"/>
    <n v="118.63"/>
    <n v="0.05"/>
    <x v="0"/>
    <n v="6.2985000000000007"/>
    <n v="16.739999999999998"/>
    <n v="5.08"/>
    <x v="604"/>
    <x v="3"/>
    <x v="3"/>
    <x v="2"/>
    <x v="0"/>
    <x v="2"/>
    <s v="GBC Poly Designer Binding Covers"/>
    <s v="Small Box"/>
    <n v="0.36"/>
    <d v="2012-02-17T00:00:00"/>
  </r>
  <r>
    <n v="7605"/>
    <n v="54436"/>
    <x v="971"/>
    <x v="1"/>
    <n v="17"/>
    <n v="705.85"/>
    <n v="0.04"/>
    <x v="2"/>
    <n v="151.66999999999999"/>
    <n v="39.479999999999997"/>
    <n v="1.99"/>
    <x v="604"/>
    <x v="3"/>
    <x v="3"/>
    <x v="2"/>
    <x v="1"/>
    <x v="7"/>
    <s v="80 Minute CD-R Spindle, 100/Pack - Staples"/>
    <s v="Small Pack"/>
    <n v="0.54"/>
    <d v="2009-09-19T00:00:00"/>
  </r>
  <r>
    <n v="7606"/>
    <n v="54436"/>
    <x v="971"/>
    <x v="1"/>
    <n v="37"/>
    <n v="321.3"/>
    <n v="0"/>
    <x v="0"/>
    <n v="-47.23"/>
    <n v="8.1199999999999992"/>
    <n v="2.83"/>
    <x v="604"/>
    <x v="3"/>
    <x v="3"/>
    <x v="2"/>
    <x v="1"/>
    <x v="7"/>
    <s v="Imation Neon Mac Format Diskettes, 10/Pack"/>
    <s v="Small Pack"/>
    <n v="0.77"/>
    <d v="2009-09-20T00:00:00"/>
  </r>
  <r>
    <n v="7608"/>
    <n v="54464"/>
    <x v="161"/>
    <x v="1"/>
    <n v="11"/>
    <n v="227.41"/>
    <n v="0.06"/>
    <x v="0"/>
    <n v="44.29"/>
    <n v="19.98"/>
    <n v="10.49"/>
    <x v="202"/>
    <x v="3"/>
    <x v="3"/>
    <x v="1"/>
    <x v="2"/>
    <x v="4"/>
    <s v="12-1/2 Diameter Round Wall Clock"/>
    <s v="Small Box"/>
    <n v="0.49"/>
    <d v="2009-09-03T00:00:00"/>
  </r>
  <r>
    <n v="7609"/>
    <n v="54464"/>
    <x v="161"/>
    <x v="1"/>
    <n v="50"/>
    <n v="87.44"/>
    <n v="0.08"/>
    <x v="0"/>
    <n v="-184.6"/>
    <n v="1.76"/>
    <n v="4.8600000000000003"/>
    <x v="202"/>
    <x v="3"/>
    <x v="3"/>
    <x v="1"/>
    <x v="2"/>
    <x v="4"/>
    <s v="Regeneration Desk Collection"/>
    <s v="Small Box"/>
    <n v="0.41"/>
    <d v="2009-09-02T00:00:00"/>
  </r>
  <r>
    <n v="7613"/>
    <n v="54468"/>
    <x v="327"/>
    <x v="1"/>
    <n v="15"/>
    <n v="40.75"/>
    <n v="0.03"/>
    <x v="0"/>
    <n v="12.76"/>
    <n v="2.61"/>
    <n v="0.5"/>
    <x v="570"/>
    <x v="3"/>
    <x v="3"/>
    <x v="1"/>
    <x v="0"/>
    <x v="11"/>
    <s v="Avery 494"/>
    <s v="Small Box"/>
    <n v="0.39"/>
    <d v="2009-12-15T00:00:00"/>
  </r>
  <r>
    <n v="7614"/>
    <n v="54468"/>
    <x v="327"/>
    <x v="1"/>
    <n v="35"/>
    <n v="424.09"/>
    <n v="0.01"/>
    <x v="0"/>
    <n v="-114.18"/>
    <n v="11.66"/>
    <n v="7.95"/>
    <x v="570"/>
    <x v="3"/>
    <x v="3"/>
    <x v="1"/>
    <x v="0"/>
    <x v="12"/>
    <s v="Hunt BOSTON® Vista® Battery-Operated Pencil Sharpener, Black"/>
    <s v="Small Pack"/>
    <n v="0.57999999999999996"/>
    <d v="2009-12-15T00:00:00"/>
  </r>
  <r>
    <n v="7649"/>
    <n v="54819"/>
    <x v="987"/>
    <x v="0"/>
    <n v="10"/>
    <n v="53.32"/>
    <n v="7.0000000000000007E-2"/>
    <x v="0"/>
    <n v="-20.68"/>
    <n v="4.97"/>
    <n v="5.71"/>
    <x v="469"/>
    <x v="3"/>
    <x v="3"/>
    <x v="0"/>
    <x v="2"/>
    <x v="4"/>
    <s v="DAX Value U-Channel Document Frames, Easel Back"/>
    <s v="Medium Box"/>
    <n v="0.54"/>
    <d v="2009-10-15T00:00:00"/>
  </r>
  <r>
    <n v="7650"/>
    <n v="54819"/>
    <x v="987"/>
    <x v="0"/>
    <n v="26"/>
    <n v="64.03"/>
    <n v="0.09"/>
    <x v="0"/>
    <n v="11.42"/>
    <n v="2.62"/>
    <n v="0.8"/>
    <x v="469"/>
    <x v="3"/>
    <x v="3"/>
    <x v="0"/>
    <x v="0"/>
    <x v="6"/>
    <s v="Staples Metal Binder Clips"/>
    <s v="Wrap Bag"/>
    <n v="0.39"/>
    <d v="2009-10-12T00:00:00"/>
  </r>
  <r>
    <n v="7651"/>
    <n v="54819"/>
    <x v="987"/>
    <x v="0"/>
    <n v="46"/>
    <n v="2710.5054999999998"/>
    <n v="0.03"/>
    <x v="0"/>
    <n v="624.12300000000005"/>
    <n v="65.989999999999995"/>
    <n v="8.8000000000000007"/>
    <x v="469"/>
    <x v="3"/>
    <x v="3"/>
    <x v="0"/>
    <x v="1"/>
    <x v="3"/>
    <s v="6120"/>
    <s v="Small Box"/>
    <n v="0.57999999999999996"/>
    <d v="2009-10-10T00:00:00"/>
  </r>
  <r>
    <n v="7654"/>
    <n v="54882"/>
    <x v="955"/>
    <x v="4"/>
    <n v="17"/>
    <n v="86.29"/>
    <n v="0.02"/>
    <x v="0"/>
    <n v="34.979999999999997"/>
    <n v="4.9800000000000004"/>
    <n v="0.49"/>
    <x v="337"/>
    <x v="3"/>
    <x v="3"/>
    <x v="1"/>
    <x v="0"/>
    <x v="11"/>
    <s v="Avery White Multi-Purpose Labels"/>
    <s v="Small Box"/>
    <n v="0.39"/>
    <d v="2011-02-09T00:00:00"/>
  </r>
  <r>
    <n v="7655"/>
    <n v="54882"/>
    <x v="955"/>
    <x v="4"/>
    <n v="2"/>
    <n v="86.92"/>
    <n v="0.03"/>
    <x v="0"/>
    <n v="-43.93"/>
    <n v="36.549999999999997"/>
    <n v="13.89"/>
    <x v="337"/>
    <x v="3"/>
    <x v="3"/>
    <x v="1"/>
    <x v="0"/>
    <x v="12"/>
    <s v="Dixon Ticonderoga Core-Lock Colored Pencils, 48-Color Set"/>
    <s v="Wrap Bag"/>
    <n v="0.41"/>
    <d v="2011-02-08T00:00:00"/>
  </r>
  <r>
    <n v="7680"/>
    <n v="55042"/>
    <x v="1038"/>
    <x v="1"/>
    <n v="28"/>
    <n v="1717.88"/>
    <n v="0.05"/>
    <x v="2"/>
    <n v="513.92999999999995"/>
    <n v="60.97"/>
    <n v="4.5"/>
    <x v="214"/>
    <x v="3"/>
    <x v="3"/>
    <x v="3"/>
    <x v="0"/>
    <x v="1"/>
    <s v="Tripp Lite Isotel 6 Outlet Surge Protector with Fax/Modem Protection"/>
    <s v="Small Box"/>
    <n v="0.56000000000000005"/>
    <d v="2011-12-10T00:00:00"/>
  </r>
  <r>
    <n v="7681"/>
    <n v="55042"/>
    <x v="1038"/>
    <x v="1"/>
    <n v="38"/>
    <n v="1978.4345000000001"/>
    <n v="0.09"/>
    <x v="0"/>
    <n v="471.08699999999993"/>
    <n v="65.989999999999995"/>
    <n v="2.5"/>
    <x v="214"/>
    <x v="3"/>
    <x v="3"/>
    <x v="3"/>
    <x v="1"/>
    <x v="3"/>
    <s v="6000"/>
    <s v="Small Box"/>
    <n v="0.55000000000000004"/>
    <d v="2011-12-09T00:00:00"/>
  </r>
  <r>
    <n v="7683"/>
    <n v="55046"/>
    <x v="1128"/>
    <x v="4"/>
    <n v="2"/>
    <n v="29.32"/>
    <n v="0.08"/>
    <x v="2"/>
    <n v="-12.93"/>
    <n v="7.28"/>
    <n v="11.15"/>
    <x v="575"/>
    <x v="3"/>
    <x v="3"/>
    <x v="0"/>
    <x v="0"/>
    <x v="5"/>
    <s v="Array® Parchment Paper, Assorted Colors"/>
    <s v="Small Box"/>
    <n v="0.37"/>
    <d v="2009-04-14T00:00:00"/>
  </r>
  <r>
    <n v="7715"/>
    <n v="55297"/>
    <x v="844"/>
    <x v="3"/>
    <n v="29"/>
    <n v="566.66"/>
    <n v="0.1"/>
    <x v="0"/>
    <n v="60.59"/>
    <n v="19.98"/>
    <n v="8.68"/>
    <x v="607"/>
    <x v="3"/>
    <x v="3"/>
    <x v="0"/>
    <x v="0"/>
    <x v="5"/>
    <s v="Southworth 25% Cotton Premium Laser Paper and Envelopes"/>
    <s v="Small Box"/>
    <n v="0.37"/>
    <d v="2010-10-21T00:00:00"/>
  </r>
  <r>
    <n v="7724"/>
    <n v="55360"/>
    <x v="605"/>
    <x v="3"/>
    <n v="49"/>
    <n v="134.83000000000001"/>
    <n v="7.0000000000000007E-2"/>
    <x v="0"/>
    <n v="50.74"/>
    <n v="2.89"/>
    <n v="0.5"/>
    <x v="214"/>
    <x v="3"/>
    <x v="3"/>
    <x v="0"/>
    <x v="0"/>
    <x v="11"/>
    <s v="Avery 498"/>
    <s v="Small Box"/>
    <n v="0.38"/>
    <d v="2009-01-24T00:00:00"/>
  </r>
  <r>
    <n v="7725"/>
    <n v="55360"/>
    <x v="605"/>
    <x v="3"/>
    <n v="39"/>
    <n v="8865.1"/>
    <n v="0"/>
    <x v="1"/>
    <n v="1517.12"/>
    <n v="217.85"/>
    <n v="29.1"/>
    <x v="214"/>
    <x v="3"/>
    <x v="3"/>
    <x v="0"/>
    <x v="2"/>
    <x v="10"/>
    <s v="Chromcraft Bull-Nose Wood Round Conference Table Top, Wood Base"/>
    <s v="Jumbo Box"/>
    <n v="0.68"/>
    <d v="2009-01-23T00:00:00"/>
  </r>
  <r>
    <n v="7772"/>
    <n v="55623"/>
    <x v="473"/>
    <x v="4"/>
    <n v="47"/>
    <n v="10348.73"/>
    <n v="0.09"/>
    <x v="1"/>
    <n v="1094.57"/>
    <n v="227.55"/>
    <n v="32.479999999999997"/>
    <x v="18"/>
    <x v="3"/>
    <x v="3"/>
    <x v="2"/>
    <x v="2"/>
    <x v="10"/>
    <s v="Hon Rectangular Conference Tables"/>
    <s v="Jumbo Box"/>
    <n v="0.68"/>
    <d v="2012-10-06T00:00:00"/>
  </r>
  <r>
    <n v="7774"/>
    <n v="55650"/>
    <x v="1255"/>
    <x v="0"/>
    <n v="41"/>
    <n v="1258.97"/>
    <n v="0.1"/>
    <x v="0"/>
    <n v="-112.58"/>
    <n v="32.979999999999997"/>
    <n v="5.5"/>
    <x v="596"/>
    <x v="3"/>
    <x v="3"/>
    <x v="3"/>
    <x v="1"/>
    <x v="7"/>
    <s v="PC Concepts 116 Key Quantum 3000 Keyboard"/>
    <s v="Small Box"/>
    <n v="0.75"/>
    <d v="2011-10-23T00:00:00"/>
  </r>
  <r>
    <n v="7776"/>
    <n v="55651"/>
    <x v="967"/>
    <x v="3"/>
    <n v="41"/>
    <n v="830.53"/>
    <n v="0.01"/>
    <x v="0"/>
    <n v="120.69"/>
    <n v="20.239999999999998"/>
    <n v="8.99"/>
    <x v="190"/>
    <x v="3"/>
    <x v="3"/>
    <x v="2"/>
    <x v="2"/>
    <x v="4"/>
    <s v="DAX Metal Frame, Desktop, Stepped-Edge"/>
    <s v="Small Pack"/>
    <n v="0.46"/>
    <d v="2012-03-10T00:00:00"/>
  </r>
  <r>
    <n v="7777"/>
    <n v="55651"/>
    <x v="967"/>
    <x v="3"/>
    <n v="2"/>
    <n v="79.930000000000007"/>
    <n v="0"/>
    <x v="0"/>
    <n v="-52.73"/>
    <n v="27.75"/>
    <n v="19.989999999999998"/>
    <x v="190"/>
    <x v="3"/>
    <x v="3"/>
    <x v="2"/>
    <x v="0"/>
    <x v="0"/>
    <s v="Fellowes Super Stor/Drawer®"/>
    <s v="Small Box"/>
    <n v="0.67"/>
    <d v="2012-03-08T00:00:00"/>
  </r>
  <r>
    <n v="7876"/>
    <n v="56322"/>
    <x v="1204"/>
    <x v="3"/>
    <n v="26"/>
    <n v="799.84"/>
    <n v="0.08"/>
    <x v="0"/>
    <n v="64.13"/>
    <n v="31.11"/>
    <n v="3.6"/>
    <x v="572"/>
    <x v="3"/>
    <x v="3"/>
    <x v="0"/>
    <x v="1"/>
    <x v="7"/>
    <s v="Imation 3.5&quot; Diskettes, IBM Format, DS/HD, 10/Box, Neon"/>
    <s v="Small Pack"/>
    <n v="0.64"/>
    <d v="2011-10-02T00:00:00"/>
  </r>
  <r>
    <n v="7877"/>
    <n v="56322"/>
    <x v="1204"/>
    <x v="3"/>
    <n v="16"/>
    <n v="1689.1369999999999"/>
    <n v="7.0000000000000007E-2"/>
    <x v="0"/>
    <n v="71.063999999999993"/>
    <n v="125.99"/>
    <n v="8.08"/>
    <x v="572"/>
    <x v="3"/>
    <x v="3"/>
    <x v="0"/>
    <x v="1"/>
    <x v="3"/>
    <s v="M3682"/>
    <s v="Small Box"/>
    <n v="0.56999999999999995"/>
    <d v="2011-10-02T00:00:00"/>
  </r>
  <r>
    <n v="7918"/>
    <n v="56608"/>
    <x v="1278"/>
    <x v="4"/>
    <n v="23"/>
    <n v="42.23"/>
    <n v="0.1"/>
    <x v="0"/>
    <n v="-15.11"/>
    <n v="1.89"/>
    <n v="0.76"/>
    <x v="576"/>
    <x v="3"/>
    <x v="3"/>
    <x v="1"/>
    <x v="0"/>
    <x v="6"/>
    <s v="Revere Boxed Rubber Bands by Revere"/>
    <s v="Wrap Bag"/>
    <n v="0.83"/>
    <d v="2009-11-20T00:00:00"/>
  </r>
  <r>
    <n v="7920"/>
    <n v="56612"/>
    <x v="99"/>
    <x v="1"/>
    <n v="38"/>
    <n v="4008.7274999999995"/>
    <n v="0"/>
    <x v="0"/>
    <n v="1219.338"/>
    <n v="115.99"/>
    <n v="5.92"/>
    <x v="202"/>
    <x v="3"/>
    <x v="3"/>
    <x v="1"/>
    <x v="1"/>
    <x v="3"/>
    <s v="8890"/>
    <s v="Small Box"/>
    <n v="0.57999999999999996"/>
    <d v="2009-07-22T00:00:00"/>
  </r>
  <r>
    <n v="7956"/>
    <n v="56835"/>
    <x v="773"/>
    <x v="2"/>
    <n v="1"/>
    <n v="10.94"/>
    <n v="0.1"/>
    <x v="0"/>
    <n v="-5.16"/>
    <n v="9.11"/>
    <n v="2.25"/>
    <x v="614"/>
    <x v="3"/>
    <x v="3"/>
    <x v="3"/>
    <x v="0"/>
    <x v="12"/>
    <s v="Dixon Ticonderoga Core-Lock Colored Pencils"/>
    <s v="Wrap Bag"/>
    <n v="0.52"/>
    <d v="2010-02-20T00:00:00"/>
  </r>
  <r>
    <n v="7975"/>
    <n v="57058"/>
    <x v="1284"/>
    <x v="3"/>
    <n v="28"/>
    <n v="205.43"/>
    <n v="0"/>
    <x v="2"/>
    <n v="-24.299499999999998"/>
    <n v="6.54"/>
    <n v="5.27"/>
    <x v="18"/>
    <x v="3"/>
    <x v="3"/>
    <x v="2"/>
    <x v="0"/>
    <x v="2"/>
    <s v="Wilson Jones® Four-Pocket Poly Binders"/>
    <s v="Small Box"/>
    <n v="0.36"/>
    <d v="2012-05-09T00:00:00"/>
  </r>
  <r>
    <n v="7976"/>
    <n v="57058"/>
    <x v="1284"/>
    <x v="3"/>
    <n v="27"/>
    <n v="979.06"/>
    <n v="7.0000000000000007E-2"/>
    <x v="0"/>
    <n v="-131.9"/>
    <n v="35.770000000000003"/>
    <n v="9.02"/>
    <x v="18"/>
    <x v="3"/>
    <x v="3"/>
    <x v="2"/>
    <x v="1"/>
    <x v="7"/>
    <s v="IBM Numeric Access II Keypad, 17-Key, Black"/>
    <s v="Small Box"/>
    <n v="0.75"/>
    <d v="2012-05-10T00:00:00"/>
  </r>
  <r>
    <n v="8055"/>
    <n v="57506"/>
    <x v="594"/>
    <x v="3"/>
    <n v="48"/>
    <n v="332.55"/>
    <n v="0.1"/>
    <x v="0"/>
    <n v="-66.87"/>
    <n v="7.28"/>
    <n v="5.47"/>
    <x v="575"/>
    <x v="3"/>
    <x v="3"/>
    <x v="2"/>
    <x v="0"/>
    <x v="5"/>
    <s v="Southworth Structures Collection™"/>
    <s v="Small Box"/>
    <n v="0.35"/>
    <d v="2009-02-13T00:00:00"/>
  </r>
  <r>
    <n v="8072"/>
    <n v="57574"/>
    <x v="1155"/>
    <x v="4"/>
    <n v="20"/>
    <n v="466.36"/>
    <n v="7.0000000000000007E-2"/>
    <x v="1"/>
    <n v="-192.7"/>
    <n v="23.99"/>
    <n v="15.68"/>
    <x v="593"/>
    <x v="3"/>
    <x v="3"/>
    <x v="1"/>
    <x v="2"/>
    <x v="4"/>
    <s v="Westinghouse Floor Lamp with Metal Mesh Shade, Black"/>
    <s v="Jumbo Drum"/>
    <n v="0.62"/>
    <d v="2012-07-24T00:00:00"/>
  </r>
  <r>
    <n v="8076"/>
    <n v="57602"/>
    <x v="425"/>
    <x v="0"/>
    <n v="43"/>
    <n v="130.36000000000001"/>
    <n v="0.02"/>
    <x v="0"/>
    <n v="58.52"/>
    <n v="2.88"/>
    <n v="0.5"/>
    <x v="608"/>
    <x v="3"/>
    <x v="3"/>
    <x v="1"/>
    <x v="0"/>
    <x v="11"/>
    <s v="Avery 484"/>
    <s v="Small Box"/>
    <n v="0.36"/>
    <d v="2012-05-26T00:00:00"/>
  </r>
  <r>
    <n v="8112"/>
    <n v="57921"/>
    <x v="1098"/>
    <x v="3"/>
    <n v="8"/>
    <n v="45.24"/>
    <n v="0.01"/>
    <x v="0"/>
    <n v="-42.12"/>
    <n v="4.9800000000000004"/>
    <n v="4.62"/>
    <x v="492"/>
    <x v="3"/>
    <x v="3"/>
    <x v="1"/>
    <x v="1"/>
    <x v="7"/>
    <s v="Imation 3.5&quot;, DISKETTE 44766 HGHLD3.52HD/FM, 10/Pack"/>
    <s v="Small Pack"/>
    <n v="0.64"/>
    <d v="2010-08-18T00:00:00"/>
  </r>
  <r>
    <n v="8113"/>
    <n v="57921"/>
    <x v="1098"/>
    <x v="3"/>
    <n v="7"/>
    <n v="148.05000000000001"/>
    <n v="0.08"/>
    <x v="0"/>
    <n v="-45.94"/>
    <n v="21.38"/>
    <n v="8.99"/>
    <x v="492"/>
    <x v="3"/>
    <x v="3"/>
    <x v="1"/>
    <x v="0"/>
    <x v="12"/>
    <s v="Boston 1730 StandUp Electric Pencil Sharpener"/>
    <s v="Small Pack"/>
    <n v="0.59"/>
    <d v="2010-08-20T00:00:00"/>
  </r>
  <r>
    <n v="8115"/>
    <n v="57958"/>
    <x v="1302"/>
    <x v="4"/>
    <n v="46"/>
    <n v="1419.83"/>
    <n v="7.0000000000000007E-2"/>
    <x v="2"/>
    <n v="385.8"/>
    <n v="30.98"/>
    <n v="8.74"/>
    <x v="582"/>
    <x v="3"/>
    <x v="3"/>
    <x v="1"/>
    <x v="0"/>
    <x v="5"/>
    <s v="Xerox 1979"/>
    <s v="Small Box"/>
    <n v="0.4"/>
    <d v="2009-03-01T00:00:00"/>
  </r>
  <r>
    <n v="8127"/>
    <n v="58086"/>
    <x v="396"/>
    <x v="3"/>
    <n v="27"/>
    <n v="154.62"/>
    <n v="0.04"/>
    <x v="0"/>
    <n v="-118.59949999999999"/>
    <n v="5.53"/>
    <n v="6.98"/>
    <x v="492"/>
    <x v="3"/>
    <x v="3"/>
    <x v="2"/>
    <x v="0"/>
    <x v="2"/>
    <s v="Avery Durable Poly Binders"/>
    <s v="Small Box"/>
    <n v="0.39"/>
    <d v="2011-03-11T00:00:00"/>
  </r>
  <r>
    <n v="8128"/>
    <n v="58086"/>
    <x v="396"/>
    <x v="3"/>
    <n v="31"/>
    <n v="1638.2"/>
    <n v="0.1"/>
    <x v="0"/>
    <n v="471.22"/>
    <n v="55.98"/>
    <n v="13.88"/>
    <x v="492"/>
    <x v="3"/>
    <x v="3"/>
    <x v="2"/>
    <x v="0"/>
    <x v="5"/>
    <s v="Xerox 1882"/>
    <s v="Small Box"/>
    <n v="0.36"/>
    <d v="2011-03-11T00:00:00"/>
  </r>
  <r>
    <n v="8141"/>
    <n v="58182"/>
    <x v="277"/>
    <x v="1"/>
    <n v="24"/>
    <n v="479.13"/>
    <n v="0.05"/>
    <x v="2"/>
    <n v="166.92"/>
    <n v="19.23"/>
    <n v="6.15"/>
    <x v="603"/>
    <x v="3"/>
    <x v="3"/>
    <x v="2"/>
    <x v="2"/>
    <x v="4"/>
    <s v="Executive Impressions 13&quot; Clairmont Wall Clock"/>
    <s v="Small Pack"/>
    <n v="0.44"/>
    <d v="2009-02-22T00:00:00"/>
  </r>
  <r>
    <n v="8160"/>
    <n v="58342"/>
    <x v="1303"/>
    <x v="1"/>
    <n v="40"/>
    <n v="1718.87"/>
    <n v="0.02"/>
    <x v="0"/>
    <n v="754.1"/>
    <n v="40.98"/>
    <n v="1.99"/>
    <x v="612"/>
    <x v="3"/>
    <x v="3"/>
    <x v="1"/>
    <x v="1"/>
    <x v="7"/>
    <s v="Imation Printable White 80 Minute CD-R Spindle, 50/Pack"/>
    <s v="Small Pack"/>
    <n v="0.44"/>
    <d v="2011-04-01T00:00:00"/>
  </r>
  <r>
    <n v="8279"/>
    <n v="59174"/>
    <x v="1268"/>
    <x v="3"/>
    <n v="6"/>
    <n v="1193.0999999999999"/>
    <n v="0.09"/>
    <x v="2"/>
    <n v="-139.4958"/>
    <n v="204.1"/>
    <n v="13.99"/>
    <x v="595"/>
    <x v="3"/>
    <x v="3"/>
    <x v="1"/>
    <x v="1"/>
    <x v="16"/>
    <s v="Soundgear Copyboard Conference Phone, Optional Battery"/>
    <s v="Medium Box"/>
    <n v="0.37"/>
    <d v="2010-01-03T00:00:00"/>
  </r>
  <r>
    <n v="8308"/>
    <n v="59361"/>
    <x v="903"/>
    <x v="1"/>
    <n v="45"/>
    <n v="1008.34"/>
    <n v="0.09"/>
    <x v="0"/>
    <n v="218.65"/>
    <n v="23.99"/>
    <n v="6.3"/>
    <x v="605"/>
    <x v="3"/>
    <x v="3"/>
    <x v="1"/>
    <x v="1"/>
    <x v="16"/>
    <s v="TI 36X Solar Scientific Calculator"/>
    <s v="Medium Box"/>
    <n v="0.38"/>
    <d v="2012-08-31T00:00:00"/>
  </r>
  <r>
    <n v="8310"/>
    <n v="59365"/>
    <x v="565"/>
    <x v="3"/>
    <n v="1"/>
    <n v="534.29999999999995"/>
    <n v="0.05"/>
    <x v="1"/>
    <n v="-1220.9144999999999"/>
    <n v="535.64"/>
    <n v="14.7"/>
    <x v="598"/>
    <x v="3"/>
    <x v="3"/>
    <x v="3"/>
    <x v="1"/>
    <x v="16"/>
    <s v="Epson LQ-870 Dot Matrix Printer"/>
    <s v="Jumbo Drum"/>
    <n v="0.59"/>
    <d v="2009-12-09T00:00:00"/>
  </r>
  <r>
    <n v="8326"/>
    <n v="59492"/>
    <x v="379"/>
    <x v="2"/>
    <n v="25"/>
    <n v="170.4"/>
    <n v="0.02"/>
    <x v="0"/>
    <n v="-153.75"/>
    <n v="6.48"/>
    <n v="10.050000000000001"/>
    <x v="611"/>
    <x v="3"/>
    <x v="3"/>
    <x v="3"/>
    <x v="0"/>
    <x v="5"/>
    <s v="Xerox 1997"/>
    <s v="Small Box"/>
    <n v="0.37"/>
    <d v="2012-11-01T00:00:00"/>
  </r>
  <r>
    <n v="8350"/>
    <n v="59684"/>
    <x v="662"/>
    <x v="3"/>
    <n v="50"/>
    <n v="9059.9"/>
    <n v="7.0000000000000007E-2"/>
    <x v="1"/>
    <n v="778.01"/>
    <n v="180.98"/>
    <n v="55.24"/>
    <x v="574"/>
    <x v="3"/>
    <x v="3"/>
    <x v="2"/>
    <x v="0"/>
    <x v="1"/>
    <s v="Avanti 4.4 Cu. Ft. Refrigerator"/>
    <s v="Jumbo Drum"/>
    <n v="0.56999999999999995"/>
    <d v="2011-01-15T00:00:00"/>
  </r>
  <r>
    <n v="8351"/>
    <n v="59684"/>
    <x v="662"/>
    <x v="3"/>
    <n v="41"/>
    <n v="368.17"/>
    <n v="0"/>
    <x v="2"/>
    <n v="-15.12"/>
    <n v="8.32"/>
    <n v="2.38"/>
    <x v="574"/>
    <x v="3"/>
    <x v="3"/>
    <x v="2"/>
    <x v="1"/>
    <x v="7"/>
    <s v="Imation 3.5 IBM Formatted Diskettes, 10/Box"/>
    <s v="Small Pack"/>
    <n v="0.74"/>
    <d v="2011-01-16T00:00:00"/>
  </r>
  <r>
    <n v="8352"/>
    <n v="59684"/>
    <x v="662"/>
    <x v="3"/>
    <n v="3"/>
    <n v="14.46"/>
    <n v="0.06"/>
    <x v="0"/>
    <n v="-5.26"/>
    <n v="4.2"/>
    <n v="2.2599999999999998"/>
    <x v="574"/>
    <x v="3"/>
    <x v="3"/>
    <x v="2"/>
    <x v="0"/>
    <x v="5"/>
    <s v="Important Message Pads, 50 4-1/4 x 5-1/2 Forms per Pad"/>
    <s v="Wrap Bag"/>
    <n v="0.36"/>
    <d v="2011-01-17T00:00:00"/>
  </r>
  <r>
    <n v="8353"/>
    <n v="59684"/>
    <x v="662"/>
    <x v="3"/>
    <n v="25"/>
    <n v="168.39"/>
    <n v="0.03"/>
    <x v="0"/>
    <n v="-144.88999999999999"/>
    <n v="6.48"/>
    <n v="9.68"/>
    <x v="574"/>
    <x v="3"/>
    <x v="3"/>
    <x v="2"/>
    <x v="0"/>
    <x v="5"/>
    <s v="Xerox 1993"/>
    <s v="Small Box"/>
    <n v="0.36"/>
    <d v="2010-12-30T00:00:00"/>
  </r>
  <r>
    <n v="38"/>
    <n v="229"/>
    <x v="282"/>
    <x v="4"/>
    <n v="24"/>
    <n v="599.1"/>
    <n v="0.02"/>
    <x v="0"/>
    <n v="3.8164999999999956"/>
    <n v="24.92"/>
    <n v="12.98"/>
    <x v="615"/>
    <x v="10"/>
    <x v="3"/>
    <x v="1"/>
    <x v="0"/>
    <x v="2"/>
    <s v="GBC Standard Therm-A-Bind Covers"/>
    <s v="Small Box"/>
    <n v="0.39"/>
    <d v="2010-12-29T00:00:00"/>
  </r>
  <r>
    <n v="82"/>
    <n v="512"/>
    <x v="1029"/>
    <x v="0"/>
    <n v="6"/>
    <n v="1309.53"/>
    <n v="0.06"/>
    <x v="0"/>
    <n v="19.17999999999995"/>
    <n v="218.08"/>
    <n v="18.059999999999999"/>
    <x v="616"/>
    <x v="10"/>
    <x v="3"/>
    <x v="3"/>
    <x v="2"/>
    <x v="14"/>
    <s v="Lifetime Advantage™ Folding Chairs, 4/Carton"/>
    <s v="Large Box"/>
    <n v="0.56999999999999995"/>
    <d v="2011-05-19T00:00:00"/>
  </r>
  <r>
    <n v="83"/>
    <n v="512"/>
    <x v="1029"/>
    <x v="0"/>
    <n v="48"/>
    <n v="806.37"/>
    <n v="0.01"/>
    <x v="2"/>
    <n v="-166.4"/>
    <n v="15.42"/>
    <n v="10.68"/>
    <x v="616"/>
    <x v="10"/>
    <x v="3"/>
    <x v="3"/>
    <x v="0"/>
    <x v="0"/>
    <s v="Decoflex Hanging Personal Folder File, Blue"/>
    <s v="Small Box"/>
    <n v="0.57999999999999996"/>
    <d v="2011-05-21T00:00:00"/>
  </r>
  <r>
    <n v="197"/>
    <n v="1287"/>
    <x v="694"/>
    <x v="1"/>
    <n v="39"/>
    <n v="3908.65"/>
    <n v="0.06"/>
    <x v="0"/>
    <n v="480.57"/>
    <n v="105.29"/>
    <n v="10.119999999999999"/>
    <x v="617"/>
    <x v="10"/>
    <x v="3"/>
    <x v="2"/>
    <x v="2"/>
    <x v="4"/>
    <s v="Eldon Antistatic Chair Mats for Low to Medium Pile Carpets"/>
    <s v="Large Box"/>
    <n v="0.79"/>
    <d v="2009-07-06T00:00:00"/>
  </r>
  <r>
    <n v="277"/>
    <n v="1895"/>
    <x v="127"/>
    <x v="3"/>
    <n v="5"/>
    <n v="41.25"/>
    <n v="0.02"/>
    <x v="0"/>
    <n v="-23.25"/>
    <n v="6.48"/>
    <n v="7.91"/>
    <x v="617"/>
    <x v="10"/>
    <x v="3"/>
    <x v="2"/>
    <x v="0"/>
    <x v="5"/>
    <s v="Xerox 216"/>
    <s v="Small Box"/>
    <n v="0.37"/>
    <d v="2009-05-31T00:00:00"/>
  </r>
  <r>
    <n v="290"/>
    <n v="2023"/>
    <x v="409"/>
    <x v="0"/>
    <n v="4"/>
    <n v="294.89"/>
    <n v="0.09"/>
    <x v="0"/>
    <n v="-321.83999999999997"/>
    <n v="73.98"/>
    <n v="12.14"/>
    <x v="616"/>
    <x v="10"/>
    <x v="3"/>
    <x v="3"/>
    <x v="1"/>
    <x v="7"/>
    <s v="Keytronic 105-Key Spanish Keyboard"/>
    <s v="Small Box"/>
    <n v="0.67"/>
    <d v="2012-05-05T00:00:00"/>
  </r>
  <r>
    <n v="291"/>
    <n v="2023"/>
    <x v="409"/>
    <x v="0"/>
    <n v="50"/>
    <n v="246.57"/>
    <n v="0.06"/>
    <x v="0"/>
    <n v="-132.51"/>
    <n v="4.9800000000000004"/>
    <n v="5.49"/>
    <x v="616"/>
    <x v="10"/>
    <x v="3"/>
    <x v="3"/>
    <x v="0"/>
    <x v="5"/>
    <s v="Xerox 1952"/>
    <s v="Small Box"/>
    <n v="0.38"/>
    <d v="2012-05-07T00:00:00"/>
  </r>
  <r>
    <n v="372"/>
    <n v="2593"/>
    <x v="1152"/>
    <x v="1"/>
    <n v="5"/>
    <n v="2004.12"/>
    <n v="0.1"/>
    <x v="2"/>
    <n v="276.67500000000001"/>
    <n v="420.98"/>
    <n v="19.989999999999998"/>
    <x v="618"/>
    <x v="10"/>
    <x v="3"/>
    <x v="2"/>
    <x v="0"/>
    <x v="2"/>
    <s v="GBC DocuBind 200 Manual Binding Machine"/>
    <s v="Small Box"/>
    <n v="0.35"/>
    <d v="2010-09-05T00:00:00"/>
  </r>
  <r>
    <n v="373"/>
    <n v="2593"/>
    <x v="1152"/>
    <x v="1"/>
    <n v="15"/>
    <n v="3841.72"/>
    <n v="0.03"/>
    <x v="1"/>
    <n v="691.13"/>
    <n v="243.98"/>
    <n v="43.32"/>
    <x v="618"/>
    <x v="10"/>
    <x v="3"/>
    <x v="2"/>
    <x v="2"/>
    <x v="14"/>
    <s v="Hon Deluxe Fabric Upholstered Stacking Chairs, Rounded Back"/>
    <s v="Jumbo Drum"/>
    <n v="0.55000000000000004"/>
    <d v="2010-09-04T00:00:00"/>
  </r>
  <r>
    <n v="501"/>
    <n v="3461"/>
    <x v="1304"/>
    <x v="4"/>
    <n v="47"/>
    <n v="2053.3789999999999"/>
    <n v="0.1"/>
    <x v="0"/>
    <n v="1040.4000000000001"/>
    <n v="55.99"/>
    <n v="1.25"/>
    <x v="619"/>
    <x v="10"/>
    <x v="3"/>
    <x v="3"/>
    <x v="1"/>
    <x v="3"/>
    <s v="Accessory32"/>
    <s v="Small Pack"/>
    <n v="0.35"/>
    <d v="2010-02-01T00:00:00"/>
  </r>
  <r>
    <n v="502"/>
    <n v="3461"/>
    <x v="1304"/>
    <x v="4"/>
    <n v="35"/>
    <n v="3206.3955000000001"/>
    <n v="0.08"/>
    <x v="0"/>
    <n v="784.77300000000002"/>
    <n v="115.99"/>
    <n v="2.5"/>
    <x v="619"/>
    <x v="10"/>
    <x v="3"/>
    <x v="3"/>
    <x v="1"/>
    <x v="3"/>
    <s v="StarTAC 7797"/>
    <s v="Small Box"/>
    <n v="0.55000000000000004"/>
    <d v="2010-02-01T00:00:00"/>
  </r>
  <r>
    <n v="517"/>
    <n v="3554"/>
    <x v="575"/>
    <x v="0"/>
    <n v="25"/>
    <n v="288.91000000000003"/>
    <n v="0.08"/>
    <x v="0"/>
    <n v="-14.06"/>
    <n v="12.28"/>
    <n v="6.47"/>
    <x v="171"/>
    <x v="10"/>
    <x v="3"/>
    <x v="2"/>
    <x v="0"/>
    <x v="5"/>
    <s v="Xerox 1881"/>
    <s v="Small Box"/>
    <n v="0.38"/>
    <d v="2011-06-25T00:00:00"/>
  </r>
  <r>
    <n v="610"/>
    <n v="4166"/>
    <x v="203"/>
    <x v="0"/>
    <n v="19"/>
    <n v="138.85"/>
    <n v="0.08"/>
    <x v="0"/>
    <n v="-49.346499999999999"/>
    <n v="7.1"/>
    <n v="6.05"/>
    <x v="578"/>
    <x v="10"/>
    <x v="3"/>
    <x v="2"/>
    <x v="0"/>
    <x v="2"/>
    <s v="Wilson Jones Hanging View Binder, White, 1&quot;"/>
    <s v="Small Box"/>
    <n v="0.39"/>
    <d v="2010-02-27T00:00:00"/>
  </r>
  <r>
    <n v="712"/>
    <n v="5059"/>
    <x v="628"/>
    <x v="1"/>
    <n v="5"/>
    <n v="41.18"/>
    <n v="0.1"/>
    <x v="2"/>
    <n v="-19.308499999999999"/>
    <n v="5.44"/>
    <n v="7.46"/>
    <x v="620"/>
    <x v="10"/>
    <x v="3"/>
    <x v="0"/>
    <x v="0"/>
    <x v="2"/>
    <s v="Wilson Jones Custom Binder Spines &amp; Labels"/>
    <s v="Small Box"/>
    <n v="0.36"/>
    <d v="2010-11-11T00:00:00"/>
  </r>
  <r>
    <n v="730"/>
    <n v="5254"/>
    <x v="995"/>
    <x v="2"/>
    <n v="31"/>
    <n v="1735.3515"/>
    <n v="0.08"/>
    <x v="0"/>
    <n v="258.62400000000002"/>
    <n v="65.989999999999995"/>
    <n v="8.99"/>
    <x v="621"/>
    <x v="10"/>
    <x v="3"/>
    <x v="2"/>
    <x v="1"/>
    <x v="3"/>
    <s v="5180"/>
    <s v="Small Box"/>
    <n v="0.56000000000000005"/>
    <d v="2012-07-27T00:00:00"/>
  </r>
  <r>
    <n v="784"/>
    <n v="5575"/>
    <x v="188"/>
    <x v="0"/>
    <n v="41"/>
    <n v="254.69"/>
    <n v="0.06"/>
    <x v="0"/>
    <n v="-269.37"/>
    <n v="5.98"/>
    <n v="10.39"/>
    <x v="622"/>
    <x v="10"/>
    <x v="3"/>
    <x v="2"/>
    <x v="0"/>
    <x v="5"/>
    <s v="Xerox 1895"/>
    <s v="Small Box"/>
    <n v="0.4"/>
    <d v="2011-07-23T00:00:00"/>
  </r>
  <r>
    <n v="823"/>
    <n v="5954"/>
    <x v="727"/>
    <x v="4"/>
    <n v="32"/>
    <n v="18316.3"/>
    <n v="0.06"/>
    <x v="1"/>
    <n v="4569.0600000000004"/>
    <n v="596.98"/>
    <n v="14.7"/>
    <x v="171"/>
    <x v="10"/>
    <x v="3"/>
    <x v="2"/>
    <x v="1"/>
    <x v="16"/>
    <s v="Epson FX-2180 Wide Format Dot Matrix Printer"/>
    <s v="Jumbo Drum"/>
    <n v="0.56999999999999995"/>
    <d v="2012-12-04T00:00:00"/>
  </r>
  <r>
    <n v="840"/>
    <n v="6018"/>
    <x v="554"/>
    <x v="0"/>
    <n v="39"/>
    <n v="206.09"/>
    <n v="0"/>
    <x v="0"/>
    <n v="36.04"/>
    <n v="5.08"/>
    <n v="2.0299999999999998"/>
    <x v="623"/>
    <x v="10"/>
    <x v="3"/>
    <x v="3"/>
    <x v="2"/>
    <x v="4"/>
    <s v="Master Caster Door Stop, Brown"/>
    <s v="Wrap Bag"/>
    <n v="0.51"/>
    <d v="2012-08-20T00:00:00"/>
  </r>
  <r>
    <n v="841"/>
    <n v="6018"/>
    <x v="554"/>
    <x v="0"/>
    <n v="2"/>
    <n v="124.25"/>
    <n v="7.0000000000000007E-2"/>
    <x v="0"/>
    <n v="-55.78"/>
    <n v="55.98"/>
    <n v="13.88"/>
    <x v="623"/>
    <x v="10"/>
    <x v="3"/>
    <x v="3"/>
    <x v="0"/>
    <x v="5"/>
    <s v="Xerox 1882"/>
    <s v="Small Box"/>
    <n v="0.36"/>
    <d v="2012-08-23T00:00:00"/>
  </r>
  <r>
    <n v="881"/>
    <n v="6336"/>
    <x v="51"/>
    <x v="1"/>
    <n v="43"/>
    <n v="320.26"/>
    <n v="0.01"/>
    <x v="2"/>
    <n v="-84.134"/>
    <n v="7.1"/>
    <n v="6.05"/>
    <x v="624"/>
    <x v="10"/>
    <x v="3"/>
    <x v="3"/>
    <x v="0"/>
    <x v="2"/>
    <s v="Wilson Jones Hanging View Binder, White, 1&quot;"/>
    <s v="Small Box"/>
    <n v="0.39"/>
    <d v="2011-08-30T00:00:00"/>
  </r>
  <r>
    <n v="1037"/>
    <n v="7559"/>
    <x v="620"/>
    <x v="4"/>
    <n v="9"/>
    <n v="90.37"/>
    <n v="0.05"/>
    <x v="0"/>
    <n v="-374.82"/>
    <n v="4.4800000000000004"/>
    <n v="49"/>
    <x v="578"/>
    <x v="10"/>
    <x v="3"/>
    <x v="2"/>
    <x v="0"/>
    <x v="1"/>
    <s v="Hoover Portapower™ Portable Vacuum"/>
    <s v="Large Box"/>
    <n v="0.6"/>
    <d v="2010-10-14T00:00:00"/>
  </r>
  <r>
    <n v="1038"/>
    <n v="7559"/>
    <x v="620"/>
    <x v="4"/>
    <n v="39"/>
    <n v="806.05"/>
    <n v="0.04"/>
    <x v="0"/>
    <n v="-63.39"/>
    <n v="20.95"/>
    <n v="5.99"/>
    <x v="578"/>
    <x v="10"/>
    <x v="3"/>
    <x v="2"/>
    <x v="1"/>
    <x v="7"/>
    <s v="Fellowes Basic 104-Key Keyboard, Platinum"/>
    <s v="Small Box"/>
    <n v="0.65"/>
    <d v="2010-10-13T00:00:00"/>
  </r>
  <r>
    <n v="1091"/>
    <n v="8007"/>
    <x v="668"/>
    <x v="0"/>
    <n v="35"/>
    <n v="3332.06"/>
    <n v="0.09"/>
    <x v="0"/>
    <n v="412.63"/>
    <n v="99.99"/>
    <n v="19.989999999999998"/>
    <x v="168"/>
    <x v="10"/>
    <x v="3"/>
    <x v="2"/>
    <x v="1"/>
    <x v="16"/>
    <s v="AT&amp;T 2230 Dual Handset Phone With Caller ID/Call Waiting"/>
    <s v="Small Box"/>
    <n v="0.52"/>
    <d v="2012-02-11T00:00:00"/>
  </r>
  <r>
    <n v="1100"/>
    <n v="8070"/>
    <x v="932"/>
    <x v="3"/>
    <n v="14"/>
    <n v="622.72"/>
    <n v="0"/>
    <x v="0"/>
    <n v="76.510000000000005"/>
    <n v="40.97"/>
    <n v="8.99"/>
    <x v="622"/>
    <x v="10"/>
    <x v="3"/>
    <x v="3"/>
    <x v="0"/>
    <x v="12"/>
    <s v="Sanford 52201 APSCO Electric Pencil Sharpener"/>
    <s v="Small Pack"/>
    <n v="0.59"/>
    <d v="2012-01-29T00:00:00"/>
  </r>
  <r>
    <n v="1131"/>
    <n v="8259"/>
    <x v="413"/>
    <x v="3"/>
    <n v="25"/>
    <n v="2130.2199999999998"/>
    <n v="0.09"/>
    <x v="1"/>
    <n v="-584.6"/>
    <n v="89.99"/>
    <n v="42"/>
    <x v="615"/>
    <x v="10"/>
    <x v="3"/>
    <x v="1"/>
    <x v="2"/>
    <x v="14"/>
    <s v="Global Leather Task Chair, Black"/>
    <s v="Jumbo Drum"/>
    <n v="0.66"/>
    <d v="2009-04-18T00:00:00"/>
  </r>
  <r>
    <n v="1180"/>
    <n v="8642"/>
    <x v="150"/>
    <x v="1"/>
    <n v="26"/>
    <n v="151.05000000000001"/>
    <n v="0.09"/>
    <x v="0"/>
    <n v="-76.141499999999994"/>
    <n v="5.8"/>
    <n v="5.59"/>
    <x v="578"/>
    <x v="10"/>
    <x v="3"/>
    <x v="2"/>
    <x v="0"/>
    <x v="2"/>
    <s v="Wilson Jones “Snap” Scratch Pad Binder Tool for Ring Binders"/>
    <s v="Small Box"/>
    <n v="0.4"/>
    <d v="2010-01-17T00:00:00"/>
  </r>
  <r>
    <n v="1181"/>
    <n v="8642"/>
    <x v="150"/>
    <x v="1"/>
    <n v="13"/>
    <n v="133.04"/>
    <n v="0.04"/>
    <x v="0"/>
    <n v="49.69"/>
    <n v="10.35"/>
    <n v="0.99"/>
    <x v="578"/>
    <x v="10"/>
    <x v="3"/>
    <x v="2"/>
    <x v="0"/>
    <x v="11"/>
    <s v="Avery 503"/>
    <s v="Small Box"/>
    <n v="0.37"/>
    <d v="2010-01-17T00:00:00"/>
  </r>
  <r>
    <n v="1200"/>
    <n v="8803"/>
    <x v="796"/>
    <x v="2"/>
    <n v="6"/>
    <n v="1184.1099999999999"/>
    <n v="7.0000000000000007E-2"/>
    <x v="0"/>
    <n v="-145.07"/>
    <n v="193.17"/>
    <n v="19.989999999999998"/>
    <x v="621"/>
    <x v="10"/>
    <x v="3"/>
    <x v="2"/>
    <x v="0"/>
    <x v="0"/>
    <s v="Fellowes Staxonsteel® Drawer Files"/>
    <s v="Small Box"/>
    <n v="0.71"/>
    <d v="2012-12-21T00:00:00"/>
  </r>
  <r>
    <n v="1201"/>
    <n v="8803"/>
    <x v="796"/>
    <x v="2"/>
    <n v="17"/>
    <n v="514.22"/>
    <n v="0.02"/>
    <x v="0"/>
    <n v="187.374"/>
    <n v="30.56"/>
    <n v="2.99"/>
    <x v="621"/>
    <x v="10"/>
    <x v="3"/>
    <x v="2"/>
    <x v="0"/>
    <x v="2"/>
    <s v="Surelock™ Post Binders"/>
    <s v="Small Box"/>
    <n v="0.35"/>
    <d v="2012-12-23T00:00:00"/>
  </r>
  <r>
    <n v="1287"/>
    <n v="9383"/>
    <x v="830"/>
    <x v="2"/>
    <n v="11"/>
    <n v="82.42"/>
    <n v="7.0000000000000007E-2"/>
    <x v="0"/>
    <n v="18.53"/>
    <n v="7.59"/>
    <n v="4"/>
    <x v="618"/>
    <x v="10"/>
    <x v="3"/>
    <x v="2"/>
    <x v="2"/>
    <x v="4"/>
    <s v="Master Giant Foot® Doorstop, Safety Yellow"/>
    <s v="Wrap Bag"/>
    <n v="0.42"/>
    <d v="2009-03-18T00:00:00"/>
  </r>
  <r>
    <n v="1418"/>
    <n v="10278"/>
    <x v="256"/>
    <x v="0"/>
    <n v="25"/>
    <n v="1907.71"/>
    <n v="0"/>
    <x v="1"/>
    <n v="32.549999999999997"/>
    <n v="70.98"/>
    <n v="26.74"/>
    <x v="622"/>
    <x v="10"/>
    <x v="3"/>
    <x v="3"/>
    <x v="2"/>
    <x v="9"/>
    <s v="Hon Metal Bookcases, Black"/>
    <s v="Jumbo Box"/>
    <n v="0.6"/>
    <d v="2011-09-19T00:00:00"/>
  </r>
  <r>
    <n v="1515"/>
    <n v="10949"/>
    <x v="1170"/>
    <x v="3"/>
    <n v="46"/>
    <n v="3449.26"/>
    <n v="0.1"/>
    <x v="1"/>
    <n v="252.77"/>
    <n v="80.97"/>
    <n v="30.06"/>
    <x v="625"/>
    <x v="10"/>
    <x v="3"/>
    <x v="0"/>
    <x v="1"/>
    <x v="16"/>
    <s v="Hewlett-Packard Deskjet 940 REFURBISHED Color Inkjet Printer"/>
    <s v="Jumbo Box"/>
    <n v="0.4"/>
    <d v="2009-03-31T00:00:00"/>
  </r>
  <r>
    <n v="1569"/>
    <n v="11335"/>
    <x v="839"/>
    <x v="1"/>
    <n v="3"/>
    <n v="14.84"/>
    <n v="0.08"/>
    <x v="0"/>
    <n v="-2.42"/>
    <n v="4.9800000000000004"/>
    <n v="0.49"/>
    <x v="168"/>
    <x v="10"/>
    <x v="3"/>
    <x v="2"/>
    <x v="0"/>
    <x v="11"/>
    <s v="Avery White Multi-Purpose Labels"/>
    <s v="Small Box"/>
    <n v="0.39"/>
    <d v="2009-10-22T00:00:00"/>
  </r>
  <r>
    <n v="1570"/>
    <n v="11335"/>
    <x v="839"/>
    <x v="1"/>
    <n v="8"/>
    <n v="922.47"/>
    <n v="0.09"/>
    <x v="1"/>
    <n v="-13.1022"/>
    <n v="119.99"/>
    <n v="14"/>
    <x v="168"/>
    <x v="10"/>
    <x v="3"/>
    <x v="2"/>
    <x v="1"/>
    <x v="16"/>
    <s v="Epson C82 Color Inkjet Printer"/>
    <s v="Jumbo Drum"/>
    <n v="0.36"/>
    <d v="2009-10-23T00:00:00"/>
  </r>
  <r>
    <n v="1719"/>
    <n v="12355"/>
    <x v="29"/>
    <x v="2"/>
    <n v="36"/>
    <n v="209.53"/>
    <n v="0.03"/>
    <x v="0"/>
    <n v="-81.06"/>
    <n v="5.78"/>
    <n v="5.67"/>
    <x v="171"/>
    <x v="10"/>
    <x v="3"/>
    <x v="2"/>
    <x v="0"/>
    <x v="5"/>
    <s v="Xerox 1978"/>
    <s v="Small Box"/>
    <n v="0.36"/>
    <d v="2011-05-29T00:00:00"/>
  </r>
  <r>
    <n v="1720"/>
    <n v="12355"/>
    <x v="29"/>
    <x v="2"/>
    <n v="14"/>
    <n v="225.47"/>
    <n v="0"/>
    <x v="0"/>
    <n v="-29.07"/>
    <n v="14.97"/>
    <n v="7.51"/>
    <x v="171"/>
    <x v="10"/>
    <x v="3"/>
    <x v="2"/>
    <x v="0"/>
    <x v="0"/>
    <s v="Pizazz® Global Quick File™"/>
    <s v="Small Box"/>
    <n v="0.56999999999999995"/>
    <d v="2011-05-29T00:00:00"/>
  </r>
  <r>
    <n v="1834"/>
    <n v="13127"/>
    <x v="126"/>
    <x v="3"/>
    <n v="13"/>
    <n v="951.31"/>
    <n v="0.06"/>
    <x v="1"/>
    <n v="-333.07"/>
    <n v="68.81"/>
    <n v="60"/>
    <x v="616"/>
    <x v="10"/>
    <x v="3"/>
    <x v="3"/>
    <x v="0"/>
    <x v="1"/>
    <s v="Holmes Replacement Filter for HEPA Air Cleaner, Very Large Room, HEPA Filter"/>
    <s v="Jumbo Drum"/>
    <n v="0.41"/>
    <d v="2010-08-03T00:00:00"/>
  </r>
  <r>
    <n v="2092"/>
    <n v="14978"/>
    <x v="1305"/>
    <x v="4"/>
    <n v="14"/>
    <n v="12043.88"/>
    <n v="7.0000000000000007E-2"/>
    <x v="1"/>
    <n v="2011.31"/>
    <n v="880.98"/>
    <n v="44.55"/>
    <x v="620"/>
    <x v="10"/>
    <x v="3"/>
    <x v="2"/>
    <x v="2"/>
    <x v="9"/>
    <s v="Riverside Palais Royal Lawyers Bookcase, Royale Cherry Finish"/>
    <s v="Jumbo Box"/>
    <n v="0.62"/>
    <d v="2010-05-28T00:00:00"/>
  </r>
  <r>
    <n v="2093"/>
    <n v="14978"/>
    <x v="1305"/>
    <x v="4"/>
    <n v="14"/>
    <n v="195.12"/>
    <n v="0"/>
    <x v="0"/>
    <n v="-6.32"/>
    <n v="13.48"/>
    <n v="4.51"/>
    <x v="620"/>
    <x v="10"/>
    <x v="3"/>
    <x v="2"/>
    <x v="0"/>
    <x v="0"/>
    <s v="Tenex Personal Project File with Scoop Front Design, Black"/>
    <s v="Small Box"/>
    <n v="0.59"/>
    <d v="2010-05-28T00:00:00"/>
  </r>
  <r>
    <n v="2187"/>
    <n v="15751"/>
    <x v="204"/>
    <x v="4"/>
    <n v="37"/>
    <n v="189.6"/>
    <n v="0.02"/>
    <x v="0"/>
    <n v="89.65"/>
    <n v="4.9800000000000004"/>
    <n v="0.49"/>
    <x v="168"/>
    <x v="10"/>
    <x v="3"/>
    <x v="2"/>
    <x v="0"/>
    <x v="11"/>
    <s v="Avery White Multi-Purpose Labels"/>
    <s v="Small Box"/>
    <n v="0.39"/>
    <d v="2009-08-16T00:00:00"/>
  </r>
  <r>
    <n v="2188"/>
    <n v="15751"/>
    <x v="204"/>
    <x v="4"/>
    <n v="21"/>
    <n v="397.73200000000003"/>
    <n v="0.01"/>
    <x v="0"/>
    <n v="-26.047999999999998"/>
    <n v="20.99"/>
    <n v="0.99"/>
    <x v="168"/>
    <x v="10"/>
    <x v="3"/>
    <x v="2"/>
    <x v="1"/>
    <x v="3"/>
    <s v="Accessory15"/>
    <s v="Small Pack"/>
    <n v="0.83"/>
    <d v="2009-08-16T00:00:00"/>
  </r>
  <r>
    <n v="2197"/>
    <n v="15815"/>
    <x v="185"/>
    <x v="4"/>
    <n v="43"/>
    <n v="528.6"/>
    <n v="0.01"/>
    <x v="0"/>
    <n v="52.589500000000001"/>
    <n v="11.7"/>
    <n v="5.63"/>
    <x v="617"/>
    <x v="10"/>
    <x v="3"/>
    <x v="2"/>
    <x v="0"/>
    <x v="2"/>
    <s v="Fellowes Binding Cases"/>
    <s v="Small Box"/>
    <n v="0.4"/>
    <d v="2009-05-03T00:00:00"/>
  </r>
  <r>
    <n v="2198"/>
    <n v="15815"/>
    <x v="185"/>
    <x v="4"/>
    <n v="24"/>
    <n v="107.41"/>
    <n v="0.03"/>
    <x v="0"/>
    <n v="20.680499999999999"/>
    <n v="4.55"/>
    <n v="1.49"/>
    <x v="617"/>
    <x v="10"/>
    <x v="3"/>
    <x v="2"/>
    <x v="0"/>
    <x v="2"/>
    <s v="Presstex Flexible Ring Binders"/>
    <s v="Small Box"/>
    <n v="0.35"/>
    <d v="2009-05-01T00:00:00"/>
  </r>
  <r>
    <n v="2322"/>
    <n v="16737"/>
    <x v="135"/>
    <x v="2"/>
    <n v="15"/>
    <n v="1390.49"/>
    <n v="0.01"/>
    <x v="0"/>
    <n v="366.8"/>
    <n v="90.48"/>
    <n v="19.989999999999998"/>
    <x v="623"/>
    <x v="10"/>
    <x v="3"/>
    <x v="3"/>
    <x v="0"/>
    <x v="8"/>
    <s v="Tyvek® Side-Opening Peel &amp; Seel® Expanding Envelopes"/>
    <s v="Small Box"/>
    <n v="0.4"/>
    <d v="2011-06-21T00:00:00"/>
  </r>
  <r>
    <n v="2366"/>
    <n v="17124"/>
    <x v="1306"/>
    <x v="4"/>
    <n v="39"/>
    <n v="128.31"/>
    <n v="0.05"/>
    <x v="2"/>
    <n v="-55.72"/>
    <n v="3.14"/>
    <n v="1.92"/>
    <x v="621"/>
    <x v="10"/>
    <x v="3"/>
    <x v="3"/>
    <x v="0"/>
    <x v="15"/>
    <s v="Serrated Blade or Curved Handle Hand Letter Openers"/>
    <s v="Wrap Bag"/>
    <n v="0.84"/>
    <d v="2009-10-26T00:00:00"/>
  </r>
  <r>
    <n v="2429"/>
    <n v="17666"/>
    <x v="1016"/>
    <x v="3"/>
    <n v="19"/>
    <n v="82.56"/>
    <n v="0.01"/>
    <x v="0"/>
    <n v="21.74"/>
    <n v="4"/>
    <n v="1.3"/>
    <x v="616"/>
    <x v="10"/>
    <x v="3"/>
    <x v="3"/>
    <x v="0"/>
    <x v="5"/>
    <s v="EcoTones® Memo Sheets"/>
    <s v="Wrap Bag"/>
    <n v="0.37"/>
    <d v="2010-09-10T00:00:00"/>
  </r>
  <r>
    <n v="2430"/>
    <n v="17666"/>
    <x v="1016"/>
    <x v="3"/>
    <n v="11"/>
    <n v="141.07"/>
    <n v="0.08"/>
    <x v="0"/>
    <n v="-5.0999999999999996"/>
    <n v="12.98"/>
    <n v="3.14"/>
    <x v="616"/>
    <x v="10"/>
    <x v="3"/>
    <x v="3"/>
    <x v="0"/>
    <x v="15"/>
    <s v="Acme® 8&quot; Straight Scissors"/>
    <s v="Small Pack"/>
    <n v="0.6"/>
    <d v="2010-09-08T00:00:00"/>
  </r>
  <r>
    <n v="2636"/>
    <n v="19075"/>
    <x v="1263"/>
    <x v="4"/>
    <n v="36"/>
    <n v="1841.6"/>
    <n v="0.01"/>
    <x v="0"/>
    <n v="12.95000000000006"/>
    <n v="50.98"/>
    <n v="6.5"/>
    <x v="624"/>
    <x v="10"/>
    <x v="3"/>
    <x v="3"/>
    <x v="1"/>
    <x v="7"/>
    <s v="Microsoft Natural Multimedia Keyboard"/>
    <s v="Small Box"/>
    <n v="0.73"/>
    <d v="2009-09-27T00:00:00"/>
  </r>
  <r>
    <n v="2927"/>
    <n v="21220"/>
    <x v="1307"/>
    <x v="2"/>
    <n v="4"/>
    <n v="476.31"/>
    <n v="7.0000000000000007E-2"/>
    <x v="1"/>
    <n v="-258.07679999999999"/>
    <n v="120.97"/>
    <n v="26.3"/>
    <x v="622"/>
    <x v="10"/>
    <x v="3"/>
    <x v="3"/>
    <x v="1"/>
    <x v="16"/>
    <s v="Canon S750 Color Inkjet Printer"/>
    <s v="Jumbo Drum"/>
    <n v="0.38"/>
    <d v="2012-12-25T00:00:00"/>
  </r>
  <r>
    <n v="2991"/>
    <n v="21600"/>
    <x v="1308"/>
    <x v="0"/>
    <n v="17"/>
    <n v="169.48"/>
    <n v="0.03"/>
    <x v="0"/>
    <n v="48.55"/>
    <n v="10.14"/>
    <n v="2.27"/>
    <x v="625"/>
    <x v="10"/>
    <x v="3"/>
    <x v="3"/>
    <x v="0"/>
    <x v="5"/>
    <s v="Staples Wirebound Steno Books, 6&quot; x 9&quot;, 12/Pack"/>
    <s v="Wrap Bag"/>
    <n v="0.36"/>
    <d v="2010-04-11T00:00:00"/>
  </r>
  <r>
    <n v="3082"/>
    <n v="22117"/>
    <x v="424"/>
    <x v="4"/>
    <n v="16"/>
    <n v="581.52"/>
    <n v="0.03"/>
    <x v="2"/>
    <n v="175.16"/>
    <n v="35.44"/>
    <n v="7.5"/>
    <x v="622"/>
    <x v="10"/>
    <x v="3"/>
    <x v="3"/>
    <x v="0"/>
    <x v="5"/>
    <s v="Xerox 1906"/>
    <s v="Small Box"/>
    <n v="0.38"/>
    <d v="2010-08-13T00:00:00"/>
  </r>
  <r>
    <n v="3083"/>
    <n v="22117"/>
    <x v="424"/>
    <x v="4"/>
    <n v="5"/>
    <n v="19.170000000000002"/>
    <n v="0.1"/>
    <x v="0"/>
    <n v="-16.420000000000002"/>
    <n v="3.28"/>
    <n v="3.97"/>
    <x v="622"/>
    <x v="10"/>
    <x v="3"/>
    <x v="3"/>
    <x v="0"/>
    <x v="12"/>
    <s v="Newell 342"/>
    <s v="Wrap Bag"/>
    <n v="0.56000000000000005"/>
    <d v="2010-08-15T00:00:00"/>
  </r>
  <r>
    <n v="3099"/>
    <n v="22211"/>
    <x v="269"/>
    <x v="2"/>
    <n v="30"/>
    <n v="943.44"/>
    <n v="0.08"/>
    <x v="0"/>
    <n v="-89.98"/>
    <n v="30.98"/>
    <n v="19.989999999999998"/>
    <x v="615"/>
    <x v="10"/>
    <x v="3"/>
    <x v="1"/>
    <x v="0"/>
    <x v="5"/>
    <s v="Xerox 1988"/>
    <s v="Small Box"/>
    <n v="0.4"/>
    <d v="2011-10-05T00:00:00"/>
  </r>
  <r>
    <n v="3100"/>
    <n v="22211"/>
    <x v="269"/>
    <x v="2"/>
    <n v="47"/>
    <n v="14493.84"/>
    <n v="0"/>
    <x v="1"/>
    <n v="634.76"/>
    <n v="376.13"/>
    <n v="85.63"/>
    <x v="615"/>
    <x v="10"/>
    <x v="3"/>
    <x v="1"/>
    <x v="2"/>
    <x v="10"/>
    <s v="Bretford Rectangular Conference Table Tops"/>
    <s v="Jumbo Box"/>
    <n v="0.74"/>
    <d v="2011-10-04T00:00:00"/>
  </r>
  <r>
    <n v="3119"/>
    <n v="22404"/>
    <x v="61"/>
    <x v="0"/>
    <n v="35"/>
    <n v="7264.64"/>
    <n v="0.06"/>
    <x v="0"/>
    <n v="1845.68"/>
    <n v="218.08"/>
    <n v="18.059999999999999"/>
    <x v="624"/>
    <x v="10"/>
    <x v="3"/>
    <x v="3"/>
    <x v="2"/>
    <x v="14"/>
    <s v="Lifetime Advantage™ Folding Chairs, 4/Carton"/>
    <s v="Large Box"/>
    <n v="0.56999999999999995"/>
    <d v="2010-11-23T00:00:00"/>
  </r>
  <r>
    <n v="3266"/>
    <n v="23362"/>
    <x v="217"/>
    <x v="3"/>
    <n v="45"/>
    <n v="852.05"/>
    <n v="0.1"/>
    <x v="0"/>
    <n v="-20.6"/>
    <n v="19.98"/>
    <n v="10.49"/>
    <x v="620"/>
    <x v="10"/>
    <x v="3"/>
    <x v="0"/>
    <x v="2"/>
    <x v="4"/>
    <s v="12-1/2 Diameter Round Wall Clock"/>
    <s v="Small Box"/>
    <n v="0.49"/>
    <d v="2010-08-29T00:00:00"/>
  </r>
  <r>
    <n v="3275"/>
    <n v="23399"/>
    <x v="662"/>
    <x v="1"/>
    <n v="14"/>
    <n v="209.3"/>
    <n v="0.01"/>
    <x v="2"/>
    <n v="7.86"/>
    <n v="13.48"/>
    <n v="4.51"/>
    <x v="620"/>
    <x v="10"/>
    <x v="3"/>
    <x v="0"/>
    <x v="0"/>
    <x v="0"/>
    <s v="Tenex Personal Project File with Scoop Front Design, Black"/>
    <s v="Small Box"/>
    <n v="0.59"/>
    <d v="2010-12-29T00:00:00"/>
  </r>
  <r>
    <n v="3326"/>
    <n v="23781"/>
    <x v="1225"/>
    <x v="4"/>
    <n v="30"/>
    <n v="200.24"/>
    <n v="0"/>
    <x v="0"/>
    <n v="-59.85"/>
    <n v="6.48"/>
    <n v="5.84"/>
    <x v="625"/>
    <x v="10"/>
    <x v="3"/>
    <x v="3"/>
    <x v="0"/>
    <x v="5"/>
    <s v="Xerox 226"/>
    <s v="Small Box"/>
    <n v="0.37"/>
    <d v="2011-11-02T00:00:00"/>
  </r>
  <r>
    <n v="3332"/>
    <n v="23812"/>
    <x v="1228"/>
    <x v="4"/>
    <n v="32"/>
    <n v="5845.82"/>
    <n v="0.1"/>
    <x v="1"/>
    <n v="2227.89"/>
    <n v="200.97"/>
    <n v="15.59"/>
    <x v="623"/>
    <x v="10"/>
    <x v="3"/>
    <x v="3"/>
    <x v="1"/>
    <x v="16"/>
    <s v="Hewlett-Packard Deskjet 6122 Color Inkjet Printer"/>
    <s v="Jumbo Drum"/>
    <n v="0.36"/>
    <d v="2012-07-27T00:00:00"/>
  </r>
  <r>
    <n v="3399"/>
    <n v="24199"/>
    <x v="1309"/>
    <x v="4"/>
    <n v="16"/>
    <n v="706.53"/>
    <n v="0"/>
    <x v="0"/>
    <n v="-314.42"/>
    <n v="40.479999999999997"/>
    <n v="19.989999999999998"/>
    <x v="620"/>
    <x v="10"/>
    <x v="3"/>
    <x v="0"/>
    <x v="1"/>
    <x v="7"/>
    <s v="Keytronic Designer 104- Key Black Keyboard"/>
    <s v="Small Box"/>
    <n v="0.77"/>
    <d v="2009-06-17T00:00:00"/>
  </r>
  <r>
    <n v="3534"/>
    <n v="25155"/>
    <x v="606"/>
    <x v="0"/>
    <n v="48"/>
    <n v="1038.99"/>
    <n v="0"/>
    <x v="0"/>
    <n v="-180.45"/>
    <n v="19.940000000000001"/>
    <n v="14.87"/>
    <x v="618"/>
    <x v="10"/>
    <x v="3"/>
    <x v="2"/>
    <x v="2"/>
    <x v="4"/>
    <s v="Luxo Economy Swing Arm Lamp"/>
    <s v="Large Box"/>
    <n v="0.56999999999999995"/>
    <d v="2010-01-27T00:00:00"/>
  </r>
  <r>
    <n v="3535"/>
    <n v="25155"/>
    <x v="606"/>
    <x v="0"/>
    <n v="17"/>
    <n v="114.01"/>
    <n v="0.08"/>
    <x v="0"/>
    <n v="6.99"/>
    <n v="6.69"/>
    <n v="3.1"/>
    <x v="618"/>
    <x v="10"/>
    <x v="3"/>
    <x v="2"/>
    <x v="0"/>
    <x v="5"/>
    <s v="Wirebound Message Books, 5-1/2 x 4 Forms, 2 or 4 Forms per Page"/>
    <s v="Wrap Bag"/>
    <n v="0.36"/>
    <d v="2010-01-27T00:00:00"/>
  </r>
  <r>
    <n v="3536"/>
    <n v="25155"/>
    <x v="606"/>
    <x v="0"/>
    <n v="3"/>
    <n v="30.37"/>
    <n v="0.01"/>
    <x v="2"/>
    <n v="-1.74"/>
    <n v="4.9800000000000004"/>
    <n v="5.49"/>
    <x v="618"/>
    <x v="10"/>
    <x v="3"/>
    <x v="2"/>
    <x v="0"/>
    <x v="5"/>
    <s v="Xerox 1952"/>
    <s v="Small Box"/>
    <n v="0.38"/>
    <d v="2010-01-25T00:00:00"/>
  </r>
  <r>
    <n v="3648"/>
    <n v="26084"/>
    <x v="653"/>
    <x v="0"/>
    <n v="33"/>
    <n v="228.82"/>
    <n v="0.03"/>
    <x v="2"/>
    <n v="-107"/>
    <n v="6.68"/>
    <n v="7.3"/>
    <x v="578"/>
    <x v="10"/>
    <x v="3"/>
    <x v="2"/>
    <x v="0"/>
    <x v="5"/>
    <s v="Xerox 1959"/>
    <s v="Small Box"/>
    <n v="0.37"/>
    <d v="2012-10-21T00:00:00"/>
  </r>
  <r>
    <n v="3654"/>
    <n v="26146"/>
    <x v="395"/>
    <x v="0"/>
    <n v="13"/>
    <n v="1351.76"/>
    <n v="0.03"/>
    <x v="0"/>
    <n v="107.31"/>
    <n v="104.65"/>
    <n v="18.93"/>
    <x v="618"/>
    <x v="10"/>
    <x v="3"/>
    <x v="2"/>
    <x v="0"/>
    <x v="1"/>
    <s v="Eureka The Boss® Plus 12-Amp Hard Box Upright Vacuum, Red"/>
    <s v="Small Box"/>
    <n v="0.57999999999999996"/>
    <d v="2009-10-18T00:00:00"/>
  </r>
  <r>
    <n v="3655"/>
    <n v="26146"/>
    <x v="395"/>
    <x v="0"/>
    <n v="49"/>
    <n v="595.4"/>
    <n v="0.03"/>
    <x v="0"/>
    <n v="-148.85"/>
    <n v="11.66"/>
    <n v="7.95"/>
    <x v="618"/>
    <x v="10"/>
    <x v="3"/>
    <x v="2"/>
    <x v="0"/>
    <x v="12"/>
    <s v="Hunt BOSTON® Vista® Battery-Operated Pencil Sharpener, Black"/>
    <s v="Small Pack"/>
    <n v="0.57999999999999996"/>
    <d v="2009-10-20T00:00:00"/>
  </r>
  <r>
    <n v="3715"/>
    <n v="26529"/>
    <x v="297"/>
    <x v="0"/>
    <n v="41"/>
    <n v="12125.14"/>
    <n v="0.08"/>
    <x v="1"/>
    <n v="3376.03"/>
    <n v="297.64"/>
    <n v="14.7"/>
    <x v="626"/>
    <x v="10"/>
    <x v="3"/>
    <x v="1"/>
    <x v="1"/>
    <x v="16"/>
    <s v="Panasonic KX-P3200 Dot Matrix Printer"/>
    <s v="Jumbo Drum"/>
    <n v="0.56999999999999995"/>
    <d v="2011-02-01T00:00:00"/>
  </r>
  <r>
    <n v="3736"/>
    <n v="26693"/>
    <x v="522"/>
    <x v="3"/>
    <n v="44"/>
    <n v="2094.9779999999996"/>
    <n v="0.06"/>
    <x v="2"/>
    <n v="697.29300000000001"/>
    <n v="55.99"/>
    <n v="1.25"/>
    <x v="621"/>
    <x v="10"/>
    <x v="3"/>
    <x v="2"/>
    <x v="1"/>
    <x v="3"/>
    <s v="Accessory2"/>
    <s v="Small Pack"/>
    <n v="0.55000000000000004"/>
    <d v="2010-08-23T00:00:00"/>
  </r>
  <r>
    <n v="3775"/>
    <n v="26948"/>
    <x v="982"/>
    <x v="1"/>
    <n v="38"/>
    <n v="273.89"/>
    <n v="0.05"/>
    <x v="0"/>
    <n v="-160.40199999999999"/>
    <n v="7.3"/>
    <n v="7.72"/>
    <x v="307"/>
    <x v="10"/>
    <x v="3"/>
    <x v="3"/>
    <x v="0"/>
    <x v="2"/>
    <s v="Angle-D Binders with Locking Rings, Label Holders"/>
    <s v="Small Box"/>
    <n v="0.38"/>
    <d v="2011-11-23T00:00:00"/>
  </r>
  <r>
    <n v="3777"/>
    <n v="26951"/>
    <x v="1310"/>
    <x v="2"/>
    <n v="3"/>
    <n v="451.81"/>
    <n v="0.05"/>
    <x v="0"/>
    <n v="-318.59399999999999"/>
    <n v="150.97999999999999"/>
    <n v="13.99"/>
    <x v="627"/>
    <x v="10"/>
    <x v="3"/>
    <x v="3"/>
    <x v="1"/>
    <x v="16"/>
    <s v="Canon MP41DH Printing Calculator"/>
    <s v="Medium Box"/>
    <n v="0.38"/>
    <d v="2010-04-09T00:00:00"/>
  </r>
  <r>
    <n v="3812"/>
    <n v="27141"/>
    <x v="1311"/>
    <x v="2"/>
    <n v="25"/>
    <n v="495.8"/>
    <n v="0.03"/>
    <x v="0"/>
    <n v="107.82"/>
    <n v="19.04"/>
    <n v="6.38"/>
    <x v="578"/>
    <x v="10"/>
    <x v="3"/>
    <x v="2"/>
    <x v="2"/>
    <x v="4"/>
    <s v="Eldon Expressions™ Desk Accessory, Wood Photo Frame, Mahogany"/>
    <s v="Small Box"/>
    <n v="0.56000000000000005"/>
    <d v="2010-02-05T00:00:00"/>
  </r>
  <r>
    <n v="3813"/>
    <n v="27141"/>
    <x v="1311"/>
    <x v="2"/>
    <n v="28"/>
    <n v="1645.51"/>
    <n v="0.06"/>
    <x v="0"/>
    <n v="300.33999999999997"/>
    <n v="59.76"/>
    <n v="9.7100000000000009"/>
    <x v="578"/>
    <x v="10"/>
    <x v="3"/>
    <x v="2"/>
    <x v="0"/>
    <x v="0"/>
    <s v="Advantus 10-Drawer Portable Organizer, Chrome Metal Frame, Smoke Drawers"/>
    <s v="Small Box"/>
    <n v="0.56999999999999995"/>
    <d v="2010-02-05T00:00:00"/>
  </r>
  <r>
    <n v="3832"/>
    <n v="27302"/>
    <x v="234"/>
    <x v="0"/>
    <n v="16"/>
    <n v="237.54"/>
    <n v="0.04"/>
    <x v="0"/>
    <n v="29.76"/>
    <n v="13.79"/>
    <n v="8.7799999999999994"/>
    <x v="168"/>
    <x v="10"/>
    <x v="3"/>
    <x v="2"/>
    <x v="2"/>
    <x v="4"/>
    <s v="9-3/4 Diameter Round Wall Clock"/>
    <s v="Small Box"/>
    <n v="0.43"/>
    <d v="2012-09-12T00:00:00"/>
  </r>
  <r>
    <n v="3833"/>
    <n v="27302"/>
    <x v="234"/>
    <x v="0"/>
    <n v="3"/>
    <n v="143.5"/>
    <n v="0.08"/>
    <x v="0"/>
    <n v="-27.51"/>
    <n v="48.91"/>
    <n v="5.81"/>
    <x v="168"/>
    <x v="10"/>
    <x v="3"/>
    <x v="2"/>
    <x v="0"/>
    <x v="5"/>
    <s v="Xerox 1891"/>
    <s v="Small Box"/>
    <n v="0.38"/>
    <d v="2012-09-12T00:00:00"/>
  </r>
  <r>
    <n v="3843"/>
    <n v="27426"/>
    <x v="1020"/>
    <x v="0"/>
    <n v="41"/>
    <n v="438.66"/>
    <n v="0.01"/>
    <x v="0"/>
    <n v="58.86"/>
    <n v="9.99"/>
    <n v="4.78"/>
    <x v="621"/>
    <x v="10"/>
    <x v="3"/>
    <x v="3"/>
    <x v="0"/>
    <x v="5"/>
    <s v="Xerox 1896"/>
    <s v="Small Box"/>
    <n v="0.4"/>
    <d v="2010-02-25T00:00:00"/>
  </r>
  <r>
    <n v="3844"/>
    <n v="27426"/>
    <x v="1020"/>
    <x v="0"/>
    <n v="32"/>
    <n v="416.99"/>
    <n v="0.02"/>
    <x v="2"/>
    <n v="-93.62"/>
    <n v="12.88"/>
    <n v="4.59"/>
    <x v="621"/>
    <x v="10"/>
    <x v="3"/>
    <x v="3"/>
    <x v="0"/>
    <x v="15"/>
    <s v="Martin-Yale Premier Letter Opener"/>
    <s v="Wrap Bag"/>
    <n v="0.82"/>
    <d v="2010-03-02T00:00:00"/>
  </r>
  <r>
    <n v="3898"/>
    <n v="27810"/>
    <x v="863"/>
    <x v="1"/>
    <n v="32"/>
    <n v="216.51"/>
    <n v="0.02"/>
    <x v="2"/>
    <n v="109.29"/>
    <n v="6.3"/>
    <n v="0.5"/>
    <x v="191"/>
    <x v="10"/>
    <x v="3"/>
    <x v="1"/>
    <x v="0"/>
    <x v="11"/>
    <s v="Avery 51"/>
    <s v="Small Box"/>
    <n v="0.39"/>
    <d v="2010-01-30T00:00:00"/>
  </r>
  <r>
    <n v="4016"/>
    <n v="28674"/>
    <x v="1116"/>
    <x v="1"/>
    <n v="26"/>
    <n v="161.96"/>
    <n v="0"/>
    <x v="0"/>
    <n v="-51.12"/>
    <n v="5.78"/>
    <n v="5.67"/>
    <x v="619"/>
    <x v="10"/>
    <x v="3"/>
    <x v="3"/>
    <x v="0"/>
    <x v="5"/>
    <s v="Xerox 1978"/>
    <s v="Small Box"/>
    <n v="0.36"/>
    <d v="2011-08-16T00:00:00"/>
  </r>
  <r>
    <n v="4025"/>
    <n v="28742"/>
    <x v="829"/>
    <x v="0"/>
    <n v="35"/>
    <n v="587.91999999999996"/>
    <n v="0.09"/>
    <x v="0"/>
    <n v="-7.92"/>
    <n v="16.91"/>
    <n v="6.25"/>
    <x v="622"/>
    <x v="10"/>
    <x v="3"/>
    <x v="2"/>
    <x v="0"/>
    <x v="0"/>
    <s v="Tenex Personal Self-Stacking Standard File Box, Black/Gray"/>
    <s v="Small Box"/>
    <n v="0.57999999999999996"/>
    <d v="2012-04-29T00:00:00"/>
  </r>
  <r>
    <n v="4026"/>
    <n v="28742"/>
    <x v="829"/>
    <x v="0"/>
    <n v="7"/>
    <n v="2171.4639999999999"/>
    <n v="0.04"/>
    <x v="1"/>
    <n v="-209.56"/>
    <n v="376.13"/>
    <n v="85.63"/>
    <x v="622"/>
    <x v="10"/>
    <x v="3"/>
    <x v="2"/>
    <x v="2"/>
    <x v="10"/>
    <s v="Bretford Rectangular Conference Table Tops"/>
    <s v="Jumbo Box"/>
    <n v="0.74"/>
    <d v="2012-05-06T00:00:00"/>
  </r>
  <r>
    <n v="4028"/>
    <n v="28772"/>
    <x v="793"/>
    <x v="1"/>
    <n v="16"/>
    <n v="950.46399999999994"/>
    <n v="0.02"/>
    <x v="0"/>
    <n v="-763.8"/>
    <n v="71.37"/>
    <n v="69"/>
    <x v="628"/>
    <x v="10"/>
    <x v="3"/>
    <x v="0"/>
    <x v="2"/>
    <x v="10"/>
    <s v="Lesro Sheffield Collection Coffee Table, End Table, Center Table, Corner Table"/>
    <s v="Large Box"/>
    <n v="0.68"/>
    <d v="2009-02-07T00:00:00"/>
  </r>
  <r>
    <n v="4029"/>
    <n v="28772"/>
    <x v="793"/>
    <x v="1"/>
    <n v="4"/>
    <n v="705.68700000000001"/>
    <n v="0.03"/>
    <x v="2"/>
    <n v="-803.077"/>
    <n v="205.99"/>
    <n v="8.99"/>
    <x v="628"/>
    <x v="10"/>
    <x v="3"/>
    <x v="0"/>
    <x v="1"/>
    <x v="3"/>
    <s v="StarTAC 8000"/>
    <s v="Small Box"/>
    <n v="0.6"/>
    <d v="2009-02-08T00:00:00"/>
  </r>
  <r>
    <n v="4087"/>
    <n v="29152"/>
    <x v="188"/>
    <x v="0"/>
    <n v="3"/>
    <n v="58.63"/>
    <n v="0"/>
    <x v="0"/>
    <n v="-40.86"/>
    <n v="17.48"/>
    <n v="1.99"/>
    <x v="625"/>
    <x v="10"/>
    <x v="3"/>
    <x v="0"/>
    <x v="1"/>
    <x v="7"/>
    <s v="Maxell Pro 80 Minute CD-R, 10/Pack"/>
    <s v="Small Pack"/>
    <n v="0.45"/>
    <d v="2011-07-27T00:00:00"/>
  </r>
  <r>
    <n v="4088"/>
    <n v="29152"/>
    <x v="188"/>
    <x v="0"/>
    <n v="13"/>
    <n v="94.99"/>
    <n v="0.06"/>
    <x v="0"/>
    <n v="-106.29"/>
    <n v="6.98"/>
    <n v="9.69"/>
    <x v="625"/>
    <x v="10"/>
    <x v="3"/>
    <x v="0"/>
    <x v="0"/>
    <x v="0"/>
    <s v="Eldon Shelf Savers™ Cubes and Bins"/>
    <s v="Small Box"/>
    <n v="0.83"/>
    <d v="2011-07-23T00:00:00"/>
  </r>
  <r>
    <n v="4177"/>
    <n v="29639"/>
    <x v="705"/>
    <x v="4"/>
    <n v="8"/>
    <n v="22.37"/>
    <n v="0.04"/>
    <x v="0"/>
    <n v="-14.09"/>
    <n v="2.6"/>
    <n v="2.4"/>
    <x v="578"/>
    <x v="10"/>
    <x v="3"/>
    <x v="2"/>
    <x v="0"/>
    <x v="12"/>
    <s v="12 Colored Short Pencils"/>
    <s v="Wrap Bag"/>
    <n v="0.57999999999999996"/>
    <d v="2011-04-19T00:00:00"/>
  </r>
  <r>
    <n v="4275"/>
    <n v="30407"/>
    <x v="1312"/>
    <x v="0"/>
    <n v="41"/>
    <n v="17853.64"/>
    <n v="0.02"/>
    <x v="0"/>
    <n v="6227.33"/>
    <n v="419.19"/>
    <n v="19.989999999999998"/>
    <x v="578"/>
    <x v="10"/>
    <x v="3"/>
    <x v="2"/>
    <x v="0"/>
    <x v="0"/>
    <s v="Smead Adjustable Mobile File Trolley with Lockable Top"/>
    <s v="Small Box"/>
    <n v="0.57999999999999996"/>
    <d v="2009-04-17T00:00:00"/>
  </r>
  <r>
    <n v="4378"/>
    <n v="31175"/>
    <x v="1263"/>
    <x v="4"/>
    <n v="26"/>
    <n v="539.66"/>
    <n v="0"/>
    <x v="2"/>
    <n v="147.08000000000001"/>
    <n v="19.98"/>
    <n v="5.97"/>
    <x v="621"/>
    <x v="10"/>
    <x v="3"/>
    <x v="2"/>
    <x v="0"/>
    <x v="5"/>
    <s v="Xerox 1936"/>
    <s v="Small Box"/>
    <n v="0.38"/>
    <d v="2009-09-29T00:00:00"/>
  </r>
  <r>
    <n v="4565"/>
    <n v="32455"/>
    <x v="22"/>
    <x v="1"/>
    <n v="43"/>
    <n v="4620.53"/>
    <n v="0"/>
    <x v="0"/>
    <n v="1025.23"/>
    <n v="99.99"/>
    <n v="19.989999999999998"/>
    <x v="615"/>
    <x v="10"/>
    <x v="3"/>
    <x v="2"/>
    <x v="1"/>
    <x v="7"/>
    <s v="US Robotics 56K V.92 External Faxmodem"/>
    <s v="Small Box"/>
    <n v="0.52"/>
    <d v="2010-09-24T00:00:00"/>
  </r>
  <r>
    <n v="4566"/>
    <n v="32484"/>
    <x v="372"/>
    <x v="2"/>
    <n v="9"/>
    <n v="2502.67"/>
    <n v="0.1"/>
    <x v="1"/>
    <n v="-198.8"/>
    <n v="300.98"/>
    <n v="64.73"/>
    <x v="621"/>
    <x v="10"/>
    <x v="3"/>
    <x v="2"/>
    <x v="2"/>
    <x v="14"/>
    <s v="Global Leather and Oak Executive Chair, Black"/>
    <s v="Jumbo Drum"/>
    <n v="0.56000000000000005"/>
    <d v="2011-02-05T00:00:00"/>
  </r>
  <r>
    <n v="4835"/>
    <n v="34402"/>
    <x v="607"/>
    <x v="1"/>
    <n v="38"/>
    <n v="3016.85"/>
    <n v="0.05"/>
    <x v="0"/>
    <n v="-967.67"/>
    <n v="80.98"/>
    <n v="35"/>
    <x v="617"/>
    <x v="10"/>
    <x v="3"/>
    <x v="2"/>
    <x v="0"/>
    <x v="0"/>
    <s v="Carina Double Wide Media Storage Towers in Natural &amp; Black"/>
    <s v="Large Box"/>
    <n v="0.81"/>
    <d v="2010-05-04T00:00:00"/>
  </r>
  <r>
    <n v="4836"/>
    <n v="34402"/>
    <x v="607"/>
    <x v="1"/>
    <n v="11"/>
    <n v="48.5"/>
    <n v="7.0000000000000007E-2"/>
    <x v="2"/>
    <n v="23.88"/>
    <n v="3.15"/>
    <n v="0.5"/>
    <x v="617"/>
    <x v="10"/>
    <x v="3"/>
    <x v="2"/>
    <x v="0"/>
    <x v="11"/>
    <s v="Avery 520"/>
    <s v="Small Box"/>
    <n v="0.37"/>
    <d v="2010-05-05T00:00:00"/>
  </r>
  <r>
    <n v="4880"/>
    <n v="34723"/>
    <x v="530"/>
    <x v="3"/>
    <n v="4"/>
    <n v="6095.14"/>
    <n v="0.06"/>
    <x v="1"/>
    <n v="-3001.2824999999998"/>
    <n v="1500.97"/>
    <n v="29.7"/>
    <x v="629"/>
    <x v="10"/>
    <x v="3"/>
    <x v="0"/>
    <x v="1"/>
    <x v="16"/>
    <s v="Epson DFX5000+ Dot Matrix Printer"/>
    <s v="Jumbo Drum"/>
    <n v="0.56999999999999995"/>
    <d v="2012-12-11T00:00:00"/>
  </r>
  <r>
    <n v="4881"/>
    <n v="34723"/>
    <x v="530"/>
    <x v="3"/>
    <n v="46"/>
    <n v="3776.28"/>
    <n v="0.06"/>
    <x v="1"/>
    <n v="579.79"/>
    <n v="80.97"/>
    <n v="30.06"/>
    <x v="629"/>
    <x v="10"/>
    <x v="3"/>
    <x v="0"/>
    <x v="1"/>
    <x v="16"/>
    <s v="Hewlett-Packard Deskjet 940 REFURBISHED Color Inkjet Printer"/>
    <s v="Jumbo Box"/>
    <n v="0.4"/>
    <d v="2012-12-12T00:00:00"/>
  </r>
  <r>
    <n v="4882"/>
    <n v="34723"/>
    <x v="530"/>
    <x v="3"/>
    <n v="29"/>
    <n v="1487.8995"/>
    <n v="0.09"/>
    <x v="0"/>
    <n v="79.316999999999993"/>
    <n v="65.989999999999995"/>
    <n v="8.99"/>
    <x v="629"/>
    <x v="10"/>
    <x v="3"/>
    <x v="0"/>
    <x v="1"/>
    <x v="3"/>
    <s v="5180"/>
    <s v="Small Box"/>
    <n v="0.56000000000000005"/>
    <d v="2012-12-11T00:00:00"/>
  </r>
  <r>
    <n v="4887"/>
    <n v="34757"/>
    <x v="776"/>
    <x v="1"/>
    <n v="40"/>
    <n v="250.6"/>
    <n v="0.1"/>
    <x v="2"/>
    <n v="-107.06"/>
    <n v="6.48"/>
    <n v="6.22"/>
    <x v="629"/>
    <x v="10"/>
    <x v="3"/>
    <x v="0"/>
    <x v="0"/>
    <x v="5"/>
    <s v="Xerox 1894"/>
    <s v="Small Box"/>
    <n v="0.37"/>
    <d v="2012-05-30T00:00:00"/>
  </r>
  <r>
    <n v="4905"/>
    <n v="34913"/>
    <x v="982"/>
    <x v="3"/>
    <n v="15"/>
    <n v="107.63"/>
    <n v="0"/>
    <x v="0"/>
    <n v="-29.888499999999997"/>
    <n v="6.81"/>
    <n v="5.48"/>
    <x v="621"/>
    <x v="10"/>
    <x v="3"/>
    <x v="3"/>
    <x v="0"/>
    <x v="2"/>
    <s v="Avery Self-Adhesive Photo Pockets for Polaroid Photos"/>
    <s v="Small Box"/>
    <n v="0.37"/>
    <d v="2011-11-24T00:00:00"/>
  </r>
  <r>
    <n v="4938"/>
    <n v="35136"/>
    <x v="171"/>
    <x v="4"/>
    <n v="23"/>
    <n v="68.73"/>
    <n v="7.0000000000000007E-2"/>
    <x v="0"/>
    <n v="17.170000000000002"/>
    <n v="2.94"/>
    <n v="0.81"/>
    <x v="615"/>
    <x v="10"/>
    <x v="3"/>
    <x v="2"/>
    <x v="0"/>
    <x v="12"/>
    <s v="Prang Colored Pencils"/>
    <s v="Wrap Bag"/>
    <n v="0.4"/>
    <d v="2009-10-09T00:00:00"/>
  </r>
  <r>
    <n v="4961"/>
    <n v="35299"/>
    <x v="567"/>
    <x v="2"/>
    <n v="41"/>
    <n v="4359"/>
    <n v="0.02"/>
    <x v="0"/>
    <n v="907.67"/>
    <n v="99.99"/>
    <n v="19.989999999999998"/>
    <x v="620"/>
    <x v="10"/>
    <x v="3"/>
    <x v="2"/>
    <x v="1"/>
    <x v="7"/>
    <s v="US Robotics 56K V.92 External Faxmodem"/>
    <s v="Small Box"/>
    <n v="0.52"/>
    <d v="2012-08-12T00:00:00"/>
  </r>
  <r>
    <n v="5145"/>
    <n v="36676"/>
    <x v="249"/>
    <x v="2"/>
    <n v="32"/>
    <n v="3046.01"/>
    <n v="0.08"/>
    <x v="1"/>
    <n v="998.65"/>
    <n v="100.97"/>
    <n v="14"/>
    <x v="617"/>
    <x v="10"/>
    <x v="3"/>
    <x v="2"/>
    <x v="1"/>
    <x v="16"/>
    <s v="Hewlett-Packard Deskjet 3820 Color Inkjet Printer"/>
    <s v="Jumbo Drum"/>
    <n v="0.37"/>
    <d v="2011-08-27T00:00:00"/>
  </r>
  <r>
    <n v="5146"/>
    <n v="36676"/>
    <x v="249"/>
    <x v="2"/>
    <n v="15"/>
    <n v="353.52"/>
    <n v="0.04"/>
    <x v="0"/>
    <n v="51.53"/>
    <n v="22.84"/>
    <n v="8.18"/>
    <x v="617"/>
    <x v="10"/>
    <x v="3"/>
    <x v="2"/>
    <x v="0"/>
    <x v="5"/>
    <s v="Xerox 1991"/>
    <s v="Small Box"/>
    <n v="0.39"/>
    <d v="2011-08-26T00:00:00"/>
  </r>
  <r>
    <n v="5155"/>
    <n v="36708"/>
    <x v="1135"/>
    <x v="2"/>
    <n v="46"/>
    <n v="636.5"/>
    <n v="0.01"/>
    <x v="0"/>
    <n v="-71.983800000000002"/>
    <n v="12.99"/>
    <n v="9.44"/>
    <x v="621"/>
    <x v="10"/>
    <x v="3"/>
    <x v="2"/>
    <x v="1"/>
    <x v="16"/>
    <s v="Hewlett Packard 6S Scientific Calculator"/>
    <s v="Medium Box"/>
    <n v="0.39"/>
    <d v="2011-09-21T00:00:00"/>
  </r>
  <r>
    <n v="5156"/>
    <n v="36708"/>
    <x v="1135"/>
    <x v="2"/>
    <n v="25"/>
    <n v="2614.3705"/>
    <n v="7.0000000000000007E-2"/>
    <x v="0"/>
    <n v="384.012"/>
    <n v="125.99"/>
    <n v="7.69"/>
    <x v="621"/>
    <x v="10"/>
    <x v="3"/>
    <x v="2"/>
    <x v="1"/>
    <x v="3"/>
    <s v="Timeport L7089"/>
    <s v="Small Box"/>
    <n v="0.57999999999999996"/>
    <d v="2011-09-21T00:00:00"/>
  </r>
  <r>
    <n v="5181"/>
    <n v="36835"/>
    <x v="886"/>
    <x v="4"/>
    <n v="39"/>
    <n v="12073.06"/>
    <n v="0.03"/>
    <x v="0"/>
    <n v="5081.8694999999998"/>
    <n v="315.98"/>
    <n v="19.989999999999998"/>
    <x v="621"/>
    <x v="10"/>
    <x v="3"/>
    <x v="3"/>
    <x v="0"/>
    <x v="2"/>
    <s v="GBC ProClick™ 150 Presentation Binding System"/>
    <s v="Small Box"/>
    <n v="0.38"/>
    <d v="2009-10-22T00:00:00"/>
  </r>
  <r>
    <n v="5182"/>
    <n v="36835"/>
    <x v="886"/>
    <x v="4"/>
    <n v="25"/>
    <n v="6685.05"/>
    <n v="0.09"/>
    <x v="0"/>
    <n v="1653.6"/>
    <n v="276.2"/>
    <n v="24.49"/>
    <x v="621"/>
    <x v="10"/>
    <x v="3"/>
    <x v="3"/>
    <x v="2"/>
    <x v="14"/>
    <s v="SAFCO Arco Folding Chair"/>
    <s v="Large Box"/>
    <m/>
    <d v="2009-10-21T00:00:00"/>
  </r>
  <r>
    <n v="5183"/>
    <n v="36835"/>
    <x v="886"/>
    <x v="4"/>
    <n v="18"/>
    <n v="1175.53"/>
    <n v="0.03"/>
    <x v="0"/>
    <n v="257.58999999999997"/>
    <n v="63.94"/>
    <n v="14.48"/>
    <x v="621"/>
    <x v="10"/>
    <x v="3"/>
    <x v="3"/>
    <x v="2"/>
    <x v="4"/>
    <s v="Howard Miller 16&quot; Diameter Gallery Wall Clock"/>
    <s v="Small Box"/>
    <n v="0.46"/>
    <d v="2009-10-21T00:00:00"/>
  </r>
  <r>
    <n v="5218"/>
    <n v="37127"/>
    <x v="1313"/>
    <x v="1"/>
    <n v="19"/>
    <n v="178.44"/>
    <n v="0.03"/>
    <x v="0"/>
    <n v="50.13"/>
    <n v="9.11"/>
    <n v="2.15"/>
    <x v="618"/>
    <x v="10"/>
    <x v="3"/>
    <x v="2"/>
    <x v="0"/>
    <x v="5"/>
    <s v="Black Print Carbonless Snap-Off® Rapid Letter, 8 1/2&quot; x 7&quot;"/>
    <s v="Wrap Bag"/>
    <n v="0.4"/>
    <d v="2010-10-03T00:00:00"/>
  </r>
  <r>
    <n v="5288"/>
    <n v="37667"/>
    <x v="1110"/>
    <x v="1"/>
    <n v="31"/>
    <n v="472.35"/>
    <n v="0.03"/>
    <x v="0"/>
    <n v="61.676000000000002"/>
    <n v="14.48"/>
    <n v="6.46"/>
    <x v="615"/>
    <x v="10"/>
    <x v="3"/>
    <x v="1"/>
    <x v="0"/>
    <x v="2"/>
    <s v="GBC White Gloss Covers, Plain Front"/>
    <s v="Small Box"/>
    <n v="0.38"/>
    <d v="2011-12-03T00:00:00"/>
  </r>
  <r>
    <n v="5316"/>
    <n v="37825"/>
    <x v="99"/>
    <x v="0"/>
    <n v="44"/>
    <n v="505.01"/>
    <n v="0.06"/>
    <x v="0"/>
    <n v="-43.52"/>
    <n v="11.97"/>
    <n v="4.9800000000000004"/>
    <x v="307"/>
    <x v="10"/>
    <x v="3"/>
    <x v="3"/>
    <x v="0"/>
    <x v="1"/>
    <s v="Staples 6 Outlet Surge"/>
    <s v="Small Box"/>
    <n v="0.57999999999999996"/>
    <d v="2009-07-24T00:00:00"/>
  </r>
  <r>
    <n v="5317"/>
    <n v="37825"/>
    <x v="99"/>
    <x v="0"/>
    <n v="41"/>
    <n v="286.75"/>
    <n v="0.06"/>
    <x v="0"/>
    <n v="98.44"/>
    <n v="6.98"/>
    <n v="1.6"/>
    <x v="307"/>
    <x v="10"/>
    <x v="3"/>
    <x v="3"/>
    <x v="0"/>
    <x v="5"/>
    <s v="Adams Phone Message Book, Professional, 400 Message Capacity, 5 3/6” x 11”"/>
    <s v="Wrap Bag"/>
    <n v="0.38"/>
    <d v="2009-07-29T00:00:00"/>
  </r>
  <r>
    <n v="5326"/>
    <n v="37861"/>
    <x v="1314"/>
    <x v="2"/>
    <n v="32"/>
    <n v="980.07"/>
    <n v="0.09"/>
    <x v="0"/>
    <n v="337.25"/>
    <n v="30.98"/>
    <n v="5.76"/>
    <x v="578"/>
    <x v="10"/>
    <x v="3"/>
    <x v="2"/>
    <x v="0"/>
    <x v="5"/>
    <s v="IBM Multi-Purpose Copy Paper, 8 1/2 x 11&quot;, Case"/>
    <s v="Small Box"/>
    <n v="0.4"/>
    <d v="2011-12-30T00:00:00"/>
  </r>
  <r>
    <n v="5342"/>
    <n v="37926"/>
    <x v="1315"/>
    <x v="4"/>
    <n v="31"/>
    <n v="353.25"/>
    <n v="0.02"/>
    <x v="0"/>
    <n v="60.06"/>
    <n v="11.55"/>
    <n v="2.36"/>
    <x v="622"/>
    <x v="10"/>
    <x v="3"/>
    <x v="2"/>
    <x v="0"/>
    <x v="12"/>
    <s v="Newell 309"/>
    <s v="Wrap Bag"/>
    <n v="0.55000000000000004"/>
    <d v="2009-09-10T00:00:00"/>
  </r>
  <r>
    <n v="5385"/>
    <n v="38304"/>
    <x v="1143"/>
    <x v="1"/>
    <n v="7"/>
    <n v="30.1"/>
    <n v="0.09"/>
    <x v="0"/>
    <n v="-28.313000000000002"/>
    <n v="3.58"/>
    <n v="5.47"/>
    <x v="626"/>
    <x v="10"/>
    <x v="3"/>
    <x v="1"/>
    <x v="0"/>
    <x v="2"/>
    <s v="Avery Poly Binder Pockets"/>
    <s v="Small Box"/>
    <n v="0.37"/>
    <d v="2011-03-24T00:00:00"/>
  </r>
  <r>
    <n v="5495"/>
    <n v="38978"/>
    <x v="1316"/>
    <x v="0"/>
    <n v="24"/>
    <n v="4547.26"/>
    <n v="0"/>
    <x v="1"/>
    <n v="468.27"/>
    <n v="180.98"/>
    <n v="30"/>
    <x v="628"/>
    <x v="10"/>
    <x v="3"/>
    <x v="0"/>
    <x v="2"/>
    <x v="14"/>
    <s v="Office Star - Ergonomic Mid Back Chair with 2-Way Adjustable Arms"/>
    <s v="Jumbo Drum"/>
    <n v="0.69"/>
    <d v="2009-08-05T00:00:00"/>
  </r>
  <r>
    <n v="5543"/>
    <n v="39267"/>
    <x v="528"/>
    <x v="1"/>
    <n v="26"/>
    <n v="430.33"/>
    <n v="0.08"/>
    <x v="0"/>
    <n v="85.48"/>
    <n v="17.78"/>
    <n v="5.03"/>
    <x v="616"/>
    <x v="10"/>
    <x v="3"/>
    <x v="3"/>
    <x v="2"/>
    <x v="4"/>
    <s v="Seth Thomas 13 1/2&quot; Wall Clock"/>
    <s v="Small Box"/>
    <n v="0.54"/>
    <d v="2010-01-20T00:00:00"/>
  </r>
  <r>
    <n v="5544"/>
    <n v="39267"/>
    <x v="528"/>
    <x v="1"/>
    <n v="46"/>
    <n v="1221.47"/>
    <n v="0.09"/>
    <x v="0"/>
    <n v="-233.14"/>
    <n v="28.28"/>
    <n v="13.99"/>
    <x v="616"/>
    <x v="10"/>
    <x v="3"/>
    <x v="3"/>
    <x v="0"/>
    <x v="0"/>
    <s v="Eldon Portable Mobile Manager"/>
    <s v="Medium Box"/>
    <n v="0.57999999999999996"/>
    <d v="2010-01-19T00:00:00"/>
  </r>
  <r>
    <n v="5738"/>
    <n v="40772"/>
    <x v="925"/>
    <x v="4"/>
    <n v="15"/>
    <n v="128.27000000000001"/>
    <n v="0"/>
    <x v="0"/>
    <n v="22.85"/>
    <n v="7.89"/>
    <n v="2.82"/>
    <x v="626"/>
    <x v="10"/>
    <x v="3"/>
    <x v="1"/>
    <x v="0"/>
    <x v="6"/>
    <s v="Staples Vinyl Coated Paper Clips, 800/Box"/>
    <s v="Wrap Bag"/>
    <n v="0.4"/>
    <d v="2012-02-14T00:00:00"/>
  </r>
  <r>
    <n v="5765"/>
    <n v="40928"/>
    <x v="661"/>
    <x v="0"/>
    <n v="4"/>
    <n v="292.34050000000002"/>
    <n v="0.01"/>
    <x v="0"/>
    <n v="-420.58499999999998"/>
    <n v="85.99"/>
    <n v="0.99"/>
    <x v="578"/>
    <x v="10"/>
    <x v="3"/>
    <x v="2"/>
    <x v="1"/>
    <x v="3"/>
    <s v="Accessory4"/>
    <s v="Wrap Bag"/>
    <n v="0.85"/>
    <d v="2009-09-17T00:00:00"/>
  </r>
  <r>
    <n v="5812"/>
    <n v="41216"/>
    <x v="370"/>
    <x v="2"/>
    <n v="8"/>
    <n v="253.26"/>
    <n v="0.02"/>
    <x v="0"/>
    <n v="49.657000000000004"/>
    <n v="29.17"/>
    <n v="6.27"/>
    <x v="627"/>
    <x v="10"/>
    <x v="3"/>
    <x v="3"/>
    <x v="0"/>
    <x v="2"/>
    <s v="Binding Machine Supplies"/>
    <s v="Small Box"/>
    <n v="0.37"/>
    <d v="2009-07-02T00:00:00"/>
  </r>
  <r>
    <n v="5813"/>
    <n v="41216"/>
    <x v="370"/>
    <x v="2"/>
    <n v="45"/>
    <n v="6865.0720000000001"/>
    <n v="0"/>
    <x v="1"/>
    <n v="1117.24"/>
    <n v="179.29"/>
    <n v="29.21"/>
    <x v="627"/>
    <x v="10"/>
    <x v="3"/>
    <x v="3"/>
    <x v="2"/>
    <x v="10"/>
    <s v="Bevis Round Conference Table Top, X-Base"/>
    <s v="Jumbo Box"/>
    <n v="0.74"/>
    <d v="2009-07-03T00:00:00"/>
  </r>
  <r>
    <n v="5966"/>
    <n v="42310"/>
    <x v="631"/>
    <x v="4"/>
    <n v="20"/>
    <n v="3361.7584999999999"/>
    <n v="0.04"/>
    <x v="0"/>
    <n v="394.35300000000001"/>
    <n v="205.99"/>
    <n v="8.99"/>
    <x v="191"/>
    <x v="10"/>
    <x v="3"/>
    <x v="1"/>
    <x v="1"/>
    <x v="3"/>
    <s v="TimeportP7382"/>
    <s v="Small Box"/>
    <n v="0.56000000000000005"/>
    <d v="2009-07-22T00:00:00"/>
  </r>
  <r>
    <n v="5983"/>
    <n v="42403"/>
    <x v="313"/>
    <x v="2"/>
    <n v="38"/>
    <n v="117.84"/>
    <n v="0.04"/>
    <x v="0"/>
    <n v="30.76"/>
    <n v="3.08"/>
    <n v="0.99"/>
    <x v="628"/>
    <x v="10"/>
    <x v="3"/>
    <x v="0"/>
    <x v="0"/>
    <x v="11"/>
    <s v="Avery 481"/>
    <s v="Small Box"/>
    <n v="0.37"/>
    <d v="2009-06-21T00:00:00"/>
  </r>
  <r>
    <n v="5984"/>
    <n v="42403"/>
    <x v="313"/>
    <x v="2"/>
    <n v="47"/>
    <n v="121.2"/>
    <n v="0.1"/>
    <x v="0"/>
    <n v="-20.2"/>
    <n v="2.78"/>
    <n v="1.25"/>
    <x v="628"/>
    <x v="10"/>
    <x v="3"/>
    <x v="0"/>
    <x v="0"/>
    <x v="12"/>
    <s v="Newell 318"/>
    <s v="Wrap Bag"/>
    <n v="0.59"/>
    <d v="2009-06-21T00:00:00"/>
  </r>
  <r>
    <n v="6089"/>
    <n v="43138"/>
    <x v="825"/>
    <x v="0"/>
    <n v="43"/>
    <n v="1334.05"/>
    <n v="0.06"/>
    <x v="0"/>
    <n v="581.76549999999997"/>
    <n v="30.56"/>
    <n v="2.99"/>
    <x v="307"/>
    <x v="10"/>
    <x v="3"/>
    <x v="3"/>
    <x v="0"/>
    <x v="2"/>
    <s v="Surelock™ Post Binders"/>
    <s v="Small Box"/>
    <n v="0.35"/>
    <d v="2012-03-18T00:00:00"/>
  </r>
  <r>
    <n v="6090"/>
    <n v="43138"/>
    <x v="825"/>
    <x v="0"/>
    <n v="50"/>
    <n v="6552.86"/>
    <n v="7.0000000000000007E-2"/>
    <x v="1"/>
    <n v="-692.82"/>
    <n v="137.47999999999999"/>
    <n v="32.18"/>
    <x v="307"/>
    <x v="10"/>
    <x v="3"/>
    <x v="3"/>
    <x v="2"/>
    <x v="9"/>
    <s v="O'Sullivan Cherrywood Estates Traditional Barrister Bookcase"/>
    <s v="Jumbo Box"/>
    <n v="0.78"/>
    <d v="2012-03-16T00:00:00"/>
  </r>
  <r>
    <n v="6098"/>
    <n v="43206"/>
    <x v="599"/>
    <x v="3"/>
    <n v="16"/>
    <n v="587.88"/>
    <n v="0"/>
    <x v="2"/>
    <n v="135.37"/>
    <n v="35.409999999999997"/>
    <n v="1.99"/>
    <x v="618"/>
    <x v="10"/>
    <x v="3"/>
    <x v="2"/>
    <x v="1"/>
    <x v="7"/>
    <s v="Imation DVD-RAM discs"/>
    <s v="Small Pack"/>
    <n v="0.43"/>
    <d v="2009-08-24T00:00:00"/>
  </r>
  <r>
    <n v="6099"/>
    <n v="43207"/>
    <x v="208"/>
    <x v="0"/>
    <n v="45"/>
    <n v="2207.9"/>
    <n v="0.02"/>
    <x v="0"/>
    <n v="579.76"/>
    <n v="49.34"/>
    <n v="10.25"/>
    <x v="191"/>
    <x v="10"/>
    <x v="3"/>
    <x v="1"/>
    <x v="2"/>
    <x v="4"/>
    <s v="Electrix Fluorescent Magnifier Lamps &amp; Weighted Base"/>
    <s v="Large Box"/>
    <n v="0.56999999999999995"/>
    <d v="2010-06-13T00:00:00"/>
  </r>
  <r>
    <n v="6100"/>
    <n v="43207"/>
    <x v="208"/>
    <x v="0"/>
    <n v="41"/>
    <n v="139.93"/>
    <n v="0.05"/>
    <x v="0"/>
    <n v="-3.06"/>
    <n v="3.28"/>
    <n v="1.95"/>
    <x v="191"/>
    <x v="10"/>
    <x v="3"/>
    <x v="1"/>
    <x v="0"/>
    <x v="12"/>
    <s v="Sanford Colorific® Eraseable Coloring Pencils, 12 Count"/>
    <s v="Wrap Bag"/>
    <n v="0.42"/>
    <d v="2010-06-16T00:00:00"/>
  </r>
  <r>
    <n v="6101"/>
    <n v="43207"/>
    <x v="208"/>
    <x v="0"/>
    <n v="8"/>
    <n v="15.45"/>
    <n v="0.05"/>
    <x v="0"/>
    <n v="-7.75"/>
    <n v="1.81"/>
    <n v="1.56"/>
    <x v="191"/>
    <x v="10"/>
    <x v="3"/>
    <x v="1"/>
    <x v="0"/>
    <x v="6"/>
    <s v="Colored Push Pins"/>
    <s v="Wrap Bag"/>
    <n v="0.49"/>
    <d v="2010-06-11T00:00:00"/>
  </r>
  <r>
    <n v="6160"/>
    <n v="43650"/>
    <x v="643"/>
    <x v="2"/>
    <n v="3"/>
    <n v="1759.65"/>
    <n v="0.06"/>
    <x v="0"/>
    <n v="-2213.75"/>
    <n v="599.99"/>
    <n v="24.49"/>
    <x v="621"/>
    <x v="10"/>
    <x v="3"/>
    <x v="2"/>
    <x v="1"/>
    <x v="13"/>
    <s v="Canon PC1080F Personal Copier"/>
    <s v="Large Box"/>
    <n v="0.5"/>
    <d v="2009-03-24T00:00:00"/>
  </r>
  <r>
    <n v="6161"/>
    <n v="43650"/>
    <x v="643"/>
    <x v="2"/>
    <n v="7"/>
    <n v="88.59"/>
    <n v="0.05"/>
    <x v="0"/>
    <n v="-26.29"/>
    <n v="11.97"/>
    <n v="5.81"/>
    <x v="621"/>
    <x v="10"/>
    <x v="3"/>
    <x v="2"/>
    <x v="0"/>
    <x v="12"/>
    <s v="Staples SlimLine Pencil Sharpener"/>
    <s v="Small Pack"/>
    <n v="0.6"/>
    <d v="2009-03-25T00:00:00"/>
  </r>
  <r>
    <n v="6253"/>
    <n v="44290"/>
    <x v="917"/>
    <x v="3"/>
    <n v="49"/>
    <n v="508.38"/>
    <n v="0.06"/>
    <x v="0"/>
    <n v="4.68"/>
    <n v="10.4"/>
    <n v="5.4"/>
    <x v="615"/>
    <x v="10"/>
    <x v="3"/>
    <x v="2"/>
    <x v="2"/>
    <x v="4"/>
    <s v="Executive Impressions 8-1/2&quot; Career Panel/Partition Cubicle Clock"/>
    <s v="Small Pack"/>
    <n v="0.51"/>
    <d v="2010-03-23T00:00:00"/>
  </r>
  <r>
    <n v="6254"/>
    <n v="44290"/>
    <x v="917"/>
    <x v="3"/>
    <n v="28"/>
    <n v="281.08999999999997"/>
    <n v="0.01"/>
    <x v="0"/>
    <n v="-114.58"/>
    <n v="9.06"/>
    <n v="9.86"/>
    <x v="615"/>
    <x v="10"/>
    <x v="3"/>
    <x v="2"/>
    <x v="0"/>
    <x v="5"/>
    <s v="Southworth 25% Cotton Linen-Finish Paper &amp; Envelopes"/>
    <s v="Small Box"/>
    <n v="0.4"/>
    <d v="2010-03-23T00:00:00"/>
  </r>
  <r>
    <n v="6255"/>
    <n v="44290"/>
    <x v="917"/>
    <x v="3"/>
    <n v="41"/>
    <n v="276.64999999999998"/>
    <n v="0.02"/>
    <x v="0"/>
    <n v="-75.28"/>
    <n v="6.48"/>
    <n v="5.87"/>
    <x v="615"/>
    <x v="10"/>
    <x v="3"/>
    <x v="2"/>
    <x v="0"/>
    <x v="5"/>
    <s v="Xerox 229"/>
    <s v="Small Box"/>
    <n v="0.37"/>
    <d v="2010-03-23T00:00:00"/>
  </r>
  <r>
    <n v="6304"/>
    <n v="44613"/>
    <x v="81"/>
    <x v="1"/>
    <n v="34"/>
    <n v="1911.69"/>
    <n v="7.0000000000000007E-2"/>
    <x v="0"/>
    <n v="939.43"/>
    <n v="55.98"/>
    <n v="5.15"/>
    <x v="629"/>
    <x v="10"/>
    <x v="3"/>
    <x v="0"/>
    <x v="0"/>
    <x v="5"/>
    <s v="Xerox 1934"/>
    <s v="Small Box"/>
    <n v="0.36"/>
    <d v="2010-08-31T00:00:00"/>
  </r>
  <r>
    <n v="6305"/>
    <n v="44613"/>
    <x v="81"/>
    <x v="1"/>
    <n v="17"/>
    <n v="120.751"/>
    <n v="0.03"/>
    <x v="0"/>
    <n v="-71.39"/>
    <n v="7.99"/>
    <n v="5.03"/>
    <x v="629"/>
    <x v="10"/>
    <x v="3"/>
    <x v="0"/>
    <x v="1"/>
    <x v="3"/>
    <s v="Bell Sonecor JB700 Caller ID"/>
    <s v="Medium Box"/>
    <n v="0.6"/>
    <d v="2010-08-31T00:00:00"/>
  </r>
  <r>
    <n v="6306"/>
    <n v="44613"/>
    <x v="81"/>
    <x v="1"/>
    <n v="45"/>
    <n v="245.55"/>
    <n v="0.03"/>
    <x v="0"/>
    <n v="-227.25"/>
    <n v="5.28"/>
    <n v="8.16"/>
    <x v="629"/>
    <x v="10"/>
    <x v="3"/>
    <x v="0"/>
    <x v="0"/>
    <x v="5"/>
    <s v="Xerox 1963"/>
    <s v="Small Box"/>
    <n v="0.4"/>
    <d v="2010-08-31T00:00:00"/>
  </r>
  <r>
    <n v="6344"/>
    <n v="44965"/>
    <x v="641"/>
    <x v="0"/>
    <n v="19"/>
    <n v="28.82"/>
    <n v="0"/>
    <x v="0"/>
    <n v="2.16"/>
    <n v="1.48"/>
    <n v="0.7"/>
    <x v="615"/>
    <x v="10"/>
    <x v="3"/>
    <x v="2"/>
    <x v="0"/>
    <x v="6"/>
    <s v="Binder Clips by OIC"/>
    <s v="Wrap Bag"/>
    <n v="0.37"/>
    <d v="2011-10-06T00:00:00"/>
  </r>
  <r>
    <n v="6345"/>
    <n v="44965"/>
    <x v="641"/>
    <x v="0"/>
    <n v="45"/>
    <n v="75.39"/>
    <n v="0.05"/>
    <x v="0"/>
    <n v="-4.83"/>
    <n v="1.68"/>
    <n v="0.7"/>
    <x v="615"/>
    <x v="10"/>
    <x v="3"/>
    <x v="2"/>
    <x v="0"/>
    <x v="12"/>
    <s v="Newell 308"/>
    <s v="Wrap Bag"/>
    <n v="0.6"/>
    <d v="2011-10-06T00:00:00"/>
  </r>
  <r>
    <n v="6435"/>
    <n v="45733"/>
    <x v="1317"/>
    <x v="4"/>
    <n v="39"/>
    <n v="851.17"/>
    <n v="7.0000000000000007E-2"/>
    <x v="0"/>
    <n v="-131.28399999999999"/>
    <n v="22.38"/>
    <n v="15.1"/>
    <x v="168"/>
    <x v="10"/>
    <x v="3"/>
    <x v="2"/>
    <x v="0"/>
    <x v="2"/>
    <s v="Avery Flip-Chart Easel Binder, Black"/>
    <s v="Small Box"/>
    <n v="0.38"/>
    <d v="2010-12-07T00:00:00"/>
  </r>
  <r>
    <n v="6448"/>
    <n v="45893"/>
    <x v="582"/>
    <x v="1"/>
    <n v="15"/>
    <n v="68.03"/>
    <n v="0.05"/>
    <x v="0"/>
    <n v="8.865499999999999"/>
    <n v="4.49"/>
    <n v="1.49"/>
    <x v="578"/>
    <x v="10"/>
    <x v="3"/>
    <x v="2"/>
    <x v="0"/>
    <x v="2"/>
    <s v="Avery Non-Stick Binders"/>
    <s v="Small Box"/>
    <n v="0.39"/>
    <d v="2011-05-27T00:00:00"/>
  </r>
  <r>
    <n v="6476"/>
    <n v="46113"/>
    <x v="305"/>
    <x v="2"/>
    <n v="18"/>
    <n v="2567.13"/>
    <n v="0.02"/>
    <x v="2"/>
    <n v="945.54"/>
    <n v="136.97999999999999"/>
    <n v="24.49"/>
    <x v="628"/>
    <x v="10"/>
    <x v="3"/>
    <x v="0"/>
    <x v="2"/>
    <x v="4"/>
    <s v="3M Polarizing Task Lamp with Clamp Arm, Light Gray"/>
    <s v="Large Box"/>
    <n v="0.59"/>
    <d v="2009-12-03T00:00:00"/>
  </r>
  <r>
    <n v="6507"/>
    <n v="46311"/>
    <x v="377"/>
    <x v="1"/>
    <n v="42"/>
    <n v="1244.01"/>
    <n v="0"/>
    <x v="0"/>
    <n v="539.57000000000005"/>
    <n v="28.48"/>
    <n v="1.99"/>
    <x v="615"/>
    <x v="10"/>
    <x v="3"/>
    <x v="1"/>
    <x v="1"/>
    <x v="7"/>
    <s v="Memorex 4.7GB DVD+RW, 3/Pack"/>
    <s v="Small Pack"/>
    <n v="0.4"/>
    <d v="2011-07-25T00:00:00"/>
  </r>
  <r>
    <n v="6508"/>
    <n v="46311"/>
    <x v="377"/>
    <x v="1"/>
    <n v="42"/>
    <n v="981.73"/>
    <n v="0.03"/>
    <x v="0"/>
    <n v="388.23"/>
    <n v="22.23"/>
    <n v="3.63"/>
    <x v="615"/>
    <x v="10"/>
    <x v="3"/>
    <x v="1"/>
    <x v="2"/>
    <x v="4"/>
    <s v="Executive Impressions 14&quot; Contract Wall Clock"/>
    <s v="Small Pack"/>
    <n v="0.52"/>
    <d v="2011-07-26T00:00:00"/>
  </r>
  <r>
    <n v="6509"/>
    <n v="46311"/>
    <x v="377"/>
    <x v="1"/>
    <n v="44"/>
    <n v="302.07"/>
    <n v="0"/>
    <x v="0"/>
    <n v="-185.98"/>
    <n v="6.48"/>
    <n v="8.4"/>
    <x v="615"/>
    <x v="10"/>
    <x v="3"/>
    <x v="1"/>
    <x v="0"/>
    <x v="5"/>
    <s v="Xerox 212"/>
    <s v="Small Box"/>
    <n v="0.37"/>
    <d v="2011-07-27T00:00:00"/>
  </r>
  <r>
    <n v="6660"/>
    <n v="47398"/>
    <x v="4"/>
    <x v="3"/>
    <n v="6"/>
    <n v="1307.1840000000002"/>
    <n v="0.03"/>
    <x v="1"/>
    <n v="-184.06"/>
    <n v="262.11"/>
    <n v="62.74"/>
    <x v="615"/>
    <x v="10"/>
    <x v="3"/>
    <x v="2"/>
    <x v="2"/>
    <x v="10"/>
    <s v="Bevis Boat-Shaped Conference Table"/>
    <s v="Jumbo Box"/>
    <n v="0.75"/>
    <d v="2011-06-19T00:00:00"/>
  </r>
  <r>
    <n v="6685"/>
    <n v="47554"/>
    <x v="525"/>
    <x v="0"/>
    <n v="9"/>
    <n v="436.3"/>
    <n v="0.08"/>
    <x v="1"/>
    <n v="-50.31"/>
    <n v="50.98"/>
    <n v="14.19"/>
    <x v="618"/>
    <x v="10"/>
    <x v="3"/>
    <x v="2"/>
    <x v="2"/>
    <x v="14"/>
    <s v="Global Deluxe Stacking Chair, Gray"/>
    <s v="Jumbo Drum"/>
    <n v="0.56000000000000005"/>
    <d v="2010-03-13T00:00:00"/>
  </r>
  <r>
    <n v="6686"/>
    <n v="47554"/>
    <x v="525"/>
    <x v="0"/>
    <n v="47"/>
    <n v="364.23"/>
    <n v="0.01"/>
    <x v="0"/>
    <n v="41.58"/>
    <n v="7.59"/>
    <n v="4"/>
    <x v="618"/>
    <x v="10"/>
    <x v="3"/>
    <x v="2"/>
    <x v="2"/>
    <x v="4"/>
    <s v="Master Giant Foot® Doorstop, Safety Yellow"/>
    <s v="Wrap Bag"/>
    <n v="0.42"/>
    <d v="2010-03-20T00:00:00"/>
  </r>
  <r>
    <n v="6757"/>
    <n v="48135"/>
    <x v="851"/>
    <x v="1"/>
    <n v="40"/>
    <n v="750.14"/>
    <n v="0.02"/>
    <x v="0"/>
    <n v="93.68"/>
    <n v="17.670000000000002"/>
    <n v="8.99"/>
    <x v="307"/>
    <x v="10"/>
    <x v="3"/>
    <x v="3"/>
    <x v="2"/>
    <x v="4"/>
    <s v="Executive Impressions 12&quot; Wall Clock"/>
    <s v="Small Pack"/>
    <n v="0.47"/>
    <d v="2009-04-19T00:00:00"/>
  </r>
  <r>
    <n v="6917"/>
    <n v="49346"/>
    <x v="1318"/>
    <x v="2"/>
    <n v="8"/>
    <n v="94.35"/>
    <n v="0.1"/>
    <x v="0"/>
    <n v="42.22"/>
    <n v="12.22"/>
    <n v="2.85"/>
    <x v="622"/>
    <x v="10"/>
    <x v="3"/>
    <x v="2"/>
    <x v="2"/>
    <x v="4"/>
    <s v="Aluminum Document Frame"/>
    <s v="Small Pack"/>
    <n v="0.55000000000000004"/>
    <d v="2011-05-08T00:00:00"/>
  </r>
  <r>
    <n v="6918"/>
    <n v="49346"/>
    <x v="1318"/>
    <x v="2"/>
    <n v="50"/>
    <n v="276.75"/>
    <n v="0.04"/>
    <x v="0"/>
    <n v="-117.91"/>
    <n v="5.28"/>
    <n v="5.57"/>
    <x v="622"/>
    <x v="10"/>
    <x v="3"/>
    <x v="2"/>
    <x v="0"/>
    <x v="5"/>
    <s v="Xerox 1981"/>
    <s v="Small Box"/>
    <n v="0.4"/>
    <d v="2011-05-06T00:00:00"/>
  </r>
  <r>
    <n v="6954"/>
    <n v="49735"/>
    <x v="640"/>
    <x v="2"/>
    <n v="32"/>
    <n v="1929.19"/>
    <n v="0.04"/>
    <x v="0"/>
    <n v="570.66999999999996"/>
    <n v="60.97"/>
    <n v="4.5"/>
    <x v="617"/>
    <x v="10"/>
    <x v="3"/>
    <x v="2"/>
    <x v="0"/>
    <x v="1"/>
    <s v="Tripp Lite Isotel 6 Outlet Surge Protector with Fax/Modem Protection"/>
    <s v="Small Box"/>
    <n v="0.56000000000000005"/>
    <d v="2009-09-24T00:00:00"/>
  </r>
  <r>
    <n v="7020"/>
    <n v="50087"/>
    <x v="812"/>
    <x v="2"/>
    <n v="17"/>
    <n v="58.86"/>
    <n v="0.03"/>
    <x v="0"/>
    <n v="6.96"/>
    <n v="3.29"/>
    <n v="1.35"/>
    <x v="578"/>
    <x v="10"/>
    <x v="3"/>
    <x v="2"/>
    <x v="0"/>
    <x v="6"/>
    <s v="Acco® Hot Clips™ Clips to Go"/>
    <s v="Wrap Bag"/>
    <n v="0.4"/>
    <d v="2010-05-17T00:00:00"/>
  </r>
  <r>
    <n v="7071"/>
    <n v="50466"/>
    <x v="140"/>
    <x v="4"/>
    <n v="32"/>
    <n v="6892.07"/>
    <n v="0.05"/>
    <x v="2"/>
    <n v="2754.1615000000002"/>
    <n v="223.98"/>
    <n v="15.01"/>
    <x v="623"/>
    <x v="10"/>
    <x v="3"/>
    <x v="3"/>
    <x v="0"/>
    <x v="2"/>
    <s v="GBC DocuBind TL200 Manual Binding Machine"/>
    <s v="Small Box"/>
    <n v="0.38"/>
    <d v="2012-06-30T00:00:00"/>
  </r>
  <r>
    <n v="7078"/>
    <n v="50501"/>
    <x v="127"/>
    <x v="1"/>
    <n v="31"/>
    <n v="801.45"/>
    <n v="0.01"/>
    <x v="0"/>
    <n v="227.59"/>
    <n v="23.99"/>
    <n v="6.3"/>
    <x v="618"/>
    <x v="10"/>
    <x v="3"/>
    <x v="2"/>
    <x v="1"/>
    <x v="16"/>
    <s v="TI 36X Solar Scientific Calculator"/>
    <s v="Medium Box"/>
    <n v="0.38"/>
    <d v="2009-05-31T00:00:00"/>
  </r>
  <r>
    <n v="7123"/>
    <n v="50818"/>
    <x v="198"/>
    <x v="3"/>
    <n v="34"/>
    <n v="5518.5315000000001"/>
    <n v="0.1"/>
    <x v="0"/>
    <n v="1111.2570000000001"/>
    <n v="205.99"/>
    <n v="8.99"/>
    <x v="629"/>
    <x v="10"/>
    <x v="3"/>
    <x v="0"/>
    <x v="1"/>
    <x v="3"/>
    <s v="TimeportP7382"/>
    <s v="Small Box"/>
    <n v="0.56000000000000005"/>
    <d v="2012-10-08T00:00:00"/>
  </r>
  <r>
    <n v="7130"/>
    <n v="50852"/>
    <x v="1126"/>
    <x v="3"/>
    <n v="24"/>
    <n v="188.47"/>
    <n v="0.03"/>
    <x v="0"/>
    <n v="-191.23349999999999"/>
    <n v="7.38"/>
    <n v="11.51"/>
    <x v="628"/>
    <x v="10"/>
    <x v="3"/>
    <x v="0"/>
    <x v="0"/>
    <x v="2"/>
    <s v="GBC Plastic Binding Combs"/>
    <s v="Small Box"/>
    <n v="0.36"/>
    <d v="2011-06-13T00:00:00"/>
  </r>
  <r>
    <n v="7300"/>
    <n v="52068"/>
    <x v="1319"/>
    <x v="2"/>
    <n v="31"/>
    <n v="163.27000000000001"/>
    <n v="0.04"/>
    <x v="0"/>
    <n v="-0.62100000000000111"/>
    <n v="5.28"/>
    <n v="2.99"/>
    <x v="615"/>
    <x v="10"/>
    <x v="3"/>
    <x v="2"/>
    <x v="0"/>
    <x v="2"/>
    <s v="Wilson Jones 1&quot; Hanging DublLock® Ring Binders"/>
    <s v="Small Box"/>
    <n v="0.37"/>
    <d v="2012-01-13T00:00:00"/>
  </r>
  <r>
    <n v="7301"/>
    <n v="52068"/>
    <x v="1319"/>
    <x v="2"/>
    <n v="47"/>
    <n v="24559.91"/>
    <n v="0.01"/>
    <x v="1"/>
    <n v="7358.66"/>
    <n v="517.48"/>
    <n v="16.63"/>
    <x v="615"/>
    <x v="10"/>
    <x v="3"/>
    <x v="2"/>
    <x v="1"/>
    <x v="16"/>
    <s v="Panasonic KX-P3626 Dot Matrix Printer"/>
    <s v="Jumbo Box"/>
    <n v="0.59"/>
    <d v="2012-01-13T00:00:00"/>
  </r>
  <r>
    <n v="7302"/>
    <n v="52068"/>
    <x v="1319"/>
    <x v="2"/>
    <n v="21"/>
    <n v="1217.5"/>
    <n v="7.0000000000000007E-2"/>
    <x v="1"/>
    <n v="-412.36"/>
    <n v="58.14"/>
    <n v="36.61"/>
    <x v="615"/>
    <x v="10"/>
    <x v="3"/>
    <x v="2"/>
    <x v="2"/>
    <x v="9"/>
    <s v="O'Sullivan 3-Shelf Heavy-Duty Bookcases"/>
    <s v="Jumbo Box"/>
    <n v="0.61"/>
    <d v="2012-01-14T00:00:00"/>
  </r>
  <r>
    <n v="7303"/>
    <n v="52068"/>
    <x v="1319"/>
    <x v="2"/>
    <n v="17"/>
    <n v="441.53"/>
    <n v="7.0000000000000007E-2"/>
    <x v="1"/>
    <n v="-119.55"/>
    <n v="25.98"/>
    <n v="14.36"/>
    <x v="615"/>
    <x v="10"/>
    <x v="3"/>
    <x v="2"/>
    <x v="2"/>
    <x v="14"/>
    <s v="Global Stack Chair without Arms, Black"/>
    <s v="Jumbo Drum"/>
    <n v="0.6"/>
    <d v="2012-01-15T00:00:00"/>
  </r>
  <r>
    <n v="7383"/>
    <n v="52641"/>
    <x v="1201"/>
    <x v="2"/>
    <n v="6"/>
    <n v="834.21549999999991"/>
    <n v="0.02"/>
    <x v="0"/>
    <n v="-449.416"/>
    <n v="155.99"/>
    <n v="8.08"/>
    <x v="191"/>
    <x v="10"/>
    <x v="3"/>
    <x v="1"/>
    <x v="1"/>
    <x v="3"/>
    <s v="300 Series Non-Flip"/>
    <s v="Small Box"/>
    <n v="0.6"/>
    <d v="2010-10-10T00:00:00"/>
  </r>
  <r>
    <n v="7474"/>
    <n v="53378"/>
    <x v="709"/>
    <x v="3"/>
    <n v="50"/>
    <n v="13934.53"/>
    <n v="0.1"/>
    <x v="2"/>
    <n v="4352.83"/>
    <n v="299.99"/>
    <n v="11.64"/>
    <x v="617"/>
    <x v="10"/>
    <x v="3"/>
    <x v="2"/>
    <x v="1"/>
    <x v="13"/>
    <s v="Brother DCP1000 Digital 3 in 1 Multifunction Machine"/>
    <s v="Large Box"/>
    <n v="0.5"/>
    <d v="2012-07-14T00:00:00"/>
  </r>
  <r>
    <n v="7475"/>
    <n v="53378"/>
    <x v="709"/>
    <x v="3"/>
    <n v="38"/>
    <n v="1233.76"/>
    <n v="0.06"/>
    <x v="0"/>
    <n v="-168.08"/>
    <n v="33.979999999999997"/>
    <n v="19.989999999999998"/>
    <x v="617"/>
    <x v="10"/>
    <x v="3"/>
    <x v="2"/>
    <x v="2"/>
    <x v="4"/>
    <s v="Linden® 12&quot; Wall Clock With Oak Frame"/>
    <s v="Small Box"/>
    <n v="0.55000000000000004"/>
    <d v="2012-07-14T00:00:00"/>
  </r>
  <r>
    <n v="7476"/>
    <n v="53378"/>
    <x v="709"/>
    <x v="3"/>
    <n v="49"/>
    <n v="2377.2800000000002"/>
    <n v="0.04"/>
    <x v="0"/>
    <n v="-5.7859999999999996"/>
    <n v="55.99"/>
    <n v="5"/>
    <x v="617"/>
    <x v="10"/>
    <x v="3"/>
    <x v="2"/>
    <x v="1"/>
    <x v="3"/>
    <s v="Accessory36"/>
    <s v="Small Pack"/>
    <n v="0.83"/>
    <d v="2012-07-14T00:00:00"/>
  </r>
  <r>
    <n v="7689"/>
    <n v="55136"/>
    <x v="639"/>
    <x v="4"/>
    <n v="29"/>
    <n v="134.68"/>
    <n v="0.1"/>
    <x v="0"/>
    <n v="-66.459999999999994"/>
    <n v="4.9800000000000004"/>
    <n v="4.7"/>
    <x v="621"/>
    <x v="10"/>
    <x v="3"/>
    <x v="3"/>
    <x v="0"/>
    <x v="5"/>
    <s v="Staples Copy Paper (20Lb. and 84 Bright)"/>
    <s v="Small Box"/>
    <n v="0.38"/>
    <d v="2010-10-11T00:00:00"/>
  </r>
  <r>
    <n v="7780"/>
    <n v="55655"/>
    <x v="579"/>
    <x v="0"/>
    <n v="33"/>
    <n v="3671.1414999999997"/>
    <n v="0.02"/>
    <x v="0"/>
    <n v="995.08500000000004"/>
    <n v="125.99"/>
    <n v="8.99"/>
    <x v="623"/>
    <x v="10"/>
    <x v="3"/>
    <x v="3"/>
    <x v="1"/>
    <x v="3"/>
    <s v="StarTAC ST7868"/>
    <s v="Small Box"/>
    <n v="0.55000000000000004"/>
    <d v="2012-09-26T00:00:00"/>
  </r>
  <r>
    <n v="7794"/>
    <n v="55750"/>
    <x v="217"/>
    <x v="4"/>
    <n v="31"/>
    <n v="5445.9920000000002"/>
    <n v="0.08"/>
    <x v="1"/>
    <n v="-791.66"/>
    <n v="218.75"/>
    <n v="69.64"/>
    <x v="628"/>
    <x v="10"/>
    <x v="3"/>
    <x v="0"/>
    <x v="2"/>
    <x v="10"/>
    <s v="BoxOffice By Design Rectangular and Half-Moon Meeting Room Tables"/>
    <s v="Jumbo Box"/>
    <n v="0.77"/>
    <d v="2010-08-29T00:00:00"/>
  </r>
  <r>
    <n v="7841"/>
    <n v="56064"/>
    <x v="1114"/>
    <x v="3"/>
    <n v="41"/>
    <n v="1169.26"/>
    <n v="0.02"/>
    <x v="0"/>
    <n v="515.61850000000004"/>
    <n v="28.53"/>
    <n v="1.49"/>
    <x v="621"/>
    <x v="10"/>
    <x v="3"/>
    <x v="3"/>
    <x v="0"/>
    <x v="2"/>
    <s v="Lock-Up Easel 'Spel-Binder'"/>
    <s v="Small Box"/>
    <n v="0.38"/>
    <d v="2009-10-29T00:00:00"/>
  </r>
  <r>
    <n v="7950"/>
    <n v="56804"/>
    <x v="1320"/>
    <x v="4"/>
    <n v="41"/>
    <n v="136.44999999999999"/>
    <n v="0.1"/>
    <x v="0"/>
    <n v="-202.078"/>
    <n v="3.36"/>
    <n v="6.27"/>
    <x v="622"/>
    <x v="10"/>
    <x v="3"/>
    <x v="3"/>
    <x v="0"/>
    <x v="2"/>
    <s v="Cardinal Poly Pocket Divider Pockets for Ring Binders"/>
    <s v="Small Box"/>
    <n v="0.4"/>
    <d v="2011-03-29T00:00:00"/>
  </r>
  <r>
    <n v="7951"/>
    <n v="56804"/>
    <x v="1320"/>
    <x v="4"/>
    <n v="24"/>
    <n v="121.81"/>
    <n v="0.05"/>
    <x v="0"/>
    <n v="-50.21"/>
    <n v="4.9800000000000004"/>
    <n v="4.8600000000000003"/>
    <x v="622"/>
    <x v="10"/>
    <x v="3"/>
    <x v="3"/>
    <x v="0"/>
    <x v="5"/>
    <s v="Xerox 190"/>
    <s v="Small Box"/>
    <n v="0.38"/>
    <d v="2011-03-28T00:00:00"/>
  </r>
  <r>
    <n v="8000"/>
    <n v="57157"/>
    <x v="723"/>
    <x v="4"/>
    <n v="18"/>
    <n v="203.57"/>
    <n v="0.01"/>
    <x v="0"/>
    <n v="-4.84"/>
    <n v="10.98"/>
    <n v="3.99"/>
    <x v="168"/>
    <x v="10"/>
    <x v="3"/>
    <x v="2"/>
    <x v="0"/>
    <x v="1"/>
    <s v="Staples Surge Protector 6 outlet"/>
    <s v="Small Box"/>
    <n v="0.57999999999999996"/>
    <d v="2012-02-29T00:00:00"/>
  </r>
  <r>
    <n v="8122"/>
    <n v="58053"/>
    <x v="1025"/>
    <x v="3"/>
    <n v="42"/>
    <n v="287.75"/>
    <n v="0.02"/>
    <x v="0"/>
    <n v="-136.02000000000001"/>
    <n v="6.68"/>
    <n v="7.3"/>
    <x v="619"/>
    <x v="10"/>
    <x v="3"/>
    <x v="3"/>
    <x v="0"/>
    <x v="5"/>
    <s v="Xerox 1959"/>
    <s v="Small Box"/>
    <n v="0.37"/>
    <d v="2010-01-10T00:00:00"/>
  </r>
  <r>
    <n v="8131"/>
    <n v="58116"/>
    <x v="840"/>
    <x v="4"/>
    <n v="6"/>
    <n v="171.77"/>
    <n v="0.01"/>
    <x v="1"/>
    <n v="-59.88"/>
    <n v="25.98"/>
    <n v="14.36"/>
    <x v="628"/>
    <x v="10"/>
    <x v="3"/>
    <x v="0"/>
    <x v="2"/>
    <x v="14"/>
    <s v="Global Stack Chair without Arms, Black"/>
    <s v="Jumbo Drum"/>
    <n v="0.6"/>
    <d v="2009-03-29T00:00:00"/>
  </r>
  <r>
    <n v="8140"/>
    <n v="58181"/>
    <x v="56"/>
    <x v="2"/>
    <n v="5"/>
    <n v="36.43"/>
    <n v="0.04"/>
    <x v="0"/>
    <n v="-22.04"/>
    <n v="5.98"/>
    <n v="7.15"/>
    <x v="621"/>
    <x v="10"/>
    <x v="3"/>
    <x v="2"/>
    <x v="0"/>
    <x v="5"/>
    <s v="Universal Premium White Copier/Laser Paper (20Lb. and 87 Bright)"/>
    <s v="Small Box"/>
    <n v="0.36"/>
    <d v="2012-10-09T00:00:00"/>
  </r>
  <r>
    <n v="8152"/>
    <n v="58308"/>
    <x v="344"/>
    <x v="2"/>
    <n v="35"/>
    <n v="2173.2600000000002"/>
    <n v="0"/>
    <x v="1"/>
    <n v="-465.66"/>
    <n v="58.14"/>
    <n v="36.61"/>
    <x v="621"/>
    <x v="10"/>
    <x v="3"/>
    <x v="2"/>
    <x v="2"/>
    <x v="9"/>
    <s v="O'Sullivan 3-Shelf Heavy-Duty Bookcases"/>
    <s v="Jumbo Box"/>
    <n v="0.61"/>
    <d v="2010-05-21T00:00:00"/>
  </r>
  <r>
    <n v="8153"/>
    <n v="58308"/>
    <x v="344"/>
    <x v="2"/>
    <n v="20"/>
    <n v="623.29"/>
    <n v="0"/>
    <x v="0"/>
    <n v="57.44"/>
    <n v="29.99"/>
    <n v="5.5"/>
    <x v="621"/>
    <x v="10"/>
    <x v="3"/>
    <x v="2"/>
    <x v="1"/>
    <x v="7"/>
    <s v="Logitech Cordless Access Keyboard"/>
    <s v="Small Box"/>
    <n v="0.51"/>
    <d v="2010-05-22T00:00:00"/>
  </r>
  <r>
    <n v="8154"/>
    <n v="58308"/>
    <x v="344"/>
    <x v="2"/>
    <n v="2"/>
    <n v="40.340000000000003"/>
    <n v="0.03"/>
    <x v="0"/>
    <n v="-23.62"/>
    <n v="16.16"/>
    <n v="7.74"/>
    <x v="621"/>
    <x v="10"/>
    <x v="3"/>
    <x v="2"/>
    <x v="2"/>
    <x v="4"/>
    <s v="Contemporary Wood/Metal Frame"/>
    <s v="Small Box"/>
    <n v="0.5"/>
    <d v="2010-05-23T00:00:00"/>
  </r>
  <r>
    <n v="8157"/>
    <n v="58339"/>
    <x v="848"/>
    <x v="1"/>
    <n v="9"/>
    <n v="1608.87"/>
    <n v="7.0000000000000007E-2"/>
    <x v="0"/>
    <n v="346.98"/>
    <n v="177.98"/>
    <n v="0.99"/>
    <x v="622"/>
    <x v="10"/>
    <x v="3"/>
    <x v="2"/>
    <x v="0"/>
    <x v="1"/>
    <s v="Kensington 7 Outlet MasterPiece Power Center"/>
    <s v="Small Box"/>
    <n v="0.56000000000000005"/>
    <d v="2009-06-13T00:00:00"/>
  </r>
  <r>
    <n v="8158"/>
    <n v="58339"/>
    <x v="848"/>
    <x v="1"/>
    <n v="11"/>
    <n v="37.64"/>
    <n v="0.01"/>
    <x v="2"/>
    <n v="7.5225"/>
    <n v="2.08"/>
    <n v="1.49"/>
    <x v="622"/>
    <x v="10"/>
    <x v="3"/>
    <x v="2"/>
    <x v="0"/>
    <x v="2"/>
    <s v="Economy Binders"/>
    <s v="Small Box"/>
    <n v="0.36"/>
    <d v="2009-06-14T00:00:00"/>
  </r>
  <r>
    <n v="8237"/>
    <n v="58883"/>
    <x v="678"/>
    <x v="0"/>
    <n v="36"/>
    <n v="161.56"/>
    <n v="0"/>
    <x v="0"/>
    <n v="59.67"/>
    <n v="4.13"/>
    <n v="0.99"/>
    <x v="168"/>
    <x v="10"/>
    <x v="3"/>
    <x v="2"/>
    <x v="0"/>
    <x v="11"/>
    <s v="Avery 491"/>
    <s v="Small Box"/>
    <n v="0.39"/>
    <d v="2012-08-17T00:00:00"/>
  </r>
  <r>
    <n v="8363"/>
    <n v="59777"/>
    <x v="611"/>
    <x v="1"/>
    <n v="19"/>
    <n v="917.31"/>
    <n v="0.05"/>
    <x v="2"/>
    <n v="-139.86000000000001"/>
    <n v="49.99"/>
    <n v="19.989999999999998"/>
    <x v="616"/>
    <x v="10"/>
    <x v="3"/>
    <x v="3"/>
    <x v="1"/>
    <x v="7"/>
    <s v="US Robotics 56K V.92 Internal PCI Faxmodem"/>
    <s v="Small Box"/>
    <n v="0.45"/>
    <d v="2010-12-13T00:00:00"/>
  </r>
  <r>
    <n v="87"/>
    <n v="548"/>
    <x v="483"/>
    <x v="4"/>
    <n v="41"/>
    <n v="129.49"/>
    <n v="0.04"/>
    <x v="0"/>
    <n v="36.020000000000003"/>
    <n v="3.08"/>
    <n v="0.99"/>
    <x v="630"/>
    <x v="10"/>
    <x v="3"/>
    <x v="3"/>
    <x v="0"/>
    <x v="11"/>
    <s v="Avery 481"/>
    <s v="Small Box"/>
    <n v="0.37"/>
    <d v="2009-09-21T00:00:00"/>
  </r>
  <r>
    <n v="88"/>
    <n v="548"/>
    <x v="483"/>
    <x v="4"/>
    <n v="29"/>
    <n v="202.95"/>
    <n v="0.02"/>
    <x v="0"/>
    <n v="-50.64"/>
    <n v="6.48"/>
    <n v="5.9"/>
    <x v="630"/>
    <x v="10"/>
    <x v="3"/>
    <x v="3"/>
    <x v="0"/>
    <x v="5"/>
    <s v="Xerox 1976"/>
    <s v="Small Box"/>
    <n v="0.37"/>
    <d v="2009-09-21T00:00:00"/>
  </r>
  <r>
    <n v="89"/>
    <n v="548"/>
    <x v="483"/>
    <x v="4"/>
    <n v="26"/>
    <n v="2753.1925000000001"/>
    <n v="0.04"/>
    <x v="0"/>
    <n v="510.48900000000003"/>
    <n v="125.99"/>
    <n v="4.2"/>
    <x v="630"/>
    <x v="10"/>
    <x v="3"/>
    <x v="3"/>
    <x v="1"/>
    <x v="3"/>
    <s v="V3682"/>
    <s v="Small Box"/>
    <n v="0.59"/>
    <d v="2009-09-22T00:00:00"/>
  </r>
  <r>
    <n v="116"/>
    <n v="771"/>
    <x v="575"/>
    <x v="4"/>
    <n v="18"/>
    <n v="88.84"/>
    <n v="0.08"/>
    <x v="0"/>
    <n v="-38.35"/>
    <n v="4.9800000000000004"/>
    <n v="4.72"/>
    <x v="631"/>
    <x v="10"/>
    <x v="3"/>
    <x v="3"/>
    <x v="0"/>
    <x v="5"/>
    <s v="Xerox 1949"/>
    <s v="Small Box"/>
    <n v="0.36"/>
    <d v="2011-06-17T00:00:00"/>
  </r>
  <r>
    <n v="279"/>
    <n v="1925"/>
    <x v="498"/>
    <x v="4"/>
    <n v="40"/>
    <n v="909.82"/>
    <n v="0.02"/>
    <x v="0"/>
    <n v="292.49"/>
    <n v="22.98"/>
    <n v="1.99"/>
    <x v="86"/>
    <x v="10"/>
    <x v="3"/>
    <x v="2"/>
    <x v="1"/>
    <x v="7"/>
    <s v="Memorex 80 Minute CD-R, 30/Pack"/>
    <s v="Small Pack"/>
    <n v="0.46"/>
    <d v="2012-03-06T00:00:00"/>
  </r>
  <r>
    <n v="303"/>
    <n v="2086"/>
    <x v="602"/>
    <x v="4"/>
    <n v="24"/>
    <n v="1411.58"/>
    <n v="0.01"/>
    <x v="2"/>
    <n v="699.31"/>
    <n v="55.98"/>
    <n v="4.8600000000000003"/>
    <x v="86"/>
    <x v="10"/>
    <x v="3"/>
    <x v="2"/>
    <x v="0"/>
    <x v="5"/>
    <s v="Xerox 1908"/>
    <s v="Small Box"/>
    <n v="0.36"/>
    <d v="2009-10-20T00:00:00"/>
  </r>
  <r>
    <n v="304"/>
    <n v="2086"/>
    <x v="602"/>
    <x v="4"/>
    <n v="38"/>
    <n v="2115.2419999999997"/>
    <n v="0.04"/>
    <x v="0"/>
    <n v="371.41200000000003"/>
    <n v="65.989999999999995"/>
    <n v="8.99"/>
    <x v="86"/>
    <x v="10"/>
    <x v="3"/>
    <x v="2"/>
    <x v="1"/>
    <x v="3"/>
    <s v="Talkabout T8367"/>
    <s v="Small Box"/>
    <n v="0.56000000000000005"/>
    <d v="2009-10-19T00:00:00"/>
  </r>
  <r>
    <n v="305"/>
    <n v="2086"/>
    <x v="602"/>
    <x v="4"/>
    <n v="9"/>
    <n v="1246.68"/>
    <n v="0.01"/>
    <x v="0"/>
    <n v="218.48"/>
    <n v="128.24"/>
    <n v="12.65"/>
    <x v="86"/>
    <x v="10"/>
    <x v="3"/>
    <x v="2"/>
    <x v="2"/>
    <x v="14"/>
    <s v="SAFCO Folding Chair Trolley"/>
    <s v="Medium Box"/>
    <m/>
    <d v="2009-10-21T00:00:00"/>
  </r>
  <r>
    <n v="912"/>
    <n v="6560"/>
    <x v="280"/>
    <x v="0"/>
    <n v="20"/>
    <n v="169.18"/>
    <n v="0.09"/>
    <x v="0"/>
    <n v="-18.73"/>
    <n v="8.67"/>
    <n v="3.5"/>
    <x v="632"/>
    <x v="10"/>
    <x v="3"/>
    <x v="2"/>
    <x v="0"/>
    <x v="1"/>
    <s v="Staples 4 Outlet Surge Protector"/>
    <s v="Small Box"/>
    <n v="0.57999999999999996"/>
    <d v="2011-01-08T00:00:00"/>
  </r>
  <r>
    <n v="913"/>
    <n v="6560"/>
    <x v="280"/>
    <x v="0"/>
    <n v="37"/>
    <n v="8252.3919999999998"/>
    <n v="0.04"/>
    <x v="1"/>
    <n v="1853.19"/>
    <n v="280.98"/>
    <n v="35.67"/>
    <x v="632"/>
    <x v="10"/>
    <x v="3"/>
    <x v="2"/>
    <x v="2"/>
    <x v="10"/>
    <s v="Global Adaptabilities™ Conference Tables"/>
    <s v="Jumbo Box"/>
    <n v="0.66"/>
    <d v="2011-01-09T00:00:00"/>
  </r>
  <r>
    <n v="981"/>
    <n v="7105"/>
    <x v="1074"/>
    <x v="0"/>
    <n v="17"/>
    <n v="77.19"/>
    <n v="0.03"/>
    <x v="0"/>
    <n v="-81.349999999999994"/>
    <n v="4.0599999999999996"/>
    <n v="6.89"/>
    <x v="86"/>
    <x v="10"/>
    <x v="3"/>
    <x v="2"/>
    <x v="0"/>
    <x v="1"/>
    <s v="Eureka Disposable Bags for Sanitaire® Vibra Groomer I® Upright Vac"/>
    <s v="Small Box"/>
    <n v="0.6"/>
    <d v="2010-06-28T00:00:00"/>
  </r>
  <r>
    <n v="1052"/>
    <n v="7776"/>
    <x v="1164"/>
    <x v="3"/>
    <n v="36"/>
    <n v="7223.59"/>
    <n v="7.0000000000000007E-2"/>
    <x v="1"/>
    <n v="1769.81"/>
    <n v="200.98"/>
    <n v="23.76"/>
    <x v="633"/>
    <x v="10"/>
    <x v="3"/>
    <x v="2"/>
    <x v="2"/>
    <x v="14"/>
    <s v="Global Leather Highback Executive Chair with Pneumatic Height Adjustment, Black"/>
    <s v="Jumbo Drum"/>
    <n v="0.57999999999999996"/>
    <d v="2009-03-15T00:00:00"/>
  </r>
  <r>
    <n v="1053"/>
    <n v="7776"/>
    <x v="1164"/>
    <x v="3"/>
    <n v="6"/>
    <n v="934.21600000000001"/>
    <n v="0.02"/>
    <x v="1"/>
    <n v="-4.34"/>
    <n v="179.29"/>
    <n v="29.21"/>
    <x v="633"/>
    <x v="10"/>
    <x v="3"/>
    <x v="2"/>
    <x v="2"/>
    <x v="10"/>
    <s v="Bevis Round Conference Table Top, X-Base"/>
    <s v="Jumbo Box"/>
    <n v="0.76"/>
    <d v="2009-03-14T00:00:00"/>
  </r>
  <r>
    <n v="1160"/>
    <n v="8450"/>
    <x v="584"/>
    <x v="2"/>
    <n v="24"/>
    <n v="1307"/>
    <n v="0.02"/>
    <x v="0"/>
    <n v="428.99"/>
    <n v="54.48"/>
    <n v="0.99"/>
    <x v="234"/>
    <x v="10"/>
    <x v="3"/>
    <x v="3"/>
    <x v="0"/>
    <x v="1"/>
    <s v="Belkin 5 Outlet SurgeMaster™ Power Centers"/>
    <s v="Small Box"/>
    <n v="0.56999999999999995"/>
    <d v="2012-04-15T00:00:00"/>
  </r>
  <r>
    <n v="1161"/>
    <n v="8450"/>
    <x v="584"/>
    <x v="2"/>
    <n v="22"/>
    <n v="41.39"/>
    <n v="0.09"/>
    <x v="0"/>
    <n v="-12.0175"/>
    <n v="1.88"/>
    <n v="1.49"/>
    <x v="234"/>
    <x v="10"/>
    <x v="3"/>
    <x v="3"/>
    <x v="0"/>
    <x v="2"/>
    <s v="Staples® General Use 3-Ring Binders"/>
    <s v="Small Box"/>
    <n v="0.37"/>
    <d v="2012-04-14T00:00:00"/>
  </r>
  <r>
    <n v="2241"/>
    <n v="16164"/>
    <x v="65"/>
    <x v="0"/>
    <n v="26"/>
    <n v="2354.15"/>
    <n v="0.03"/>
    <x v="1"/>
    <n v="774.79"/>
    <n v="90.97"/>
    <n v="14"/>
    <x v="234"/>
    <x v="10"/>
    <x v="3"/>
    <x v="3"/>
    <x v="1"/>
    <x v="16"/>
    <s v="Lexmark Z54se Color Inkjet Printer"/>
    <s v="Jumbo Drum"/>
    <n v="0.36"/>
    <d v="2012-01-07T00:00:00"/>
  </r>
  <r>
    <n v="2601"/>
    <n v="18789"/>
    <x v="323"/>
    <x v="1"/>
    <n v="50"/>
    <n v="1558.18"/>
    <n v="0"/>
    <x v="0"/>
    <n v="417.62"/>
    <n v="30.98"/>
    <n v="9.18"/>
    <x v="634"/>
    <x v="10"/>
    <x v="3"/>
    <x v="0"/>
    <x v="0"/>
    <x v="5"/>
    <s v="Xerox 1951"/>
    <s v="Small Box"/>
    <n v="0.4"/>
    <d v="2011-03-18T00:00:00"/>
  </r>
  <r>
    <n v="2639"/>
    <n v="19105"/>
    <x v="996"/>
    <x v="1"/>
    <n v="31"/>
    <n v="1370.56"/>
    <n v="0.1"/>
    <x v="0"/>
    <n v="511.51"/>
    <n v="48.91"/>
    <n v="5.97"/>
    <x v="632"/>
    <x v="10"/>
    <x v="3"/>
    <x v="2"/>
    <x v="0"/>
    <x v="5"/>
    <s v="Xerox 1917"/>
    <s v="Small Box"/>
    <n v="0.38"/>
    <d v="2009-10-30T00:00:00"/>
  </r>
  <r>
    <n v="2640"/>
    <n v="19105"/>
    <x v="996"/>
    <x v="1"/>
    <n v="29"/>
    <n v="172.98"/>
    <n v="0.08"/>
    <x v="0"/>
    <n v="-59.75"/>
    <n v="5.98"/>
    <n v="5.46"/>
    <x v="632"/>
    <x v="10"/>
    <x v="3"/>
    <x v="2"/>
    <x v="0"/>
    <x v="5"/>
    <s v="Xerox 1983"/>
    <s v="Small Box"/>
    <n v="0.36"/>
    <d v="2009-10-28T00:00:00"/>
  </r>
  <r>
    <n v="2642"/>
    <n v="19136"/>
    <x v="136"/>
    <x v="2"/>
    <n v="44"/>
    <n v="1372.9455"/>
    <n v="0"/>
    <x v="0"/>
    <n v="429.88499999999999"/>
    <n v="35.99"/>
    <n v="1.25"/>
    <x v="633"/>
    <x v="10"/>
    <x v="3"/>
    <x v="2"/>
    <x v="1"/>
    <x v="3"/>
    <s v="Accessory13"/>
    <s v="Small Pack"/>
    <n v="0.56999999999999995"/>
    <d v="2010-08-06T00:00:00"/>
  </r>
  <r>
    <n v="2657"/>
    <n v="19206"/>
    <x v="831"/>
    <x v="0"/>
    <n v="40"/>
    <n v="88.02"/>
    <n v="0"/>
    <x v="0"/>
    <n v="-6.5435000000000008"/>
    <n v="2.08"/>
    <n v="1.49"/>
    <x v="633"/>
    <x v="10"/>
    <x v="3"/>
    <x v="2"/>
    <x v="0"/>
    <x v="2"/>
    <s v="Economy Binders"/>
    <s v="Small Box"/>
    <n v="0.36"/>
    <d v="2010-04-03T00:00:00"/>
  </r>
  <r>
    <n v="2658"/>
    <n v="19206"/>
    <x v="831"/>
    <x v="0"/>
    <n v="32"/>
    <n v="800"/>
    <n v="0.1"/>
    <x v="1"/>
    <n v="-210.3"/>
    <n v="25.98"/>
    <n v="14.36"/>
    <x v="633"/>
    <x v="10"/>
    <x v="3"/>
    <x v="2"/>
    <x v="2"/>
    <x v="14"/>
    <s v="Global Stack Chair without Arms, Black"/>
    <s v="Jumbo Drum"/>
    <n v="0.6"/>
    <d v="2010-04-01T00:00:00"/>
  </r>
  <r>
    <n v="2725"/>
    <n v="19654"/>
    <x v="552"/>
    <x v="1"/>
    <n v="8"/>
    <n v="381.69"/>
    <n v="0.04"/>
    <x v="0"/>
    <n v="256.18"/>
    <n v="46.94"/>
    <n v="6.77"/>
    <x v="635"/>
    <x v="10"/>
    <x v="3"/>
    <x v="3"/>
    <x v="2"/>
    <x v="4"/>
    <s v="Howard Miller 13&quot; Diameter Goldtone Round Wall Clock"/>
    <s v="Small Box"/>
    <n v="0.44"/>
    <d v="2011-01-09T00:00:00"/>
  </r>
  <r>
    <n v="2775"/>
    <n v="20037"/>
    <x v="651"/>
    <x v="0"/>
    <n v="35"/>
    <n v="1009.42"/>
    <n v="0.02"/>
    <x v="0"/>
    <n v="339.58"/>
    <n v="29.18"/>
    <n v="8.5500000000000007"/>
    <x v="633"/>
    <x v="10"/>
    <x v="3"/>
    <x v="2"/>
    <x v="2"/>
    <x v="4"/>
    <s v="Deflect-o SuperTray™ Unbreakable Stackable Tray, Letter, Black"/>
    <s v="Small Box"/>
    <n v="0.42"/>
    <d v="2009-01-15T00:00:00"/>
  </r>
  <r>
    <n v="2776"/>
    <n v="20037"/>
    <x v="651"/>
    <x v="0"/>
    <n v="49"/>
    <n v="15137.11"/>
    <n v="0.03"/>
    <x v="1"/>
    <n v="4913.16"/>
    <n v="297.64"/>
    <n v="14.7"/>
    <x v="633"/>
    <x v="10"/>
    <x v="3"/>
    <x v="2"/>
    <x v="1"/>
    <x v="16"/>
    <s v="Panasonic KX-P3200 Dot Matrix Printer"/>
    <s v="Jumbo Drum"/>
    <n v="0.56999999999999995"/>
    <d v="2009-01-15T00:00:00"/>
  </r>
  <r>
    <n v="2855"/>
    <n v="20549"/>
    <x v="750"/>
    <x v="2"/>
    <n v="40"/>
    <n v="1030.0899999999999"/>
    <n v="0.09"/>
    <x v="0"/>
    <n v="-568.71"/>
    <n v="27.75"/>
    <n v="19.989999999999998"/>
    <x v="60"/>
    <x v="10"/>
    <x v="3"/>
    <x v="2"/>
    <x v="0"/>
    <x v="0"/>
    <s v="Fellowes Super Stor/Drawer®"/>
    <s v="Small Box"/>
    <n v="0.67"/>
    <d v="2009-01-13T00:00:00"/>
  </r>
  <r>
    <n v="2888"/>
    <n v="20832"/>
    <x v="906"/>
    <x v="2"/>
    <n v="47"/>
    <n v="88.7"/>
    <n v="0.06"/>
    <x v="0"/>
    <n v="-20.447000000000003"/>
    <n v="1.88"/>
    <n v="1.49"/>
    <x v="636"/>
    <x v="10"/>
    <x v="3"/>
    <x v="3"/>
    <x v="0"/>
    <x v="2"/>
    <s v="Staples® General Use 3-Ring Binders"/>
    <s v="Small Box"/>
    <n v="0.37"/>
    <d v="2010-07-30T00:00:00"/>
  </r>
  <r>
    <n v="2889"/>
    <n v="20832"/>
    <x v="906"/>
    <x v="2"/>
    <n v="39"/>
    <n v="105.89"/>
    <n v="0.08"/>
    <x v="0"/>
    <n v="4.13"/>
    <n v="2.84"/>
    <n v="0.93"/>
    <x v="636"/>
    <x v="10"/>
    <x v="3"/>
    <x v="3"/>
    <x v="0"/>
    <x v="12"/>
    <s v="SANFORD Liquid Accent™ Tank-Style Highlighters"/>
    <s v="Wrap Bag"/>
    <n v="0.54"/>
    <d v="2010-08-01T00:00:00"/>
  </r>
  <r>
    <n v="3191"/>
    <n v="22887"/>
    <x v="926"/>
    <x v="2"/>
    <n v="34"/>
    <n v="9107.27"/>
    <n v="7.0000000000000007E-2"/>
    <x v="0"/>
    <n v="2463.36"/>
    <n v="276.2"/>
    <n v="24.49"/>
    <x v="636"/>
    <x v="10"/>
    <x v="3"/>
    <x v="3"/>
    <x v="2"/>
    <x v="14"/>
    <s v="SAFCO Arco Folding Chair"/>
    <s v="Large Box"/>
    <m/>
    <d v="2010-11-19T00:00:00"/>
  </r>
  <r>
    <n v="3345"/>
    <n v="23936"/>
    <x v="1140"/>
    <x v="3"/>
    <n v="27"/>
    <n v="71.39"/>
    <n v="0.09"/>
    <x v="0"/>
    <n v="-39.33"/>
    <n v="2.6"/>
    <n v="2.4"/>
    <x v="631"/>
    <x v="10"/>
    <x v="3"/>
    <x v="3"/>
    <x v="0"/>
    <x v="12"/>
    <s v="12 Colored Short Pencils"/>
    <s v="Wrap Bag"/>
    <n v="0.57999999999999996"/>
    <d v="2009-12-19T00:00:00"/>
  </r>
  <r>
    <n v="3407"/>
    <n v="24326"/>
    <x v="52"/>
    <x v="4"/>
    <n v="37"/>
    <n v="1596.86"/>
    <n v="0.05"/>
    <x v="0"/>
    <n v="418.6"/>
    <n v="44.01"/>
    <n v="3.5"/>
    <x v="60"/>
    <x v="10"/>
    <x v="3"/>
    <x v="2"/>
    <x v="0"/>
    <x v="1"/>
    <s v="Acco Smartsocket® Color-Coded Six-Outlet AC Adapter Model Surge Protectors"/>
    <s v="Small Box"/>
    <n v="0.59"/>
    <d v="2011-10-01T00:00:00"/>
  </r>
  <r>
    <n v="3408"/>
    <n v="24326"/>
    <x v="52"/>
    <x v="4"/>
    <n v="12"/>
    <n v="78.36"/>
    <n v="0.06"/>
    <x v="0"/>
    <n v="8.52"/>
    <n v="6.68"/>
    <n v="1.5"/>
    <x v="60"/>
    <x v="10"/>
    <x v="3"/>
    <x v="2"/>
    <x v="0"/>
    <x v="12"/>
    <s v="Sanford Liquid Accent Highlighters"/>
    <s v="Wrap Bag"/>
    <n v="0.48"/>
    <d v="2011-09-30T00:00:00"/>
  </r>
  <r>
    <n v="3627"/>
    <n v="25926"/>
    <x v="626"/>
    <x v="1"/>
    <n v="20"/>
    <n v="3300.2160000000003"/>
    <n v="0.1"/>
    <x v="1"/>
    <n v="-855.03"/>
    <n v="218.75"/>
    <n v="69.64"/>
    <x v="633"/>
    <x v="10"/>
    <x v="3"/>
    <x v="2"/>
    <x v="2"/>
    <x v="10"/>
    <s v="BoxOffice By Design Rectangular and Half-Moon Meeting Room Tables"/>
    <s v="Jumbo Box"/>
    <n v="0.77"/>
    <d v="2009-11-21T00:00:00"/>
  </r>
  <r>
    <n v="3628"/>
    <n v="25926"/>
    <x v="626"/>
    <x v="1"/>
    <n v="23"/>
    <n v="331.54"/>
    <n v="0.05"/>
    <x v="0"/>
    <n v="9.4094999999999995"/>
    <n v="14.27"/>
    <n v="7.27"/>
    <x v="633"/>
    <x v="10"/>
    <x v="3"/>
    <x v="2"/>
    <x v="0"/>
    <x v="2"/>
    <s v="GBC Laser Imprintable Binding System Covers, Desert Sand"/>
    <s v="Small Box"/>
    <n v="0.38"/>
    <d v="2009-11-22T00:00:00"/>
  </r>
  <r>
    <n v="3878"/>
    <n v="27687"/>
    <x v="787"/>
    <x v="3"/>
    <n v="38"/>
    <n v="251.3"/>
    <n v="0.1"/>
    <x v="0"/>
    <n v="-112.723"/>
    <n v="7.1"/>
    <n v="6.05"/>
    <x v="635"/>
    <x v="10"/>
    <x v="3"/>
    <x v="3"/>
    <x v="0"/>
    <x v="2"/>
    <s v="Wilson Jones Hanging View Binder, White, 1&quot;"/>
    <s v="Small Box"/>
    <n v="0.39"/>
    <d v="2010-04-24T00:00:00"/>
  </r>
  <r>
    <n v="3889"/>
    <n v="27776"/>
    <x v="1321"/>
    <x v="0"/>
    <n v="41"/>
    <n v="226.68"/>
    <n v="0.04"/>
    <x v="2"/>
    <n v="-159.35"/>
    <n v="4.9800000000000004"/>
    <n v="7.28"/>
    <x v="126"/>
    <x v="10"/>
    <x v="3"/>
    <x v="2"/>
    <x v="0"/>
    <x v="5"/>
    <s v="Xerox 1926"/>
    <s v="Small Box"/>
    <n v="0.38"/>
    <d v="2010-05-08T00:00:00"/>
  </r>
  <r>
    <n v="3901"/>
    <n v="27813"/>
    <x v="750"/>
    <x v="3"/>
    <n v="10"/>
    <n v="401.14"/>
    <n v="0.1"/>
    <x v="0"/>
    <n v="-131.03"/>
    <n v="40.98"/>
    <n v="6.5"/>
    <x v="126"/>
    <x v="10"/>
    <x v="3"/>
    <x v="1"/>
    <x v="1"/>
    <x v="7"/>
    <s v="Targus USB Numeric Keypad"/>
    <s v="Small Box"/>
    <n v="0.74"/>
    <d v="2009-01-14T00:00:00"/>
  </r>
  <r>
    <n v="3958"/>
    <n v="28256"/>
    <x v="728"/>
    <x v="1"/>
    <n v="19"/>
    <n v="467.4"/>
    <n v="0.01"/>
    <x v="1"/>
    <n v="-851.09"/>
    <n v="20.98"/>
    <n v="53.03"/>
    <x v="86"/>
    <x v="10"/>
    <x v="3"/>
    <x v="2"/>
    <x v="0"/>
    <x v="0"/>
    <s v="Tennsco Lockers, Gray"/>
    <s v="Jumbo Drum"/>
    <n v="0.78"/>
    <d v="2009-02-23T00:00:00"/>
  </r>
  <r>
    <n v="4001"/>
    <n v="28550"/>
    <x v="1009"/>
    <x v="2"/>
    <n v="44"/>
    <n v="21532.26"/>
    <n v="0.09"/>
    <x v="1"/>
    <n v="8323.39"/>
    <n v="500.97"/>
    <n v="69.3"/>
    <x v="60"/>
    <x v="10"/>
    <x v="3"/>
    <x v="2"/>
    <x v="1"/>
    <x v="16"/>
    <s v="Epson Stylus 1520 Color Inkjet Printer"/>
    <s v="Jumbo Drum"/>
    <n v="0.37"/>
    <d v="2011-03-23T00:00:00"/>
  </r>
  <r>
    <n v="4002"/>
    <n v="28550"/>
    <x v="1009"/>
    <x v="2"/>
    <n v="1"/>
    <n v="7.64"/>
    <n v="0.1"/>
    <x v="0"/>
    <n v="-6.6"/>
    <n v="4.76"/>
    <n v="3.01"/>
    <x v="60"/>
    <x v="10"/>
    <x v="3"/>
    <x v="2"/>
    <x v="0"/>
    <x v="5"/>
    <s v="TOPS Voice Message Log Book, Flash Format"/>
    <s v="Wrap Bag"/>
    <n v="0.36"/>
    <d v="2011-03-21T00:00:00"/>
  </r>
  <r>
    <n v="4049"/>
    <n v="28870"/>
    <x v="172"/>
    <x v="1"/>
    <n v="27"/>
    <n v="1154.8900000000001"/>
    <n v="0.03"/>
    <x v="0"/>
    <n v="66.36"/>
    <n v="40.98"/>
    <n v="6.5"/>
    <x v="60"/>
    <x v="10"/>
    <x v="3"/>
    <x v="2"/>
    <x v="1"/>
    <x v="7"/>
    <s v="Microsoft Office Keyboard"/>
    <s v="Small Box"/>
    <n v="0.64"/>
    <d v="2011-11-11T00:00:00"/>
  </r>
  <r>
    <n v="4268"/>
    <n v="30374"/>
    <x v="917"/>
    <x v="4"/>
    <n v="12"/>
    <n v="709.54"/>
    <n v="7.0000000000000007E-2"/>
    <x v="0"/>
    <n v="131.44"/>
    <n v="59.98"/>
    <n v="3.99"/>
    <x v="633"/>
    <x v="10"/>
    <x v="3"/>
    <x v="2"/>
    <x v="0"/>
    <x v="1"/>
    <s v="Belkin 8 Outlet SurgeMaster II Gold Surge Protector"/>
    <s v="Small Box"/>
    <n v="0.56999999999999995"/>
    <d v="2010-03-22T00:00:00"/>
  </r>
  <r>
    <n v="4269"/>
    <n v="30374"/>
    <x v="917"/>
    <x v="4"/>
    <n v="42"/>
    <n v="1220.08"/>
    <n v="0"/>
    <x v="0"/>
    <n v="515.64"/>
    <n v="28.48"/>
    <n v="1.99"/>
    <x v="633"/>
    <x v="10"/>
    <x v="3"/>
    <x v="2"/>
    <x v="1"/>
    <x v="7"/>
    <s v="Memorex 4.7GB DVD+RW, 3/Pack"/>
    <s v="Small Pack"/>
    <n v="0.4"/>
    <d v="2010-03-22T00:00:00"/>
  </r>
  <r>
    <n v="4288"/>
    <n v="30564"/>
    <x v="799"/>
    <x v="4"/>
    <n v="20"/>
    <n v="606.39850000000001"/>
    <n v="0.09"/>
    <x v="0"/>
    <n v="126.12599999999999"/>
    <n v="35.99"/>
    <n v="5.99"/>
    <x v="631"/>
    <x v="10"/>
    <x v="3"/>
    <x v="3"/>
    <x v="1"/>
    <x v="3"/>
    <s v="Accessory41"/>
    <s v="Wrap Bag"/>
    <n v="0.38"/>
    <d v="2009-02-27T00:00:00"/>
  </r>
  <r>
    <n v="4440"/>
    <n v="31620"/>
    <x v="1158"/>
    <x v="4"/>
    <n v="20"/>
    <n v="1108.366"/>
    <n v="0.05"/>
    <x v="0"/>
    <n v="178.30799999999999"/>
    <n v="65.989999999999995"/>
    <n v="2.5"/>
    <x v="635"/>
    <x v="10"/>
    <x v="3"/>
    <x v="3"/>
    <x v="1"/>
    <x v="3"/>
    <s v="6000"/>
    <s v="Small Box"/>
    <n v="0.55000000000000004"/>
    <d v="2011-08-13T00:00:00"/>
  </r>
  <r>
    <n v="4458"/>
    <n v="31780"/>
    <x v="1166"/>
    <x v="3"/>
    <n v="17"/>
    <n v="734.25"/>
    <n v="0.08"/>
    <x v="2"/>
    <n v="160.58000000000001"/>
    <n v="42.98"/>
    <n v="4.62"/>
    <x v="632"/>
    <x v="10"/>
    <x v="3"/>
    <x v="2"/>
    <x v="0"/>
    <x v="1"/>
    <s v="Belkin F9M820V08 8 Outlet Surge"/>
    <s v="Small Box"/>
    <n v="0.56000000000000005"/>
    <d v="2010-01-31T00:00:00"/>
  </r>
  <r>
    <n v="4479"/>
    <n v="31876"/>
    <x v="700"/>
    <x v="1"/>
    <n v="8"/>
    <n v="741.49"/>
    <n v="0.08"/>
    <x v="0"/>
    <n v="-360.18"/>
    <n v="95.99"/>
    <n v="35"/>
    <x v="86"/>
    <x v="10"/>
    <x v="3"/>
    <x v="2"/>
    <x v="0"/>
    <x v="0"/>
    <s v="Safco Industrial Wire Shelving"/>
    <s v="Large Box"/>
    <m/>
    <d v="2011-05-08T00:00:00"/>
  </r>
  <r>
    <n v="4549"/>
    <n v="32356"/>
    <x v="283"/>
    <x v="2"/>
    <n v="12"/>
    <n v="768.41"/>
    <n v="0.1"/>
    <x v="0"/>
    <n v="60.375500000000002"/>
    <n v="67.28"/>
    <n v="19.989999999999998"/>
    <x v="635"/>
    <x v="10"/>
    <x v="3"/>
    <x v="3"/>
    <x v="0"/>
    <x v="2"/>
    <s v="Catalog Binders with Expanding Posts"/>
    <s v="Small Box"/>
    <n v="0.4"/>
    <d v="2012-10-11T00:00:00"/>
  </r>
  <r>
    <n v="4550"/>
    <n v="32356"/>
    <x v="283"/>
    <x v="2"/>
    <n v="47"/>
    <n v="5238.192"/>
    <n v="0.08"/>
    <x v="1"/>
    <n v="-503.77"/>
    <n v="145.97999999999999"/>
    <n v="46.2"/>
    <x v="635"/>
    <x v="10"/>
    <x v="3"/>
    <x v="3"/>
    <x v="2"/>
    <x v="10"/>
    <s v="Bevis Rectangular Conference Tables"/>
    <s v="Jumbo Box"/>
    <n v="0.69"/>
    <d v="2012-10-12T00:00:00"/>
  </r>
  <r>
    <n v="4696"/>
    <n v="33473"/>
    <x v="280"/>
    <x v="0"/>
    <n v="50"/>
    <n v="600.22"/>
    <n v="0.08"/>
    <x v="0"/>
    <n v="27.86"/>
    <n v="12.98"/>
    <n v="3.14"/>
    <x v="633"/>
    <x v="10"/>
    <x v="3"/>
    <x v="2"/>
    <x v="0"/>
    <x v="15"/>
    <s v="Acme® 8&quot; Straight Scissors"/>
    <s v="Small Pack"/>
    <n v="0.6"/>
    <d v="2011-01-04T00:00:00"/>
  </r>
  <r>
    <n v="4923"/>
    <n v="35043"/>
    <x v="485"/>
    <x v="2"/>
    <n v="45"/>
    <n v="125.21"/>
    <n v="0.01"/>
    <x v="2"/>
    <n v="37.99"/>
    <n v="2.62"/>
    <n v="0.8"/>
    <x v="635"/>
    <x v="10"/>
    <x v="3"/>
    <x v="3"/>
    <x v="0"/>
    <x v="6"/>
    <s v="Staples Metal Binder Clips"/>
    <s v="Wrap Bag"/>
    <n v="0.39"/>
    <d v="2010-07-20T00:00:00"/>
  </r>
  <r>
    <n v="4924"/>
    <n v="35043"/>
    <x v="485"/>
    <x v="2"/>
    <n v="9"/>
    <n v="924.11149999999998"/>
    <n v="0.06"/>
    <x v="0"/>
    <n v="-287.99099999999999"/>
    <n v="125.99"/>
    <n v="8.08"/>
    <x v="635"/>
    <x v="10"/>
    <x v="3"/>
    <x v="3"/>
    <x v="1"/>
    <x v="3"/>
    <s v="M3682"/>
    <s v="Small Box"/>
    <n v="0.56999999999999995"/>
    <d v="2010-07-20T00:00:00"/>
  </r>
  <r>
    <n v="5281"/>
    <n v="37603"/>
    <x v="195"/>
    <x v="3"/>
    <n v="50"/>
    <n v="2440.2600000000002"/>
    <n v="0"/>
    <x v="0"/>
    <n v="917.28"/>
    <n v="45.19"/>
    <n v="1.99"/>
    <x v="126"/>
    <x v="10"/>
    <x v="3"/>
    <x v="1"/>
    <x v="1"/>
    <x v="7"/>
    <s v="Verbatim DVD-RAM, 9.4GB, Rewritable, Type 1, DS, DataLife Plus"/>
    <s v="Small Pack"/>
    <n v="0.55000000000000004"/>
    <d v="2010-11-26T00:00:00"/>
  </r>
  <r>
    <n v="5282"/>
    <n v="37603"/>
    <x v="195"/>
    <x v="3"/>
    <n v="23"/>
    <n v="1008.19"/>
    <n v="0.03"/>
    <x v="0"/>
    <n v="210.01"/>
    <n v="45.19"/>
    <n v="1.99"/>
    <x v="126"/>
    <x v="10"/>
    <x v="3"/>
    <x v="1"/>
    <x v="1"/>
    <x v="7"/>
    <s v="Verbatim DVD-RAM, 9.4GB, Rewritable, Type 1, DS, DataLife Plus"/>
    <s v="Small Pack"/>
    <n v="0.55000000000000004"/>
    <d v="2010-11-26T00:00:00"/>
  </r>
  <r>
    <n v="5426"/>
    <n v="38561"/>
    <x v="933"/>
    <x v="4"/>
    <n v="19"/>
    <n v="169.4"/>
    <n v="0.1"/>
    <x v="0"/>
    <n v="-59.64"/>
    <n v="9.48"/>
    <n v="7.29"/>
    <x v="637"/>
    <x v="10"/>
    <x v="3"/>
    <x v="3"/>
    <x v="2"/>
    <x v="4"/>
    <s v="DAX Two-Tone Rosewood/Black Document Frame, Desktop, 5 x 7"/>
    <s v="Small Pack"/>
    <n v="0.45"/>
    <d v="2011-09-01T00:00:00"/>
  </r>
  <r>
    <n v="5629"/>
    <n v="39846"/>
    <x v="221"/>
    <x v="0"/>
    <n v="10"/>
    <n v="1372.14"/>
    <n v="0.06"/>
    <x v="1"/>
    <n v="-340.98"/>
    <n v="130.97999999999999"/>
    <n v="54.74"/>
    <x v="60"/>
    <x v="10"/>
    <x v="3"/>
    <x v="2"/>
    <x v="2"/>
    <x v="9"/>
    <s v="O'Sullivan Elevations Bookcase, Cherry Finish"/>
    <s v="Jumbo Box"/>
    <n v="0.69"/>
    <d v="2009-03-06T00:00:00"/>
  </r>
  <r>
    <n v="5722"/>
    <n v="40547"/>
    <x v="1254"/>
    <x v="4"/>
    <n v="45"/>
    <n v="6944.0920000000006"/>
    <n v="0.06"/>
    <x v="2"/>
    <n v="1820.952"/>
    <n v="179.99"/>
    <n v="13.99"/>
    <x v="634"/>
    <x v="10"/>
    <x v="3"/>
    <x v="0"/>
    <x v="1"/>
    <x v="3"/>
    <s v="VTech VT20-2481 2.4GHz Two-Line Phone System w/Answering Machine"/>
    <s v="Medium Box"/>
    <n v="0.56999999999999995"/>
    <d v="2009-07-11T00:00:00"/>
  </r>
  <r>
    <n v="5725"/>
    <n v="40611"/>
    <x v="677"/>
    <x v="2"/>
    <n v="12"/>
    <n v="66.83"/>
    <n v="0.02"/>
    <x v="2"/>
    <n v="-24.31"/>
    <n v="4.28"/>
    <n v="5.17"/>
    <x v="631"/>
    <x v="10"/>
    <x v="3"/>
    <x v="3"/>
    <x v="0"/>
    <x v="5"/>
    <s v="Xerox 1971"/>
    <s v="Small Box"/>
    <n v="0.4"/>
    <d v="2012-03-30T00:00:00"/>
  </r>
  <r>
    <n v="5726"/>
    <n v="40611"/>
    <x v="677"/>
    <x v="2"/>
    <n v="43"/>
    <n v="1407.5150000000001"/>
    <n v="0"/>
    <x v="0"/>
    <n v="657.45"/>
    <n v="35.99"/>
    <n v="3.3"/>
    <x v="631"/>
    <x v="10"/>
    <x v="3"/>
    <x v="3"/>
    <x v="1"/>
    <x v="3"/>
    <s v="Accessory9"/>
    <s v="Small Pack"/>
    <n v="0.39"/>
    <d v="2012-03-30T00:00:00"/>
  </r>
  <r>
    <n v="5762"/>
    <n v="40901"/>
    <x v="300"/>
    <x v="3"/>
    <n v="40"/>
    <n v="273.14"/>
    <n v="0.02"/>
    <x v="0"/>
    <n v="-96.9"/>
    <n v="6.6"/>
    <n v="4.07"/>
    <x v="631"/>
    <x v="10"/>
    <x v="3"/>
    <x v="3"/>
    <x v="1"/>
    <x v="7"/>
    <s v="3.5&quot; IBM Formatted Diskettes, DS/HD"/>
    <s v="Small Pack"/>
    <n v="0.66"/>
    <d v="2012-07-31T00:00:00"/>
  </r>
  <r>
    <n v="5763"/>
    <n v="40901"/>
    <x v="300"/>
    <x v="3"/>
    <n v="22"/>
    <n v="3100.1115"/>
    <n v="0.02"/>
    <x v="2"/>
    <n v="567.36899999999991"/>
    <n v="155.99"/>
    <n v="8.08"/>
    <x v="631"/>
    <x v="10"/>
    <x v="3"/>
    <x v="3"/>
    <x v="1"/>
    <x v="3"/>
    <s v="300 Series Non-Flip"/>
    <s v="Small Box"/>
    <n v="0.6"/>
    <d v="2012-07-31T00:00:00"/>
  </r>
  <r>
    <n v="5867"/>
    <n v="41634"/>
    <x v="1322"/>
    <x v="2"/>
    <n v="7"/>
    <n v="57.35"/>
    <n v="0.06"/>
    <x v="0"/>
    <n v="-28.55"/>
    <n v="8.33"/>
    <n v="1.99"/>
    <x v="631"/>
    <x v="10"/>
    <x v="3"/>
    <x v="3"/>
    <x v="1"/>
    <x v="7"/>
    <s v="80 Minute Slim Jewel Case CD-R , 10/Pack - Staples"/>
    <s v="Small Pack"/>
    <n v="0.52"/>
    <d v="2012-12-09T00:00:00"/>
  </r>
  <r>
    <n v="5868"/>
    <n v="41634"/>
    <x v="1322"/>
    <x v="2"/>
    <n v="10"/>
    <n v="371.45"/>
    <n v="0.01"/>
    <x v="0"/>
    <n v="17.73"/>
    <n v="34.99"/>
    <n v="7.73"/>
    <x v="631"/>
    <x v="10"/>
    <x v="3"/>
    <x v="3"/>
    <x v="0"/>
    <x v="12"/>
    <s v="Hunt Boston® Vacuum Mount KS Pencil Sharpener"/>
    <s v="Small Box"/>
    <n v="0.59"/>
    <d v="2012-12-10T00:00:00"/>
  </r>
  <r>
    <n v="5889"/>
    <n v="41766"/>
    <x v="897"/>
    <x v="4"/>
    <n v="10"/>
    <n v="5158.09"/>
    <n v="0.01"/>
    <x v="1"/>
    <n v="969.05"/>
    <n v="500.98"/>
    <n v="28.14"/>
    <x v="381"/>
    <x v="10"/>
    <x v="3"/>
    <x v="2"/>
    <x v="1"/>
    <x v="16"/>
    <s v="Hewlett-Packard cp1700 [D, PS] Series Color Inkjet Printers"/>
    <s v="Jumbo Drum"/>
    <n v="0.38"/>
    <d v="2012-09-12T00:00:00"/>
  </r>
  <r>
    <n v="5916"/>
    <n v="41956"/>
    <x v="1323"/>
    <x v="3"/>
    <n v="22"/>
    <n v="364.69"/>
    <n v="0.06"/>
    <x v="2"/>
    <n v="-22.4"/>
    <n v="16.91"/>
    <n v="6.25"/>
    <x v="638"/>
    <x v="10"/>
    <x v="3"/>
    <x v="3"/>
    <x v="0"/>
    <x v="0"/>
    <s v="Tenex Personal Self-Stacking Standard File Box, Black/Gray"/>
    <s v="Small Box"/>
    <n v="0.57999999999999996"/>
    <d v="2011-12-13T00:00:00"/>
  </r>
  <r>
    <n v="5917"/>
    <n v="41956"/>
    <x v="1323"/>
    <x v="3"/>
    <n v="16"/>
    <n v="86.3"/>
    <n v="0"/>
    <x v="0"/>
    <n v="-68.67"/>
    <n v="4.8899999999999997"/>
    <n v="4.93"/>
    <x v="638"/>
    <x v="10"/>
    <x v="3"/>
    <x v="3"/>
    <x v="1"/>
    <x v="7"/>
    <s v="Maxell 3.5&quot; DS/HD IBM-Formatted Diskettes, 10/Pack"/>
    <s v="Small Pack"/>
    <n v="0.66"/>
    <d v="2011-12-14T00:00:00"/>
  </r>
  <r>
    <n v="6310"/>
    <n v="44646"/>
    <x v="1259"/>
    <x v="0"/>
    <n v="47"/>
    <n v="12723.95"/>
    <n v="0.08"/>
    <x v="0"/>
    <n v="11.54"/>
    <n v="279.48"/>
    <n v="35"/>
    <x v="637"/>
    <x v="10"/>
    <x v="3"/>
    <x v="3"/>
    <x v="0"/>
    <x v="0"/>
    <s v="Tennsco Snap-Together Open Shelving Units, Starter Sets and Add-On Units"/>
    <s v="Large Box"/>
    <n v="0.8"/>
    <d v="2012-01-08T00:00:00"/>
  </r>
  <r>
    <n v="6444"/>
    <n v="45825"/>
    <x v="56"/>
    <x v="3"/>
    <n v="43"/>
    <n v="272.63"/>
    <n v="0.04"/>
    <x v="0"/>
    <n v="-64.45"/>
    <n v="6.48"/>
    <n v="5.14"/>
    <x v="126"/>
    <x v="10"/>
    <x v="3"/>
    <x v="2"/>
    <x v="0"/>
    <x v="5"/>
    <s v="Xerox 23"/>
    <s v="Small Box"/>
    <n v="0.37"/>
    <d v="2012-10-07T00:00:00"/>
  </r>
  <r>
    <n v="6641"/>
    <n v="47232"/>
    <x v="107"/>
    <x v="2"/>
    <n v="39"/>
    <n v="546.4"/>
    <n v="0.1"/>
    <x v="2"/>
    <n v="-138.82"/>
    <n v="15.14"/>
    <n v="4.53"/>
    <x v="86"/>
    <x v="10"/>
    <x v="3"/>
    <x v="2"/>
    <x v="0"/>
    <x v="0"/>
    <s v="Eldon® Gobal File Keepers"/>
    <s v="Small Box"/>
    <n v="0.81"/>
    <d v="2010-08-19T00:00:00"/>
  </r>
  <r>
    <n v="6915"/>
    <n v="49344"/>
    <x v="911"/>
    <x v="0"/>
    <n v="31"/>
    <n v="672.93"/>
    <n v="0"/>
    <x v="0"/>
    <n v="27.85"/>
    <n v="19.98"/>
    <n v="4"/>
    <x v="635"/>
    <x v="10"/>
    <x v="3"/>
    <x v="3"/>
    <x v="1"/>
    <x v="7"/>
    <s v="Belkin 105-Key Black Keyboard"/>
    <s v="Small Box"/>
    <n v="0.68"/>
    <d v="2012-12-30T00:00:00"/>
  </r>
  <r>
    <n v="6916"/>
    <n v="49344"/>
    <x v="911"/>
    <x v="0"/>
    <n v="1"/>
    <n v="803.33"/>
    <n v="0.09"/>
    <x v="0"/>
    <n v="-745.2"/>
    <n v="832.81"/>
    <n v="24.49"/>
    <x v="635"/>
    <x v="10"/>
    <x v="3"/>
    <x v="3"/>
    <x v="0"/>
    <x v="15"/>
    <s v="Martin Yale Chadless Opener Electric Letter Opener"/>
    <s v="Medium Box"/>
    <n v="0.83"/>
    <d v="2012-12-30T00:00:00"/>
  </r>
  <r>
    <n v="6922"/>
    <n v="49351"/>
    <x v="1103"/>
    <x v="0"/>
    <n v="27"/>
    <n v="109.92"/>
    <n v="0.06"/>
    <x v="0"/>
    <n v="24.75"/>
    <n v="3.98"/>
    <n v="0.83"/>
    <x v="633"/>
    <x v="10"/>
    <x v="3"/>
    <x v="2"/>
    <x v="0"/>
    <x v="12"/>
    <s v="Fluorescent Highlighters by Dixon"/>
    <s v="Wrap Bag"/>
    <n v="0.51"/>
    <d v="2012-04-03T00:00:00"/>
  </r>
  <r>
    <n v="6939"/>
    <n v="49511"/>
    <x v="1218"/>
    <x v="1"/>
    <n v="35"/>
    <n v="150.29"/>
    <n v="0.03"/>
    <x v="2"/>
    <n v="5.04"/>
    <n v="3.69"/>
    <n v="2.5"/>
    <x v="636"/>
    <x v="10"/>
    <x v="3"/>
    <x v="3"/>
    <x v="0"/>
    <x v="8"/>
    <s v="Colored Envelopes"/>
    <s v="Small Box"/>
    <n v="0.39"/>
    <d v="2009-04-20T00:00:00"/>
  </r>
  <r>
    <n v="7358"/>
    <n v="52419"/>
    <x v="1256"/>
    <x v="1"/>
    <n v="32"/>
    <n v="3500.49"/>
    <n v="0.09"/>
    <x v="0"/>
    <n v="230.64"/>
    <n v="111.03"/>
    <n v="8.64"/>
    <x v="80"/>
    <x v="10"/>
    <x v="3"/>
    <x v="2"/>
    <x v="0"/>
    <x v="0"/>
    <s v="Fellowes Recycled Storage Drawers"/>
    <s v="Small Box"/>
    <n v="0.78"/>
    <d v="2012-09-19T00:00:00"/>
  </r>
  <r>
    <n v="7440"/>
    <n v="53029"/>
    <x v="114"/>
    <x v="0"/>
    <n v="39"/>
    <n v="223.34"/>
    <n v="0.1"/>
    <x v="0"/>
    <n v="95.42"/>
    <n v="6.3"/>
    <n v="0.5"/>
    <x v="632"/>
    <x v="10"/>
    <x v="3"/>
    <x v="2"/>
    <x v="0"/>
    <x v="11"/>
    <s v="Avery 48"/>
    <s v="Small Box"/>
    <n v="0.39"/>
    <d v="2009-08-01T00:00:00"/>
  </r>
  <r>
    <n v="7644"/>
    <n v="54786"/>
    <x v="268"/>
    <x v="2"/>
    <n v="30"/>
    <n v="380.28"/>
    <n v="0.08"/>
    <x v="0"/>
    <n v="-20.58"/>
    <n v="13.48"/>
    <n v="4.51"/>
    <x v="635"/>
    <x v="10"/>
    <x v="3"/>
    <x v="3"/>
    <x v="0"/>
    <x v="0"/>
    <s v="Tenex Personal Project File with Scoop Front Design, Black"/>
    <s v="Small Box"/>
    <n v="0.59"/>
    <d v="2012-01-13T00:00:00"/>
  </r>
  <r>
    <n v="7728"/>
    <n v="55362"/>
    <x v="938"/>
    <x v="1"/>
    <n v="24"/>
    <n v="67.84"/>
    <n v="7.0000000000000007E-2"/>
    <x v="0"/>
    <n v="13.44"/>
    <n v="2.88"/>
    <n v="0.99"/>
    <x v="60"/>
    <x v="10"/>
    <x v="3"/>
    <x v="2"/>
    <x v="0"/>
    <x v="11"/>
    <s v="Avery 474"/>
    <s v="Small Box"/>
    <n v="0.36"/>
    <d v="2011-04-22T00:00:00"/>
  </r>
  <r>
    <n v="7844"/>
    <n v="56099"/>
    <x v="1324"/>
    <x v="0"/>
    <n v="11"/>
    <n v="122.35"/>
    <n v="0.02"/>
    <x v="0"/>
    <n v="-13.55"/>
    <n v="10.98"/>
    <n v="3.99"/>
    <x v="633"/>
    <x v="10"/>
    <x v="3"/>
    <x v="2"/>
    <x v="0"/>
    <x v="1"/>
    <s v="Staples Surge Protector 6 outlet"/>
    <s v="Small Box"/>
    <n v="0.57999999999999996"/>
    <d v="2010-10-12T00:00:00"/>
  </r>
  <r>
    <n v="7903"/>
    <n v="56516"/>
    <x v="1316"/>
    <x v="3"/>
    <n v="6"/>
    <n v="27.89"/>
    <n v="0.08"/>
    <x v="0"/>
    <n v="-23.805"/>
    <n v="3.98"/>
    <n v="5.26"/>
    <x v="381"/>
    <x v="10"/>
    <x v="3"/>
    <x v="2"/>
    <x v="0"/>
    <x v="2"/>
    <s v="Ibico Presentation Index for Binding Systems"/>
    <s v="Small Box"/>
    <n v="0.38"/>
    <d v="2009-08-04T00:00:00"/>
  </r>
  <r>
    <n v="7904"/>
    <n v="56516"/>
    <x v="1316"/>
    <x v="3"/>
    <n v="24"/>
    <n v="2560.9395"/>
    <n v="0.06"/>
    <x v="0"/>
    <n v="457.79400000000004"/>
    <n v="125.99"/>
    <n v="2.5"/>
    <x v="381"/>
    <x v="10"/>
    <x v="3"/>
    <x v="2"/>
    <x v="1"/>
    <x v="3"/>
    <s v="i2000"/>
    <s v="Small Box"/>
    <n v="0.6"/>
    <d v="2009-08-05T00:00:00"/>
  </r>
  <r>
    <n v="8331"/>
    <n v="59556"/>
    <x v="1325"/>
    <x v="2"/>
    <n v="27"/>
    <n v="43.46"/>
    <n v="0"/>
    <x v="0"/>
    <n v="6.81"/>
    <n v="1.48"/>
    <n v="0.7"/>
    <x v="637"/>
    <x v="10"/>
    <x v="3"/>
    <x v="3"/>
    <x v="0"/>
    <x v="6"/>
    <s v="Binder Clips by OIC"/>
    <s v="Wrap Bag"/>
    <n v="0.37"/>
    <d v="2009-12-17T00:00:00"/>
  </r>
  <r>
    <n v="8332"/>
    <n v="59556"/>
    <x v="1325"/>
    <x v="2"/>
    <n v="5"/>
    <n v="927.98749999999995"/>
    <n v="0"/>
    <x v="0"/>
    <n v="-615.91199999999992"/>
    <n v="205.99"/>
    <n v="8.99"/>
    <x v="637"/>
    <x v="10"/>
    <x v="3"/>
    <x v="3"/>
    <x v="1"/>
    <x v="3"/>
    <s v="TimeportP7382"/>
    <s v="Small Box"/>
    <n v="0.56000000000000005"/>
    <d v="2009-12-16T00:00:00"/>
  </r>
  <r>
    <n v="8364"/>
    <n v="59779"/>
    <x v="1271"/>
    <x v="0"/>
    <n v="30"/>
    <n v="3575.23"/>
    <n v="0.04"/>
    <x v="1"/>
    <n v="87.879999999999953"/>
    <n v="113.98"/>
    <n v="30"/>
    <x v="381"/>
    <x v="10"/>
    <x v="3"/>
    <x v="2"/>
    <x v="2"/>
    <x v="14"/>
    <s v="Hon Comfortask® Task/Swivel Chairs"/>
    <s v="Jumbo Drum"/>
    <n v="0.69"/>
    <d v="2009-05-24T00:00:00"/>
  </r>
  <r>
    <n v="183"/>
    <n v="1217"/>
    <x v="178"/>
    <x v="2"/>
    <n v="25"/>
    <n v="662.16"/>
    <n v="7.0000000000000007E-2"/>
    <x v="0"/>
    <n v="185.21"/>
    <n v="28.48"/>
    <n v="1.99"/>
    <x v="639"/>
    <x v="10"/>
    <x v="3"/>
    <x v="2"/>
    <x v="1"/>
    <x v="7"/>
    <s v="Memorex 4.7GB DVD+RW, 3/Pack"/>
    <s v="Small Pack"/>
    <n v="0.4"/>
    <d v="2012-04-26T00:00:00"/>
  </r>
  <r>
    <n v="245"/>
    <n v="1666"/>
    <x v="200"/>
    <x v="4"/>
    <n v="19"/>
    <n v="5642.18"/>
    <n v="0.09"/>
    <x v="2"/>
    <n v="1996.6755000000003"/>
    <n v="315.98"/>
    <n v="19.989999999999998"/>
    <x v="556"/>
    <x v="10"/>
    <x v="3"/>
    <x v="2"/>
    <x v="0"/>
    <x v="2"/>
    <s v="GBC ProClick™ 150 Presentation Binding System"/>
    <s v="Small Box"/>
    <n v="0.38"/>
    <d v="2011-10-19T00:00:00"/>
  </r>
  <r>
    <n v="265"/>
    <n v="1829"/>
    <x v="1195"/>
    <x v="1"/>
    <n v="48"/>
    <n v="133.04"/>
    <n v="7.0000000000000007E-2"/>
    <x v="0"/>
    <n v="6.7320000000000002"/>
    <n v="2.78"/>
    <n v="1.49"/>
    <x v="448"/>
    <x v="10"/>
    <x v="3"/>
    <x v="0"/>
    <x v="0"/>
    <x v="2"/>
    <s v="Wilson Jones Suede Grain Vinyl Binders"/>
    <s v="Small Box"/>
    <n v="0.36"/>
    <d v="2009-05-08T00:00:00"/>
  </r>
  <r>
    <n v="468"/>
    <n v="3202"/>
    <x v="1065"/>
    <x v="0"/>
    <n v="10"/>
    <n v="554.21"/>
    <n v="0.05"/>
    <x v="0"/>
    <n v="-105.37"/>
    <n v="53.98"/>
    <n v="5.5"/>
    <x v="640"/>
    <x v="10"/>
    <x v="3"/>
    <x v="1"/>
    <x v="1"/>
    <x v="7"/>
    <s v="Nu-Form 106-Key Ergonomic Keyboard w/ Touchpad"/>
    <s v="Small Box"/>
    <n v="0.62"/>
    <d v="2012-12-27T00:00:00"/>
  </r>
  <r>
    <n v="697"/>
    <n v="4871"/>
    <x v="908"/>
    <x v="4"/>
    <n v="8"/>
    <n v="775.74"/>
    <n v="0.02"/>
    <x v="1"/>
    <n v="-215.39"/>
    <n v="89.99"/>
    <n v="42"/>
    <x v="641"/>
    <x v="10"/>
    <x v="3"/>
    <x v="1"/>
    <x v="2"/>
    <x v="14"/>
    <s v="Global Leather Task Chair, Black"/>
    <s v="Jumbo Drum"/>
    <n v="0.66"/>
    <d v="2011-06-13T00:00:00"/>
  </r>
  <r>
    <n v="698"/>
    <n v="4871"/>
    <x v="908"/>
    <x v="4"/>
    <n v="26"/>
    <n v="238.34"/>
    <n v="0.06"/>
    <x v="0"/>
    <n v="-19.309999999999999"/>
    <n v="9.31"/>
    <n v="3.98"/>
    <x v="641"/>
    <x v="10"/>
    <x v="3"/>
    <x v="1"/>
    <x v="0"/>
    <x v="15"/>
    <s v="Acme® Forged Steel Scissors with Black Enamel Handles"/>
    <s v="Small Pack"/>
    <n v="0.56000000000000005"/>
    <d v="2011-06-14T00:00:00"/>
  </r>
  <r>
    <n v="866"/>
    <n v="6211"/>
    <x v="257"/>
    <x v="4"/>
    <n v="28"/>
    <n v="67.72"/>
    <n v="0.01"/>
    <x v="0"/>
    <n v="-142.66900000000001"/>
    <n v="2.16"/>
    <n v="6.05"/>
    <x v="556"/>
    <x v="10"/>
    <x v="3"/>
    <x v="2"/>
    <x v="0"/>
    <x v="2"/>
    <s v="Peel &amp; Stick Add-On Corner Pockets"/>
    <s v="Small Box"/>
    <n v="0.37"/>
    <d v="2009-11-25T00:00:00"/>
  </r>
  <r>
    <n v="867"/>
    <n v="6211"/>
    <x v="257"/>
    <x v="4"/>
    <n v="3"/>
    <n v="68.64"/>
    <n v="7.0000000000000007E-2"/>
    <x v="0"/>
    <n v="-38.93"/>
    <n v="21.38"/>
    <n v="8.99"/>
    <x v="556"/>
    <x v="10"/>
    <x v="3"/>
    <x v="2"/>
    <x v="0"/>
    <x v="12"/>
    <s v="Boston 1730 StandUp Electric Pencil Sharpener"/>
    <s v="Small Pack"/>
    <n v="0.59"/>
    <d v="2009-11-25T00:00:00"/>
  </r>
  <r>
    <n v="1007"/>
    <n v="7363"/>
    <x v="628"/>
    <x v="3"/>
    <n v="24"/>
    <n v="875.52"/>
    <n v="0.09"/>
    <x v="0"/>
    <n v="5.710000000000008"/>
    <n v="37.93"/>
    <n v="13.99"/>
    <x v="639"/>
    <x v="10"/>
    <x v="3"/>
    <x v="2"/>
    <x v="2"/>
    <x v="4"/>
    <s v="Eldon Delta Triangular Chair Mat, 52&quot; x 58&quot;, Clear"/>
    <s v="Wrap Bag"/>
    <n v="0.67"/>
    <d v="2010-11-11T00:00:00"/>
  </r>
  <r>
    <n v="1109"/>
    <n v="8133"/>
    <x v="557"/>
    <x v="3"/>
    <n v="11"/>
    <n v="405.53"/>
    <n v="0.04"/>
    <x v="0"/>
    <n v="130.52000000000001"/>
    <n v="35.44"/>
    <n v="5.09"/>
    <x v="641"/>
    <x v="10"/>
    <x v="3"/>
    <x v="2"/>
    <x v="0"/>
    <x v="5"/>
    <s v="Xerox 1932"/>
    <s v="Small Box"/>
    <n v="0.38"/>
    <d v="2011-02-27T00:00:00"/>
  </r>
  <r>
    <n v="1155"/>
    <n v="8416"/>
    <x v="338"/>
    <x v="0"/>
    <n v="2"/>
    <n v="22.07"/>
    <n v="7.0000000000000007E-2"/>
    <x v="0"/>
    <n v="-15.45"/>
    <n v="5.98"/>
    <n v="10.39"/>
    <x v="642"/>
    <x v="10"/>
    <x v="3"/>
    <x v="0"/>
    <x v="0"/>
    <x v="5"/>
    <s v="Xerox 1895"/>
    <s v="Small Box"/>
    <n v="0.4"/>
    <d v="2010-08-10T00:00:00"/>
  </r>
  <r>
    <n v="1199"/>
    <n v="8802"/>
    <x v="407"/>
    <x v="3"/>
    <n v="15"/>
    <n v="1866.12"/>
    <n v="7.0000000000000007E-2"/>
    <x v="0"/>
    <n v="400.69"/>
    <n v="123.38"/>
    <n v="24.49"/>
    <x v="643"/>
    <x v="10"/>
    <x v="3"/>
    <x v="0"/>
    <x v="0"/>
    <x v="1"/>
    <s v="Honeywell Enviracaire® Portable HEPA Air Cleaner for up to 10 x 16 Room"/>
    <s v="Large Box"/>
    <n v="0.46"/>
    <d v="2011-02-02T00:00:00"/>
  </r>
  <r>
    <n v="1315"/>
    <n v="9637"/>
    <x v="786"/>
    <x v="0"/>
    <n v="12"/>
    <n v="522.49"/>
    <n v="0.08"/>
    <x v="0"/>
    <n v="-236.43"/>
    <n v="43.22"/>
    <n v="16.71"/>
    <x v="290"/>
    <x v="10"/>
    <x v="3"/>
    <x v="2"/>
    <x v="1"/>
    <x v="7"/>
    <s v="Fellowes Mobile Numeric Keypad, Graphite"/>
    <s v="Small Box"/>
    <n v="0.66"/>
    <d v="2009-01-05T00:00:00"/>
  </r>
  <r>
    <n v="1316"/>
    <n v="9637"/>
    <x v="786"/>
    <x v="0"/>
    <n v="49"/>
    <n v="28359.4"/>
    <n v="0.05"/>
    <x v="0"/>
    <n v="14440.39"/>
    <n v="574.74"/>
    <n v="24.49"/>
    <x v="290"/>
    <x v="10"/>
    <x v="3"/>
    <x v="2"/>
    <x v="1"/>
    <x v="16"/>
    <s v="Polycom ViaVideo™ Desktop Video Communications Unit"/>
    <s v="Large Box"/>
    <n v="0.37"/>
    <d v="2009-01-10T00:00:00"/>
  </r>
  <r>
    <n v="1317"/>
    <n v="9637"/>
    <x v="786"/>
    <x v="0"/>
    <n v="12"/>
    <n v="123.76"/>
    <n v="0.04"/>
    <x v="0"/>
    <n v="32.44"/>
    <n v="10.14"/>
    <n v="2.27"/>
    <x v="290"/>
    <x v="10"/>
    <x v="3"/>
    <x v="2"/>
    <x v="0"/>
    <x v="5"/>
    <s v="Staples Wirebound Steno Books, 6&quot; x 9&quot;, 12/Pack"/>
    <s v="Wrap Bag"/>
    <n v="0.36"/>
    <d v="2009-01-07T00:00:00"/>
  </r>
  <r>
    <n v="1327"/>
    <n v="9671"/>
    <x v="256"/>
    <x v="1"/>
    <n v="6"/>
    <n v="12.61"/>
    <n v="7.0000000000000007E-2"/>
    <x v="0"/>
    <n v="-4.899"/>
    <n v="1.88"/>
    <n v="1.49"/>
    <x v="639"/>
    <x v="10"/>
    <x v="3"/>
    <x v="2"/>
    <x v="0"/>
    <x v="2"/>
    <s v="Staples® General Use 3-Ring Binders"/>
    <s v="Small Box"/>
    <n v="0.37"/>
    <d v="2011-09-14T00:00:00"/>
  </r>
  <r>
    <n v="1378"/>
    <n v="9957"/>
    <x v="936"/>
    <x v="2"/>
    <n v="31"/>
    <n v="74.75"/>
    <n v="0.06"/>
    <x v="2"/>
    <n v="-115.43"/>
    <n v="2.2799999999999998"/>
    <n v="5.2"/>
    <x v="643"/>
    <x v="10"/>
    <x v="3"/>
    <x v="2"/>
    <x v="0"/>
    <x v="12"/>
    <s v="Binney &amp; Smith inkTank™ Erasable Pocket Highlighter, Chisel Tip, Yellow"/>
    <s v="Wrap Bag"/>
    <n v="0.41"/>
    <d v="2010-12-01T00:00:00"/>
  </r>
  <r>
    <n v="1467"/>
    <n v="10567"/>
    <x v="923"/>
    <x v="1"/>
    <n v="10"/>
    <n v="1111.008"/>
    <n v="0.09"/>
    <x v="1"/>
    <n v="-146.29"/>
    <n v="146.34"/>
    <n v="43.75"/>
    <x v="644"/>
    <x v="10"/>
    <x v="3"/>
    <x v="3"/>
    <x v="2"/>
    <x v="10"/>
    <s v="Bevis Round Conference Table Top &amp; Single Column Base"/>
    <s v="Jumbo Box"/>
    <n v="0.65"/>
    <d v="2012-03-30T00:00:00"/>
  </r>
  <r>
    <n v="1760"/>
    <n v="12613"/>
    <x v="623"/>
    <x v="3"/>
    <n v="3"/>
    <n v="15.64"/>
    <n v="0.08"/>
    <x v="0"/>
    <n v="-16.007999999999999"/>
    <n v="3.36"/>
    <n v="6.27"/>
    <x v="640"/>
    <x v="10"/>
    <x v="3"/>
    <x v="1"/>
    <x v="0"/>
    <x v="2"/>
    <s v="Cardinal Poly Pocket Divider Pockets for Ring Binders"/>
    <s v="Small Box"/>
    <n v="0.4"/>
    <d v="2010-04-13T00:00:00"/>
  </r>
  <r>
    <n v="1761"/>
    <n v="12613"/>
    <x v="623"/>
    <x v="3"/>
    <n v="28"/>
    <n v="1751.08"/>
    <n v="0"/>
    <x v="0"/>
    <n v="587.01"/>
    <n v="59.78"/>
    <n v="10.29"/>
    <x v="640"/>
    <x v="10"/>
    <x v="3"/>
    <x v="1"/>
    <x v="0"/>
    <x v="2"/>
    <s v="GBC Recycled Regency Composition Covers"/>
    <s v="Small Box"/>
    <n v="0.39"/>
    <d v="2010-04-11T00:00:00"/>
  </r>
  <r>
    <n v="1762"/>
    <n v="12613"/>
    <x v="623"/>
    <x v="3"/>
    <n v="18"/>
    <n v="225.37"/>
    <n v="0.04"/>
    <x v="2"/>
    <n v="77.53"/>
    <n v="12.22"/>
    <n v="2.85"/>
    <x v="640"/>
    <x v="10"/>
    <x v="3"/>
    <x v="1"/>
    <x v="2"/>
    <x v="4"/>
    <s v="Aluminum Document Frame"/>
    <s v="Small Pack"/>
    <n v="0.55000000000000004"/>
    <d v="2010-04-11T00:00:00"/>
  </r>
  <r>
    <n v="1776"/>
    <n v="12711"/>
    <x v="852"/>
    <x v="4"/>
    <n v="32"/>
    <n v="1486.72"/>
    <n v="0"/>
    <x v="0"/>
    <n v="294.81"/>
    <n v="43.98"/>
    <n v="8.99"/>
    <x v="639"/>
    <x v="10"/>
    <x v="3"/>
    <x v="2"/>
    <x v="0"/>
    <x v="12"/>
    <s v="Boston 1645 Deluxe Heavier-Duty Electric Pencil Sharpener"/>
    <s v="Small Pack"/>
    <n v="0.57999999999999996"/>
    <d v="2012-02-20T00:00:00"/>
  </r>
  <r>
    <n v="1777"/>
    <n v="12711"/>
    <x v="852"/>
    <x v="4"/>
    <n v="45"/>
    <n v="558.04"/>
    <n v="0.05"/>
    <x v="0"/>
    <n v="40.32"/>
    <n v="12.98"/>
    <n v="3.14"/>
    <x v="639"/>
    <x v="10"/>
    <x v="3"/>
    <x v="2"/>
    <x v="0"/>
    <x v="15"/>
    <s v="Acme® 8&quot; Straight Scissors"/>
    <s v="Small Pack"/>
    <n v="0.6"/>
    <d v="2012-02-20T00:00:00"/>
  </r>
  <r>
    <n v="1886"/>
    <n v="13543"/>
    <x v="1326"/>
    <x v="3"/>
    <n v="2"/>
    <n v="27.83"/>
    <n v="0.09"/>
    <x v="0"/>
    <n v="-22.14"/>
    <n v="9.7100000000000009"/>
    <n v="9.4499999999999993"/>
    <x v="290"/>
    <x v="10"/>
    <x v="3"/>
    <x v="2"/>
    <x v="0"/>
    <x v="0"/>
    <s v="Filing/Storage Totes and Swivel Casters"/>
    <s v="Small Box"/>
    <n v="0.6"/>
    <d v="2012-08-08T00:00:00"/>
  </r>
  <r>
    <n v="1924"/>
    <n v="13767"/>
    <x v="134"/>
    <x v="1"/>
    <n v="29"/>
    <n v="597.66"/>
    <n v="0.08"/>
    <x v="0"/>
    <n v="-178"/>
    <n v="21.66"/>
    <n v="13.99"/>
    <x v="556"/>
    <x v="10"/>
    <x v="3"/>
    <x v="2"/>
    <x v="0"/>
    <x v="1"/>
    <s v="Holmes 99% HEPA Air Purifier"/>
    <s v="Medium Box"/>
    <n v="0.52"/>
    <d v="2010-08-28T00:00:00"/>
  </r>
  <r>
    <n v="1925"/>
    <n v="13767"/>
    <x v="134"/>
    <x v="1"/>
    <n v="45"/>
    <n v="1403.741"/>
    <n v="0.01"/>
    <x v="0"/>
    <n v="622.25099999999998"/>
    <n v="35.99"/>
    <n v="3.3"/>
    <x v="556"/>
    <x v="10"/>
    <x v="3"/>
    <x v="2"/>
    <x v="1"/>
    <x v="3"/>
    <s v="Accessory9"/>
    <s v="Small Pack"/>
    <n v="0.39"/>
    <d v="2010-08-28T00:00:00"/>
  </r>
  <r>
    <n v="1926"/>
    <n v="13767"/>
    <x v="134"/>
    <x v="1"/>
    <n v="10"/>
    <n v="1246.3634999999999"/>
    <n v="0.06"/>
    <x v="0"/>
    <n v="-339.10799999999995"/>
    <n v="155.99"/>
    <n v="8.99"/>
    <x v="556"/>
    <x v="10"/>
    <x v="3"/>
    <x v="2"/>
    <x v="1"/>
    <x v="3"/>
    <s v="LX 788"/>
    <s v="Small Box"/>
    <n v="0.57999999999999996"/>
    <d v="2010-08-27T00:00:00"/>
  </r>
  <r>
    <n v="2462"/>
    <n v="17924"/>
    <x v="1136"/>
    <x v="4"/>
    <n v="42"/>
    <n v="2507.48"/>
    <n v="0.04"/>
    <x v="0"/>
    <n v="762.53"/>
    <n v="60.97"/>
    <n v="4.5"/>
    <x v="640"/>
    <x v="10"/>
    <x v="3"/>
    <x v="1"/>
    <x v="0"/>
    <x v="1"/>
    <s v="Tripp Lite Isotel 6 Outlet Surge Protector with Fax/Modem Protection"/>
    <s v="Small Box"/>
    <n v="0.56000000000000005"/>
    <d v="2011-08-26T00:00:00"/>
  </r>
  <r>
    <n v="2533"/>
    <n v="18374"/>
    <x v="1190"/>
    <x v="0"/>
    <n v="21"/>
    <n v="150.16"/>
    <n v="0.09"/>
    <x v="0"/>
    <n v="-32.78"/>
    <n v="7.28"/>
    <n v="5.47"/>
    <x v="645"/>
    <x v="10"/>
    <x v="3"/>
    <x v="2"/>
    <x v="0"/>
    <x v="5"/>
    <s v="Southworth Structures Collection™"/>
    <s v="Small Box"/>
    <n v="0.35"/>
    <d v="2012-10-02T00:00:00"/>
  </r>
  <r>
    <n v="2750"/>
    <n v="19841"/>
    <x v="1159"/>
    <x v="0"/>
    <n v="43"/>
    <n v="4687.6734999999999"/>
    <n v="0.06"/>
    <x v="2"/>
    <n v="1304.559"/>
    <n v="125.99"/>
    <n v="8.08"/>
    <x v="448"/>
    <x v="10"/>
    <x v="3"/>
    <x v="2"/>
    <x v="1"/>
    <x v="3"/>
    <s v="M3682"/>
    <s v="Small Box"/>
    <n v="0.56999999999999995"/>
    <d v="2011-01-14T00:00:00"/>
  </r>
  <r>
    <n v="2953"/>
    <n v="21382"/>
    <x v="899"/>
    <x v="4"/>
    <n v="21"/>
    <n v="6435.87"/>
    <n v="0.04"/>
    <x v="1"/>
    <n v="935.06"/>
    <n v="300.98"/>
    <n v="64.73"/>
    <x v="290"/>
    <x v="10"/>
    <x v="3"/>
    <x v="2"/>
    <x v="2"/>
    <x v="14"/>
    <s v="Global Leather and Oak Executive Chair, Black"/>
    <s v="Jumbo Drum"/>
    <n v="0.56000000000000005"/>
    <d v="2012-01-14T00:00:00"/>
  </r>
  <r>
    <n v="2954"/>
    <n v="21382"/>
    <x v="899"/>
    <x v="4"/>
    <n v="11"/>
    <n v="312.02999999999997"/>
    <n v="0.08"/>
    <x v="0"/>
    <n v="-66.66"/>
    <n v="29.99"/>
    <n v="5.5"/>
    <x v="290"/>
    <x v="10"/>
    <x v="3"/>
    <x v="2"/>
    <x v="1"/>
    <x v="7"/>
    <s v="Logitech Cordless Access Keyboard"/>
    <s v="Small Box"/>
    <n v="0.51"/>
    <d v="2012-01-14T00:00:00"/>
  </r>
  <r>
    <n v="3007"/>
    <n v="21638"/>
    <x v="1184"/>
    <x v="1"/>
    <n v="13"/>
    <n v="418.93"/>
    <n v="0.03"/>
    <x v="0"/>
    <n v="82.25"/>
    <n v="30.98"/>
    <n v="8.74"/>
    <x v="643"/>
    <x v="10"/>
    <x v="3"/>
    <x v="0"/>
    <x v="0"/>
    <x v="5"/>
    <s v="Xerox 1979"/>
    <s v="Small Box"/>
    <n v="0.4"/>
    <d v="2012-04-17T00:00:00"/>
  </r>
  <r>
    <n v="3120"/>
    <n v="22407"/>
    <x v="55"/>
    <x v="2"/>
    <n v="20"/>
    <n v="676.44"/>
    <n v="7.0000000000000007E-2"/>
    <x v="0"/>
    <n v="48.756"/>
    <n v="34.54"/>
    <n v="14.72"/>
    <x v="639"/>
    <x v="10"/>
    <x v="3"/>
    <x v="2"/>
    <x v="0"/>
    <x v="2"/>
    <s v="GBC Recycled Grain Textured Covers"/>
    <s v="Small Box"/>
    <n v="0.37"/>
    <d v="2009-11-18T00:00:00"/>
  </r>
  <r>
    <n v="3121"/>
    <n v="22407"/>
    <x v="55"/>
    <x v="2"/>
    <n v="10"/>
    <n v="128.02000000000001"/>
    <n v="0.02"/>
    <x v="0"/>
    <n v="-7.9"/>
    <n v="12.28"/>
    <n v="6.47"/>
    <x v="639"/>
    <x v="10"/>
    <x v="3"/>
    <x v="2"/>
    <x v="0"/>
    <x v="5"/>
    <s v="Xerox 1881"/>
    <s v="Small Box"/>
    <n v="0.38"/>
    <d v="2009-11-17T00:00:00"/>
  </r>
  <r>
    <n v="3122"/>
    <n v="22407"/>
    <x v="55"/>
    <x v="2"/>
    <n v="15"/>
    <n v="526.82000000000005"/>
    <n v="0.06"/>
    <x v="2"/>
    <n v="32.340000000000003"/>
    <n v="34.58"/>
    <n v="8.99"/>
    <x v="639"/>
    <x v="10"/>
    <x v="3"/>
    <x v="2"/>
    <x v="0"/>
    <x v="12"/>
    <s v="Panasonic KP-350BK Electric Pencil Sharpener with Auto Stop"/>
    <s v="Small Pack"/>
    <n v="0.56000000000000005"/>
    <d v="2009-11-19T00:00:00"/>
  </r>
  <r>
    <n v="3548"/>
    <n v="25314"/>
    <x v="443"/>
    <x v="1"/>
    <n v="43"/>
    <n v="7679.5119999999988"/>
    <n v="0"/>
    <x v="0"/>
    <n v="2307.42"/>
    <n v="205.99"/>
    <n v="5"/>
    <x v="645"/>
    <x v="10"/>
    <x v="3"/>
    <x v="2"/>
    <x v="1"/>
    <x v="3"/>
    <s v="Phone 918"/>
    <s v="Small Box"/>
    <n v="0.59"/>
    <d v="2012-02-26T00:00:00"/>
  </r>
  <r>
    <n v="3586"/>
    <n v="25574"/>
    <x v="1168"/>
    <x v="2"/>
    <n v="46"/>
    <n v="5074.07"/>
    <n v="0"/>
    <x v="1"/>
    <n v="-1390.53"/>
    <n v="100.98"/>
    <n v="57.38"/>
    <x v="208"/>
    <x v="10"/>
    <x v="3"/>
    <x v="1"/>
    <x v="2"/>
    <x v="9"/>
    <s v="Bush Westfield Collection Bookcases, Dark Cherry Finish, Fully Assembled"/>
    <s v="Jumbo Box"/>
    <n v="0.78"/>
    <d v="2009-03-12T00:00:00"/>
  </r>
  <r>
    <n v="3587"/>
    <n v="25574"/>
    <x v="1168"/>
    <x v="2"/>
    <n v="31"/>
    <n v="1526.67"/>
    <n v="0.01"/>
    <x v="2"/>
    <n v="118.82"/>
    <n v="47.98"/>
    <n v="3.61"/>
    <x v="208"/>
    <x v="10"/>
    <x v="3"/>
    <x v="1"/>
    <x v="1"/>
    <x v="7"/>
    <s v="DS/HD IBM Formatted Diskettes, 200/Pack - Staples"/>
    <s v="Small Pack"/>
    <n v="0.71"/>
    <d v="2009-03-13T00:00:00"/>
  </r>
  <r>
    <n v="3678"/>
    <n v="26310"/>
    <x v="300"/>
    <x v="2"/>
    <n v="5"/>
    <n v="77.41"/>
    <n v="0.05"/>
    <x v="0"/>
    <n v="9.35"/>
    <n v="15.67"/>
    <n v="1.39"/>
    <x v="641"/>
    <x v="10"/>
    <x v="3"/>
    <x v="2"/>
    <x v="0"/>
    <x v="8"/>
    <s v="#10 White Business Envelopes,4 1/8 x 9 1/2"/>
    <s v="Small Box"/>
    <n v="0.38"/>
    <d v="2012-07-31T00:00:00"/>
  </r>
  <r>
    <n v="3679"/>
    <n v="26310"/>
    <x v="300"/>
    <x v="2"/>
    <n v="19"/>
    <n v="112.67"/>
    <n v="0.09"/>
    <x v="0"/>
    <n v="-37.85"/>
    <n v="5.98"/>
    <n v="5.14"/>
    <x v="641"/>
    <x v="10"/>
    <x v="3"/>
    <x v="2"/>
    <x v="0"/>
    <x v="5"/>
    <s v="Xerox 1974"/>
    <s v="Small Box"/>
    <n v="0.36"/>
    <d v="2012-07-30T00:00:00"/>
  </r>
  <r>
    <n v="3870"/>
    <n v="27616"/>
    <x v="1151"/>
    <x v="0"/>
    <n v="3"/>
    <n v="614.14"/>
    <n v="0.09"/>
    <x v="0"/>
    <n v="-735.27"/>
    <n v="199.99"/>
    <n v="24.49"/>
    <x v="644"/>
    <x v="10"/>
    <x v="3"/>
    <x v="3"/>
    <x v="1"/>
    <x v="13"/>
    <s v="Canon PC-428 Personal Copier"/>
    <s v="Large Box"/>
    <n v="0.46"/>
    <d v="2012-08-01T00:00:00"/>
  </r>
  <r>
    <n v="4169"/>
    <n v="29539"/>
    <x v="1247"/>
    <x v="1"/>
    <n v="24"/>
    <n v="223.2"/>
    <n v="0.1"/>
    <x v="0"/>
    <n v="78.739999999999995"/>
    <n v="9.7799999999999994"/>
    <n v="1.39"/>
    <x v="641"/>
    <x v="10"/>
    <x v="3"/>
    <x v="2"/>
    <x v="0"/>
    <x v="8"/>
    <s v="Staples #10 Laser &amp; Inkjet Envelopes, 4 1/8&quot; x 9 1/2&quot;, 100/Box"/>
    <s v="Small Box"/>
    <n v="0.39"/>
    <d v="2011-04-24T00:00:00"/>
  </r>
  <r>
    <n v="4364"/>
    <n v="31106"/>
    <x v="1327"/>
    <x v="0"/>
    <n v="37"/>
    <n v="101.9"/>
    <n v="0"/>
    <x v="0"/>
    <n v="40.520000000000003"/>
    <n v="2.61"/>
    <n v="0.5"/>
    <x v="645"/>
    <x v="10"/>
    <x v="3"/>
    <x v="2"/>
    <x v="0"/>
    <x v="11"/>
    <s v="Avery 494"/>
    <s v="Small Box"/>
    <n v="0.39"/>
    <d v="2012-02-16T00:00:00"/>
  </r>
  <r>
    <n v="4365"/>
    <n v="31106"/>
    <x v="1327"/>
    <x v="0"/>
    <n v="7"/>
    <n v="187.33"/>
    <n v="0.03"/>
    <x v="0"/>
    <n v="66.47"/>
    <n v="25.13"/>
    <n v="9.8699999999999992"/>
    <x v="645"/>
    <x v="10"/>
    <x v="3"/>
    <x v="2"/>
    <x v="2"/>
    <x v="4"/>
    <s v="Eldon® Executive Woodline II Desk Accessories, Mahogany"/>
    <s v="Small Box"/>
    <n v="0.57999999999999996"/>
    <d v="2012-02-21T00:00:00"/>
  </r>
  <r>
    <n v="4366"/>
    <n v="31106"/>
    <x v="1327"/>
    <x v="0"/>
    <n v="45"/>
    <n v="259.17"/>
    <n v="0.01"/>
    <x v="0"/>
    <n v="-57.33"/>
    <n v="5.68"/>
    <n v="3.6"/>
    <x v="645"/>
    <x v="10"/>
    <x v="3"/>
    <x v="2"/>
    <x v="0"/>
    <x v="15"/>
    <s v="Acme® Preferred Stainless Steel Scissors"/>
    <s v="Small Pack"/>
    <n v="0.56000000000000005"/>
    <d v="2012-02-18T00:00:00"/>
  </r>
  <r>
    <n v="4367"/>
    <n v="31106"/>
    <x v="1327"/>
    <x v="0"/>
    <n v="43"/>
    <n v="4697.0320000000002"/>
    <n v="0"/>
    <x v="0"/>
    <n v="1263.0059999999999"/>
    <n v="125.99"/>
    <n v="5.63"/>
    <x v="645"/>
    <x v="10"/>
    <x v="3"/>
    <x v="2"/>
    <x v="1"/>
    <x v="3"/>
    <s v="8290"/>
    <s v="Small Box"/>
    <n v="0.6"/>
    <d v="2012-02-23T00:00:00"/>
  </r>
  <r>
    <n v="4371"/>
    <n v="31140"/>
    <x v="650"/>
    <x v="4"/>
    <n v="4"/>
    <n v="13.42"/>
    <n v="0.03"/>
    <x v="0"/>
    <n v="-1.26"/>
    <n v="3.08"/>
    <n v="0.99"/>
    <x v="644"/>
    <x v="10"/>
    <x v="3"/>
    <x v="3"/>
    <x v="0"/>
    <x v="11"/>
    <s v="Avery 481"/>
    <s v="Small Box"/>
    <n v="0.37"/>
    <d v="2011-02-02T00:00:00"/>
  </r>
  <r>
    <n v="4373"/>
    <n v="31170"/>
    <x v="1075"/>
    <x v="3"/>
    <n v="32"/>
    <n v="320.57"/>
    <n v="0.09"/>
    <x v="0"/>
    <n v="27.95"/>
    <n v="10.130000000000001"/>
    <n v="1.99"/>
    <x v="643"/>
    <x v="10"/>
    <x v="3"/>
    <x v="2"/>
    <x v="1"/>
    <x v="7"/>
    <s v="Verbatim DVD Rewritable Disc, Single-Sided, 4.7GB"/>
    <s v="Small Pack"/>
    <n v="0.55000000000000004"/>
    <d v="2012-01-29T00:00:00"/>
  </r>
  <r>
    <n v="4417"/>
    <n v="31520"/>
    <x v="1328"/>
    <x v="1"/>
    <n v="23"/>
    <n v="138.71"/>
    <n v="0.09"/>
    <x v="0"/>
    <n v="-33.159999999999997"/>
    <n v="5.89"/>
    <n v="5.57"/>
    <x v="208"/>
    <x v="10"/>
    <x v="3"/>
    <x v="1"/>
    <x v="2"/>
    <x v="4"/>
    <s v="Eldon Wave Desk Accessories"/>
    <s v="Small Box"/>
    <n v="0.41"/>
    <d v="2011-11-29T00:00:00"/>
  </r>
  <r>
    <n v="4873"/>
    <n v="34663"/>
    <x v="878"/>
    <x v="2"/>
    <n v="38"/>
    <n v="29186.49"/>
    <n v="0.05"/>
    <x v="1"/>
    <n v="11562.08"/>
    <n v="808.49"/>
    <n v="55.3"/>
    <x v="645"/>
    <x v="10"/>
    <x v="3"/>
    <x v="2"/>
    <x v="1"/>
    <x v="16"/>
    <s v="Hewlett-Packard Business Color Inkjet 3000 [N, DTN] Series Printers"/>
    <s v="Jumbo Drum"/>
    <n v="0.4"/>
    <d v="2011-07-08T00:00:00"/>
  </r>
  <r>
    <n v="5029"/>
    <n v="35842"/>
    <x v="970"/>
    <x v="1"/>
    <n v="18"/>
    <n v="53.79"/>
    <n v="0.03"/>
    <x v="0"/>
    <n v="11.55"/>
    <n v="2.88"/>
    <n v="0.99"/>
    <x v="644"/>
    <x v="10"/>
    <x v="3"/>
    <x v="3"/>
    <x v="0"/>
    <x v="11"/>
    <s v="Avery 474"/>
    <s v="Small Box"/>
    <n v="0.36"/>
    <d v="2012-05-26T00:00:00"/>
  </r>
  <r>
    <n v="5069"/>
    <n v="36131"/>
    <x v="1271"/>
    <x v="1"/>
    <n v="43"/>
    <n v="354.96"/>
    <n v="7.0000000000000007E-2"/>
    <x v="0"/>
    <n v="151.27000000000001"/>
    <n v="8.34"/>
    <n v="1.43"/>
    <x v="646"/>
    <x v="10"/>
    <x v="3"/>
    <x v="3"/>
    <x v="0"/>
    <x v="5"/>
    <s v="REDIFORM Incoming/Outgoing Call Register, 11&quot; X 8 1/2&quot;, 100 Messages"/>
    <s v="Wrap Bag"/>
    <n v="0.35"/>
    <d v="2009-05-19T00:00:00"/>
  </r>
  <r>
    <n v="5070"/>
    <n v="36131"/>
    <x v="1271"/>
    <x v="1"/>
    <n v="26"/>
    <n v="130.97"/>
    <n v="0.09"/>
    <x v="0"/>
    <n v="-83.42"/>
    <n v="4.9800000000000004"/>
    <n v="6.07"/>
    <x v="646"/>
    <x v="10"/>
    <x v="3"/>
    <x v="3"/>
    <x v="0"/>
    <x v="5"/>
    <s v="Xerox 1897"/>
    <s v="Small Box"/>
    <n v="0.36"/>
    <d v="2009-05-18T00:00:00"/>
  </r>
  <r>
    <n v="5203"/>
    <n v="36992"/>
    <x v="565"/>
    <x v="3"/>
    <n v="34"/>
    <n v="459.08"/>
    <n v="0.04"/>
    <x v="2"/>
    <n v="61.57"/>
    <n v="12.98"/>
    <n v="3.14"/>
    <x v="646"/>
    <x v="10"/>
    <x v="3"/>
    <x v="2"/>
    <x v="0"/>
    <x v="15"/>
    <s v="Acme® 8&quot; Straight Scissors"/>
    <s v="Small Pack"/>
    <n v="0.6"/>
    <d v="2009-12-09T00:00:00"/>
  </r>
  <r>
    <n v="5432"/>
    <n v="38596"/>
    <x v="1329"/>
    <x v="3"/>
    <n v="20"/>
    <n v="193.7"/>
    <n v="0.06"/>
    <x v="0"/>
    <n v="-14.99"/>
    <n v="9.85"/>
    <n v="4.82"/>
    <x v="646"/>
    <x v="10"/>
    <x v="3"/>
    <x v="2"/>
    <x v="0"/>
    <x v="12"/>
    <s v="Lumber Crayons"/>
    <s v="Wrap Bag"/>
    <n v="0.47"/>
    <d v="2010-04-03T00:00:00"/>
  </r>
  <r>
    <n v="5526"/>
    <n v="39143"/>
    <x v="915"/>
    <x v="2"/>
    <n v="46"/>
    <n v="6730.07"/>
    <n v="0.05"/>
    <x v="1"/>
    <n v="-1134.6099999999999"/>
    <n v="150.97999999999999"/>
    <n v="66.27"/>
    <x v="640"/>
    <x v="10"/>
    <x v="3"/>
    <x v="1"/>
    <x v="2"/>
    <x v="9"/>
    <s v="Bush Mission Pointe Library"/>
    <s v="Jumbo Box"/>
    <n v="0.65"/>
    <d v="2012-04-06T00:00:00"/>
  </r>
  <r>
    <n v="5807"/>
    <n v="41186"/>
    <x v="211"/>
    <x v="1"/>
    <n v="33"/>
    <n v="553.3415"/>
    <n v="0.08"/>
    <x v="0"/>
    <n v="-67.704999999999998"/>
    <n v="20.99"/>
    <n v="0.99"/>
    <x v="646"/>
    <x v="10"/>
    <x v="3"/>
    <x v="2"/>
    <x v="1"/>
    <x v="3"/>
    <s v="Accessory15"/>
    <s v="Small Pack"/>
    <n v="0.83"/>
    <d v="2010-11-23T00:00:00"/>
  </r>
  <r>
    <n v="6143"/>
    <n v="43493"/>
    <x v="559"/>
    <x v="1"/>
    <n v="22"/>
    <n v="152.52000000000001"/>
    <n v="0.03"/>
    <x v="0"/>
    <n v="-43.87"/>
    <n v="6.48"/>
    <n v="5.94"/>
    <x v="645"/>
    <x v="10"/>
    <x v="3"/>
    <x v="2"/>
    <x v="0"/>
    <x v="5"/>
    <s v="Eureka Recycled Copy Paper 8 1/2&quot; x 11&quot;, Ream"/>
    <s v="Small Box"/>
    <n v="0.37"/>
    <d v="2012-05-11T00:00:00"/>
  </r>
  <r>
    <n v="6144"/>
    <n v="43493"/>
    <x v="559"/>
    <x v="1"/>
    <n v="14"/>
    <n v="71.599999999999994"/>
    <n v="0.05"/>
    <x v="0"/>
    <n v="-30.65"/>
    <n v="4.9800000000000004"/>
    <n v="4.7"/>
    <x v="645"/>
    <x v="10"/>
    <x v="3"/>
    <x v="2"/>
    <x v="0"/>
    <x v="5"/>
    <s v="Staples Copy Paper (20Lb. and 84 Bright)"/>
    <s v="Small Box"/>
    <n v="0.38"/>
    <d v="2012-05-12T00:00:00"/>
  </r>
  <r>
    <n v="6145"/>
    <n v="43493"/>
    <x v="559"/>
    <x v="1"/>
    <n v="37"/>
    <n v="1699.9829999999999"/>
    <n v="0.1"/>
    <x v="0"/>
    <n v="-202.86199999999999"/>
    <n v="55.99"/>
    <n v="5"/>
    <x v="645"/>
    <x v="10"/>
    <x v="3"/>
    <x v="2"/>
    <x v="1"/>
    <x v="3"/>
    <s v="Accessory36"/>
    <s v="Small Pack"/>
    <n v="0.83"/>
    <d v="2012-05-13T00:00:00"/>
  </r>
  <r>
    <n v="6152"/>
    <n v="43555"/>
    <x v="266"/>
    <x v="3"/>
    <n v="34"/>
    <n v="43.54"/>
    <n v="0"/>
    <x v="0"/>
    <n v="-17.48"/>
    <n v="1.26"/>
    <n v="0.7"/>
    <x v="639"/>
    <x v="10"/>
    <x v="3"/>
    <x v="2"/>
    <x v="0"/>
    <x v="6"/>
    <s v="Bagged Rubber Bands"/>
    <s v="Wrap Bag"/>
    <n v="0.81"/>
    <d v="2012-07-05T00:00:00"/>
  </r>
  <r>
    <n v="6283"/>
    <n v="44452"/>
    <x v="775"/>
    <x v="2"/>
    <n v="50"/>
    <n v="330.27"/>
    <n v="7.0000000000000007E-2"/>
    <x v="0"/>
    <n v="-195.57"/>
    <n v="6.48"/>
    <n v="7.86"/>
    <x v="644"/>
    <x v="10"/>
    <x v="3"/>
    <x v="3"/>
    <x v="0"/>
    <x v="5"/>
    <s v="Xerox 213"/>
    <s v="Small Box"/>
    <n v="0.37"/>
    <d v="2011-12-11T00:00:00"/>
  </r>
  <r>
    <n v="6404"/>
    <n v="45506"/>
    <x v="1226"/>
    <x v="0"/>
    <n v="3"/>
    <n v="448.36649999999997"/>
    <n v="0.03"/>
    <x v="0"/>
    <n v="-748.40700000000004"/>
    <n v="175.99"/>
    <n v="8.99"/>
    <x v="641"/>
    <x v="10"/>
    <x v="3"/>
    <x v="1"/>
    <x v="1"/>
    <x v="3"/>
    <s v="2180"/>
    <s v="Small Box"/>
    <n v="0.56999999999999995"/>
    <d v="2011-12-31T00:00:00"/>
  </r>
  <r>
    <n v="6441"/>
    <n v="45767"/>
    <x v="701"/>
    <x v="1"/>
    <n v="49"/>
    <n v="841.51"/>
    <n v="0.05"/>
    <x v="2"/>
    <n v="20.86"/>
    <n v="16.91"/>
    <n v="6.25"/>
    <x v="645"/>
    <x v="10"/>
    <x v="3"/>
    <x v="2"/>
    <x v="0"/>
    <x v="0"/>
    <s v="Tenex Personal Self-Stacking Standard File Box, Black/Gray"/>
    <s v="Small Box"/>
    <n v="0.57999999999999996"/>
    <d v="2012-07-12T00:00:00"/>
  </r>
  <r>
    <n v="6457"/>
    <n v="45986"/>
    <x v="392"/>
    <x v="0"/>
    <n v="20"/>
    <n v="71.069999999999993"/>
    <n v="0.08"/>
    <x v="0"/>
    <n v="-15.09"/>
    <n v="3.69"/>
    <n v="2.5"/>
    <x v="643"/>
    <x v="10"/>
    <x v="3"/>
    <x v="0"/>
    <x v="0"/>
    <x v="8"/>
    <s v="Colored Envelopes"/>
    <s v="Small Box"/>
    <n v="0.39"/>
    <d v="2009-12-30T00:00:00"/>
  </r>
  <r>
    <n v="6584"/>
    <n v="46881"/>
    <x v="1330"/>
    <x v="4"/>
    <n v="31"/>
    <n v="176.28"/>
    <n v="7.0000000000000007E-2"/>
    <x v="2"/>
    <n v="-80.30449999999999"/>
    <n v="5.18"/>
    <n v="5.74"/>
    <x v="645"/>
    <x v="10"/>
    <x v="3"/>
    <x v="2"/>
    <x v="0"/>
    <x v="2"/>
    <s v="Wilson Jones Impact Binders"/>
    <s v="Small Box"/>
    <n v="0.36"/>
    <d v="2009-10-08T00:00:00"/>
  </r>
  <r>
    <n v="6601"/>
    <n v="46979"/>
    <x v="302"/>
    <x v="0"/>
    <n v="30"/>
    <n v="8718.4599999999991"/>
    <n v="0.09"/>
    <x v="1"/>
    <n v="1554.85"/>
    <n v="306.14"/>
    <n v="26.53"/>
    <x v="641"/>
    <x v="10"/>
    <x v="3"/>
    <x v="1"/>
    <x v="1"/>
    <x v="16"/>
    <s v="Okidata ML184 Turbo Dot Matrix Printers"/>
    <s v="Jumbo Drum"/>
    <n v="0.56000000000000005"/>
    <d v="2012-07-18T00:00:00"/>
  </r>
  <r>
    <n v="6602"/>
    <n v="46979"/>
    <x v="302"/>
    <x v="0"/>
    <n v="26"/>
    <n v="135.88"/>
    <n v="0.05"/>
    <x v="0"/>
    <n v="-66.02"/>
    <n v="4.9800000000000004"/>
    <n v="5.49"/>
    <x v="641"/>
    <x v="10"/>
    <x v="3"/>
    <x v="1"/>
    <x v="0"/>
    <x v="5"/>
    <s v="Xerox 1952"/>
    <s v="Small Box"/>
    <n v="0.38"/>
    <d v="2012-07-25T00:00:00"/>
  </r>
  <r>
    <n v="6611"/>
    <n v="47040"/>
    <x v="1005"/>
    <x v="1"/>
    <n v="38"/>
    <n v="487.98"/>
    <n v="0.01"/>
    <x v="0"/>
    <n v="8.1005000000000003"/>
    <n v="12.53"/>
    <n v="7.17"/>
    <x v="208"/>
    <x v="10"/>
    <x v="3"/>
    <x v="1"/>
    <x v="0"/>
    <x v="2"/>
    <s v="GBC ProClick Spines for 32-Hole Punch"/>
    <s v="Small Box"/>
    <n v="0.38"/>
    <d v="2010-08-17T00:00:00"/>
  </r>
  <r>
    <n v="6792"/>
    <n v="48391"/>
    <x v="576"/>
    <x v="2"/>
    <n v="45"/>
    <n v="254.92"/>
    <n v="0.1"/>
    <x v="0"/>
    <n v="-99.62"/>
    <n v="5.98"/>
    <n v="5.46"/>
    <x v="645"/>
    <x v="10"/>
    <x v="3"/>
    <x v="2"/>
    <x v="0"/>
    <x v="5"/>
    <s v="Xerox 1983"/>
    <s v="Small Box"/>
    <n v="0.36"/>
    <d v="2010-10-30T00:00:00"/>
  </r>
  <r>
    <n v="7255"/>
    <n v="51780"/>
    <x v="331"/>
    <x v="0"/>
    <n v="26"/>
    <n v="1846.2"/>
    <n v="0.04"/>
    <x v="1"/>
    <n v="-584.92999999999995"/>
    <n v="68.81"/>
    <n v="60"/>
    <x v="208"/>
    <x v="10"/>
    <x v="3"/>
    <x v="1"/>
    <x v="0"/>
    <x v="1"/>
    <s v="Holmes Replacement Filter for HEPA Air Cleaner, Very Large Room, HEPA Filter"/>
    <s v="Jumbo Drum"/>
    <n v="0.41"/>
    <d v="2010-07-26T00:00:00"/>
  </r>
  <r>
    <n v="7256"/>
    <n v="51780"/>
    <x v="331"/>
    <x v="0"/>
    <n v="11"/>
    <n v="32.03"/>
    <n v="0.09"/>
    <x v="0"/>
    <n v="7.41"/>
    <n v="3.15"/>
    <n v="0.5"/>
    <x v="208"/>
    <x v="10"/>
    <x v="3"/>
    <x v="1"/>
    <x v="0"/>
    <x v="11"/>
    <s v="Avery 520"/>
    <s v="Small Box"/>
    <n v="0.37"/>
    <d v="2010-07-31T00:00:00"/>
  </r>
  <r>
    <n v="7257"/>
    <n v="51780"/>
    <x v="331"/>
    <x v="0"/>
    <n v="44"/>
    <n v="185.82"/>
    <n v="0.05"/>
    <x v="2"/>
    <n v="11.45"/>
    <n v="4.2"/>
    <n v="2.2599999999999998"/>
    <x v="208"/>
    <x v="10"/>
    <x v="3"/>
    <x v="1"/>
    <x v="0"/>
    <x v="5"/>
    <s v="Important Message Pads, 50 4-1/4 x 5-1/2 Forms per Pad"/>
    <s v="Wrap Bag"/>
    <n v="0.36"/>
    <d v="2010-07-24T00:00:00"/>
  </r>
  <r>
    <n v="7473"/>
    <n v="53350"/>
    <x v="798"/>
    <x v="2"/>
    <n v="24"/>
    <n v="7046.61"/>
    <n v="0.08"/>
    <x v="0"/>
    <n v="2595.1775000000002"/>
    <n v="315.98"/>
    <n v="19.989999999999998"/>
    <x v="644"/>
    <x v="10"/>
    <x v="3"/>
    <x v="3"/>
    <x v="0"/>
    <x v="2"/>
    <s v="GBC ProClick™ 150 Presentation Binding System"/>
    <s v="Small Box"/>
    <n v="0.38"/>
    <d v="2009-06-14T00:00:00"/>
  </r>
  <r>
    <n v="7773"/>
    <n v="55648"/>
    <x v="1331"/>
    <x v="4"/>
    <n v="5"/>
    <n v="14.74"/>
    <n v="0.08"/>
    <x v="0"/>
    <n v="-2.58"/>
    <n v="2.88"/>
    <n v="0.7"/>
    <x v="639"/>
    <x v="10"/>
    <x v="3"/>
    <x v="2"/>
    <x v="0"/>
    <x v="12"/>
    <s v="Newell 346"/>
    <s v="Wrap Bag"/>
    <n v="0.56000000000000005"/>
    <d v="2009-09-12T00:00:00"/>
  </r>
  <r>
    <n v="7783"/>
    <n v="55686"/>
    <x v="1332"/>
    <x v="4"/>
    <n v="26"/>
    <n v="423.14"/>
    <n v="0.03"/>
    <x v="0"/>
    <n v="85.51"/>
    <n v="15.98"/>
    <n v="4"/>
    <x v="643"/>
    <x v="10"/>
    <x v="3"/>
    <x v="2"/>
    <x v="1"/>
    <x v="7"/>
    <s v="Logitech Access Keyboard"/>
    <s v="Small Box"/>
    <n v="0.37"/>
    <d v="2011-03-27T00:00:00"/>
  </r>
  <r>
    <n v="7784"/>
    <n v="55686"/>
    <x v="1332"/>
    <x v="4"/>
    <n v="22"/>
    <n v="628.39"/>
    <n v="0.1"/>
    <x v="2"/>
    <n v="181.83"/>
    <n v="30.98"/>
    <n v="5.09"/>
    <x v="643"/>
    <x v="10"/>
    <x v="3"/>
    <x v="2"/>
    <x v="0"/>
    <x v="5"/>
    <s v="Xerox 19"/>
    <s v="Small Box"/>
    <n v="0.4"/>
    <d v="2011-03-27T00:00:00"/>
  </r>
  <r>
    <n v="7785"/>
    <n v="55686"/>
    <x v="1332"/>
    <x v="4"/>
    <n v="2"/>
    <n v="162.49"/>
    <n v="0.03"/>
    <x v="0"/>
    <n v="-94.83"/>
    <n v="81.319999999999993"/>
    <n v="0.99"/>
    <x v="643"/>
    <x v="10"/>
    <x v="3"/>
    <x v="2"/>
    <x v="0"/>
    <x v="1"/>
    <s v="Kensington 4 Outlet MasterPiece® Compact Power Control Center"/>
    <s v="Small Box"/>
    <n v="0.56999999999999995"/>
    <d v="2011-03-28T00:00:00"/>
  </r>
  <r>
    <n v="7807"/>
    <n v="55847"/>
    <x v="1333"/>
    <x v="2"/>
    <n v="21"/>
    <n v="133.15"/>
    <n v="0.05"/>
    <x v="0"/>
    <n v="-51.427999999999997"/>
    <n v="6.28"/>
    <n v="5.36"/>
    <x v="641"/>
    <x v="10"/>
    <x v="3"/>
    <x v="1"/>
    <x v="0"/>
    <x v="2"/>
    <s v="GBC Standard Plastic Binding Systems' Combs"/>
    <s v="Small Box"/>
    <n v="0.4"/>
    <d v="2009-07-23T00:00:00"/>
  </r>
  <r>
    <n v="7808"/>
    <n v="55847"/>
    <x v="1333"/>
    <x v="2"/>
    <n v="45"/>
    <n v="136.71"/>
    <n v="0.04"/>
    <x v="0"/>
    <n v="34.72"/>
    <n v="3.08"/>
    <n v="0.99"/>
    <x v="641"/>
    <x v="10"/>
    <x v="3"/>
    <x v="1"/>
    <x v="0"/>
    <x v="11"/>
    <s v="Avery 481"/>
    <s v="Small Box"/>
    <n v="0.37"/>
    <d v="2009-07-21T00:00:00"/>
  </r>
  <r>
    <n v="7843"/>
    <n v="56099"/>
    <x v="1324"/>
    <x v="0"/>
    <n v="6"/>
    <n v="96.03"/>
    <n v="0.1"/>
    <x v="0"/>
    <n v="-59.39"/>
    <n v="15.7"/>
    <n v="11.25"/>
    <x v="633"/>
    <x v="10"/>
    <x v="3"/>
    <x v="2"/>
    <x v="0"/>
    <x v="0"/>
    <s v="Hanging Personal Folder File"/>
    <s v="Small Box"/>
    <n v="0.6"/>
    <d v="2010-10-12T00:00:00"/>
  </r>
  <r>
    <n v="7859"/>
    <n v="56197"/>
    <x v="1051"/>
    <x v="1"/>
    <n v="11"/>
    <n v="28.63"/>
    <n v="0.09"/>
    <x v="2"/>
    <n v="-21.17"/>
    <n v="1.74"/>
    <n v="4.08"/>
    <x v="641"/>
    <x v="10"/>
    <x v="3"/>
    <x v="1"/>
    <x v="2"/>
    <x v="4"/>
    <s v="Eldon Regeneration Recycled Desk Accessories, Smoke"/>
    <s v="Small Pack"/>
    <n v="0.53"/>
    <d v="2009-05-13T00:00:00"/>
  </r>
  <r>
    <n v="7860"/>
    <n v="56197"/>
    <x v="1051"/>
    <x v="1"/>
    <n v="45"/>
    <n v="8014.6240000000007"/>
    <n v="0.08"/>
    <x v="1"/>
    <n v="1366.1"/>
    <n v="227.55"/>
    <n v="32.479999999999997"/>
    <x v="641"/>
    <x v="10"/>
    <x v="3"/>
    <x v="1"/>
    <x v="2"/>
    <x v="10"/>
    <s v="Hon Rectangular Conference Tables"/>
    <s v="Jumbo Box"/>
    <n v="0.68"/>
    <d v="2009-05-11T00:00:00"/>
  </r>
  <r>
    <n v="7905"/>
    <n v="56548"/>
    <x v="406"/>
    <x v="3"/>
    <n v="7"/>
    <n v="1339.0240000000001"/>
    <n v="0.03"/>
    <x v="1"/>
    <n v="-211.51"/>
    <n v="218.75"/>
    <n v="69.64"/>
    <x v="643"/>
    <x v="10"/>
    <x v="3"/>
    <x v="0"/>
    <x v="2"/>
    <x v="10"/>
    <s v="BoxOffice By Design Rectangular and Half-Moon Meeting Room Tables"/>
    <s v="Jumbo Box"/>
    <n v="0.77"/>
    <d v="2012-09-07T00:00:00"/>
  </r>
  <r>
    <n v="8291"/>
    <n v="59232"/>
    <x v="272"/>
    <x v="1"/>
    <n v="23"/>
    <n v="725.43"/>
    <n v="0"/>
    <x v="0"/>
    <n v="245.97"/>
    <n v="30.98"/>
    <n v="5.76"/>
    <x v="189"/>
    <x v="10"/>
    <x v="3"/>
    <x v="3"/>
    <x v="0"/>
    <x v="5"/>
    <s v="IBM Multi-Purpose Copy Paper, 8 1/2 x 11&quot;, Case"/>
    <s v="Small Box"/>
    <n v="0.4"/>
    <d v="2009-01-07T00:00:00"/>
  </r>
  <r>
    <n v="8390"/>
    <n v="59939"/>
    <x v="247"/>
    <x v="3"/>
    <n v="42"/>
    <n v="130.96"/>
    <n v="0.05"/>
    <x v="0"/>
    <n v="-66.739999999999995"/>
    <n v="3.14"/>
    <n v="1.92"/>
    <x v="642"/>
    <x v="10"/>
    <x v="3"/>
    <x v="0"/>
    <x v="0"/>
    <x v="15"/>
    <s v="Serrated Blade or Curved Handle Hand Letter Openers"/>
    <s v="Wrap Bag"/>
    <n v="0.84"/>
    <d v="2010-09-01T00:00:00"/>
  </r>
  <r>
    <n v="8398"/>
    <n v="59973"/>
    <x v="534"/>
    <x v="0"/>
    <n v="29"/>
    <n v="11039.75"/>
    <n v="0.06"/>
    <x v="1"/>
    <n v="2148.9699999999998"/>
    <n v="400.97"/>
    <n v="14.7"/>
    <x v="643"/>
    <x v="10"/>
    <x v="3"/>
    <x v="0"/>
    <x v="1"/>
    <x v="16"/>
    <s v="Epson FX-980 Dot Matrix Printer"/>
    <s v="Jumbo Drum"/>
    <n v="0.59"/>
    <d v="2011-11-15T00:00:00"/>
  </r>
  <r>
    <n v="8399"/>
    <n v="59973"/>
    <x v="534"/>
    <x v="0"/>
    <n v="30"/>
    <n v="4982.9440000000004"/>
    <n v="7.0000000000000007E-2"/>
    <x v="1"/>
    <n v="693.69"/>
    <n v="217.85"/>
    <n v="29.1"/>
    <x v="643"/>
    <x v="10"/>
    <x v="3"/>
    <x v="0"/>
    <x v="2"/>
    <x v="10"/>
    <s v="Chromcraft Bull-Nose Wood Round Conference Table Top, Wood Base"/>
    <s v="Jumbo Box"/>
    <n v="0.68"/>
    <d v="2011-11-19T00:00:00"/>
  </r>
  <r>
    <n v="370"/>
    <n v="2563"/>
    <x v="926"/>
    <x v="2"/>
    <n v="12"/>
    <n v="31.77"/>
    <n v="0.04"/>
    <x v="0"/>
    <n v="8.34"/>
    <n v="2.61"/>
    <n v="0.5"/>
    <x v="472"/>
    <x v="10"/>
    <x v="3"/>
    <x v="0"/>
    <x v="0"/>
    <x v="11"/>
    <s v="Avery 494"/>
    <s v="Small Box"/>
    <n v="0.39"/>
    <d v="2010-11-19T00:00:00"/>
  </r>
  <r>
    <n v="371"/>
    <n v="2563"/>
    <x v="926"/>
    <x v="2"/>
    <n v="33"/>
    <n v="208.05"/>
    <n v="0.01"/>
    <x v="0"/>
    <n v="46.01"/>
    <n v="5.98"/>
    <n v="0.96"/>
    <x v="472"/>
    <x v="10"/>
    <x v="3"/>
    <x v="0"/>
    <x v="0"/>
    <x v="12"/>
    <s v="Newell 315"/>
    <s v="Wrap Bag"/>
    <n v="0.6"/>
    <d v="2010-11-19T00:00:00"/>
  </r>
  <r>
    <n v="408"/>
    <n v="2759"/>
    <x v="195"/>
    <x v="2"/>
    <n v="25"/>
    <n v="827.47"/>
    <n v="0"/>
    <x v="0"/>
    <n v="45.37"/>
    <n v="30.98"/>
    <n v="6.5"/>
    <x v="472"/>
    <x v="10"/>
    <x v="3"/>
    <x v="0"/>
    <x v="1"/>
    <x v="7"/>
    <s v="Belkin ErgoBoard™ Keyboard"/>
    <s v="Small Box"/>
    <n v="0.64"/>
    <d v="2010-11-26T00:00:00"/>
  </r>
  <r>
    <n v="748"/>
    <n v="5350"/>
    <x v="639"/>
    <x v="0"/>
    <n v="50"/>
    <n v="7017.42"/>
    <n v="0.08"/>
    <x v="0"/>
    <n v="595.20000000000005"/>
    <n v="140.85"/>
    <n v="19.989999999999998"/>
    <x v="647"/>
    <x v="10"/>
    <x v="3"/>
    <x v="1"/>
    <x v="0"/>
    <x v="0"/>
    <s v="Fellowes Strictly Business® Drawer File, Letter/Legal Size"/>
    <s v="Small Box"/>
    <n v="0.73"/>
    <d v="2010-10-16T00:00:00"/>
  </r>
  <r>
    <n v="1361"/>
    <n v="9922"/>
    <x v="479"/>
    <x v="2"/>
    <n v="26"/>
    <n v="1075.9100000000001"/>
    <n v="0.03"/>
    <x v="0"/>
    <n v="34.42"/>
    <n v="39.979999999999997"/>
    <n v="7.12"/>
    <x v="158"/>
    <x v="10"/>
    <x v="3"/>
    <x v="1"/>
    <x v="1"/>
    <x v="7"/>
    <s v="IBM Active Response Keyboard, Black"/>
    <s v="Small Box"/>
    <n v="0.67"/>
    <d v="2011-04-04T00:00:00"/>
  </r>
  <r>
    <n v="1362"/>
    <n v="9922"/>
    <x v="479"/>
    <x v="2"/>
    <n v="21"/>
    <n v="1176.8589999999999"/>
    <n v="0.03"/>
    <x v="0"/>
    <n v="137.86199999999999"/>
    <n v="65.989999999999995"/>
    <n v="3.99"/>
    <x v="158"/>
    <x v="10"/>
    <x v="3"/>
    <x v="1"/>
    <x v="1"/>
    <x v="3"/>
    <s v="StarTAC 7760"/>
    <s v="Small Box"/>
    <n v="0.59"/>
    <d v="2011-04-04T00:00:00"/>
  </r>
  <r>
    <n v="1627"/>
    <n v="11777"/>
    <x v="392"/>
    <x v="0"/>
    <n v="39"/>
    <n v="651.45000000000005"/>
    <n v="7.0000000000000007E-2"/>
    <x v="0"/>
    <n v="-160.56"/>
    <n v="17.7"/>
    <n v="9.4700000000000006"/>
    <x v="158"/>
    <x v="10"/>
    <x v="3"/>
    <x v="1"/>
    <x v="0"/>
    <x v="0"/>
    <s v="Portfile® Personal File Boxes"/>
    <s v="Small Box"/>
    <n v="0.59"/>
    <d v="2010-01-01T00:00:00"/>
  </r>
  <r>
    <n v="1728"/>
    <n v="12420"/>
    <x v="1159"/>
    <x v="3"/>
    <n v="34"/>
    <n v="536.25"/>
    <n v="0.06"/>
    <x v="2"/>
    <n v="-166.75"/>
    <n v="15.99"/>
    <n v="13.18"/>
    <x v="648"/>
    <x v="10"/>
    <x v="3"/>
    <x v="3"/>
    <x v="0"/>
    <x v="2"/>
    <s v="GBC Pre-Punched Binding Paper, Plastic, White, 8-1/2&quot; x 11&quot;"/>
    <s v="Small Box"/>
    <n v="0.37"/>
    <d v="2010-12-26T00:00:00"/>
  </r>
  <r>
    <n v="1729"/>
    <n v="12420"/>
    <x v="1159"/>
    <x v="3"/>
    <n v="1"/>
    <n v="5.73"/>
    <n v="0.01"/>
    <x v="0"/>
    <n v="-1.84"/>
    <n v="4.9800000000000004"/>
    <n v="0.8"/>
    <x v="648"/>
    <x v="10"/>
    <x v="3"/>
    <x v="3"/>
    <x v="0"/>
    <x v="5"/>
    <s v="Rediform S.O.S. Phone Message Books"/>
    <s v="Wrap Bag"/>
    <n v="0.36"/>
    <d v="2010-12-27T00:00:00"/>
  </r>
  <r>
    <n v="1757"/>
    <n v="12611"/>
    <x v="76"/>
    <x v="3"/>
    <n v="13"/>
    <n v="189.99"/>
    <n v="0.03"/>
    <x v="2"/>
    <n v="72.819500000000005"/>
    <n v="12.97"/>
    <n v="1.49"/>
    <x v="649"/>
    <x v="10"/>
    <x v="3"/>
    <x v="3"/>
    <x v="0"/>
    <x v="2"/>
    <s v="Mead 1st Gear 2&quot; Zipper Binder, Asst. Colors"/>
    <s v="Small Box"/>
    <n v="0.35"/>
    <d v="2011-10-17T00:00:00"/>
  </r>
  <r>
    <n v="1769"/>
    <n v="12676"/>
    <x v="44"/>
    <x v="1"/>
    <n v="25"/>
    <n v="201.06"/>
    <n v="0.08"/>
    <x v="2"/>
    <n v="-80.86"/>
    <n v="8.09"/>
    <n v="7.96"/>
    <x v="650"/>
    <x v="10"/>
    <x v="3"/>
    <x v="3"/>
    <x v="2"/>
    <x v="4"/>
    <s v="6&quot; Cubicle Wall Clock, Black"/>
    <s v="Small Box"/>
    <n v="0.49"/>
    <d v="2009-01-16T00:00:00"/>
  </r>
  <r>
    <n v="1798"/>
    <n v="12871"/>
    <x v="1188"/>
    <x v="2"/>
    <n v="46"/>
    <n v="459.26"/>
    <n v="0.08"/>
    <x v="0"/>
    <n v="-54.12"/>
    <n v="10.23"/>
    <n v="4.68"/>
    <x v="403"/>
    <x v="10"/>
    <x v="3"/>
    <x v="0"/>
    <x v="0"/>
    <x v="15"/>
    <s v="Acme® Box Cutter Scissors"/>
    <s v="Small Pack"/>
    <n v="0.59"/>
    <d v="2011-10-06T00:00:00"/>
  </r>
  <r>
    <n v="2103"/>
    <n v="15040"/>
    <x v="881"/>
    <x v="0"/>
    <n v="48"/>
    <n v="410.35"/>
    <n v="0.1"/>
    <x v="2"/>
    <n v="114.02"/>
    <n v="9.11"/>
    <n v="2.15"/>
    <x v="647"/>
    <x v="10"/>
    <x v="3"/>
    <x v="1"/>
    <x v="0"/>
    <x v="5"/>
    <s v="Black Print Carbonless Snap-Off® Rapid Letter, 8 1/2&quot; x 7&quot;"/>
    <s v="Wrap Bag"/>
    <n v="0.4"/>
    <d v="2009-12-08T00:00:00"/>
  </r>
  <r>
    <n v="2159"/>
    <n v="15491"/>
    <x v="1125"/>
    <x v="3"/>
    <n v="5"/>
    <n v="901.37400000000002"/>
    <n v="0.01"/>
    <x v="0"/>
    <n v="-648.64799999999991"/>
    <n v="205.99"/>
    <n v="2.5"/>
    <x v="403"/>
    <x v="10"/>
    <x v="3"/>
    <x v="0"/>
    <x v="1"/>
    <x v="3"/>
    <s v="V70"/>
    <s v="Small Box"/>
    <n v="0.59"/>
    <d v="2012-01-18T00:00:00"/>
  </r>
  <r>
    <n v="2359"/>
    <n v="17028"/>
    <x v="225"/>
    <x v="1"/>
    <n v="19"/>
    <n v="513.5"/>
    <n v="0.02"/>
    <x v="0"/>
    <n v="82.96"/>
    <n v="25.99"/>
    <n v="5.37"/>
    <x v="650"/>
    <x v="10"/>
    <x v="3"/>
    <x v="3"/>
    <x v="0"/>
    <x v="12"/>
    <s v="BOSTON® Ranger® #55 Pencil Sharpener, Black"/>
    <s v="Small Box"/>
    <n v="0.56000000000000005"/>
    <d v="2009-10-17T00:00:00"/>
  </r>
  <r>
    <n v="2458"/>
    <n v="17859"/>
    <x v="1108"/>
    <x v="4"/>
    <n v="7"/>
    <n v="182.89"/>
    <n v="7.0000000000000007E-2"/>
    <x v="0"/>
    <n v="-99.3"/>
    <n v="27.48"/>
    <n v="4"/>
    <x v="158"/>
    <x v="10"/>
    <x v="3"/>
    <x v="1"/>
    <x v="1"/>
    <x v="7"/>
    <s v="Belkin MediaBoard 104- Keyboard"/>
    <s v="Small Box"/>
    <n v="0.75"/>
    <d v="2010-05-28T00:00:00"/>
  </r>
  <r>
    <n v="2524"/>
    <n v="18340"/>
    <x v="4"/>
    <x v="3"/>
    <n v="20"/>
    <n v="148.65"/>
    <n v="0.1"/>
    <x v="2"/>
    <n v="-142.78"/>
    <n v="7.28"/>
    <n v="11.15"/>
    <x v="158"/>
    <x v="10"/>
    <x v="3"/>
    <x v="1"/>
    <x v="0"/>
    <x v="5"/>
    <s v="Array® Parchment Paper, Assorted Colors"/>
    <s v="Small Box"/>
    <n v="0.37"/>
    <d v="2011-06-18T00:00:00"/>
  </r>
  <r>
    <n v="2525"/>
    <n v="18340"/>
    <x v="4"/>
    <x v="3"/>
    <n v="28"/>
    <n v="198.21"/>
    <n v="0.01"/>
    <x v="2"/>
    <n v="-163.28"/>
    <n v="6.48"/>
    <n v="10.050000000000001"/>
    <x v="158"/>
    <x v="10"/>
    <x v="3"/>
    <x v="1"/>
    <x v="0"/>
    <x v="5"/>
    <s v="Xerox 1997"/>
    <s v="Small Box"/>
    <n v="0.37"/>
    <d v="2011-06-18T00:00:00"/>
  </r>
  <r>
    <n v="2866"/>
    <n v="20704"/>
    <x v="813"/>
    <x v="0"/>
    <n v="1"/>
    <n v="5.63"/>
    <n v="0.03"/>
    <x v="0"/>
    <n v="-3.55"/>
    <n v="4.71"/>
    <n v="0.7"/>
    <x v="649"/>
    <x v="10"/>
    <x v="3"/>
    <x v="3"/>
    <x v="0"/>
    <x v="6"/>
    <s v="Plymouth Boxed Rubber Bands by Plymouth"/>
    <s v="Wrap Bag"/>
    <n v="0.8"/>
    <d v="2010-02-10T00:00:00"/>
  </r>
  <r>
    <n v="2867"/>
    <n v="20704"/>
    <x v="813"/>
    <x v="0"/>
    <n v="5"/>
    <n v="16.48"/>
    <n v="0.06"/>
    <x v="0"/>
    <n v="-0.33"/>
    <n v="3.08"/>
    <n v="0.99"/>
    <x v="649"/>
    <x v="10"/>
    <x v="3"/>
    <x v="3"/>
    <x v="0"/>
    <x v="11"/>
    <s v="Avery 481"/>
    <s v="Small Box"/>
    <n v="0.37"/>
    <d v="2010-02-15T00:00:00"/>
  </r>
  <r>
    <n v="2868"/>
    <n v="20704"/>
    <x v="813"/>
    <x v="0"/>
    <n v="38"/>
    <n v="15655.24"/>
    <n v="0.09"/>
    <x v="0"/>
    <n v="4818.29"/>
    <n v="419.19"/>
    <n v="19.989999999999998"/>
    <x v="649"/>
    <x v="10"/>
    <x v="3"/>
    <x v="3"/>
    <x v="0"/>
    <x v="0"/>
    <s v="Smead Adjustable Mobile File Trolley with Lockable Top"/>
    <s v="Small Box"/>
    <n v="0.57999999999999996"/>
    <d v="2010-02-15T00:00:00"/>
  </r>
  <r>
    <n v="2972"/>
    <n v="21477"/>
    <x v="345"/>
    <x v="0"/>
    <n v="7"/>
    <n v="189.73"/>
    <n v="0.01"/>
    <x v="0"/>
    <n v="43.171500000000002"/>
    <n v="24.95"/>
    <n v="2.99"/>
    <x v="650"/>
    <x v="10"/>
    <x v="3"/>
    <x v="3"/>
    <x v="0"/>
    <x v="2"/>
    <s v="Large Capacity Hanging Post Binders"/>
    <s v="Small Box"/>
    <n v="0.39"/>
    <d v="2011-05-21T00:00:00"/>
  </r>
  <r>
    <n v="2973"/>
    <n v="21477"/>
    <x v="345"/>
    <x v="0"/>
    <n v="40"/>
    <n v="278.8"/>
    <n v="0.06"/>
    <x v="0"/>
    <n v="77.709999999999994"/>
    <n v="6.88"/>
    <n v="2"/>
    <x v="650"/>
    <x v="10"/>
    <x v="3"/>
    <x v="3"/>
    <x v="0"/>
    <x v="5"/>
    <s v="Adams Phone Message Book, 200 Message Capacity, 8 1/16” x 11”"/>
    <s v="Wrap Bag"/>
    <n v="0.39"/>
    <d v="2011-05-23T00:00:00"/>
  </r>
  <r>
    <n v="2993"/>
    <n v="21602"/>
    <x v="370"/>
    <x v="4"/>
    <n v="6"/>
    <n v="2170.61"/>
    <n v="0.01"/>
    <x v="1"/>
    <n v="-62.29"/>
    <n v="348.21"/>
    <n v="40.19"/>
    <x v="158"/>
    <x v="10"/>
    <x v="3"/>
    <x v="0"/>
    <x v="2"/>
    <x v="10"/>
    <s v="Bretford CR4500 Series Slim Rectangular Table"/>
    <s v="Jumbo Box"/>
    <n v="0.62"/>
    <d v="2009-07-04T00:00:00"/>
  </r>
  <r>
    <n v="3616"/>
    <n v="25828"/>
    <x v="7"/>
    <x v="2"/>
    <n v="29"/>
    <n v="163.04"/>
    <n v="0.08"/>
    <x v="0"/>
    <n v="58"/>
    <n v="5.84"/>
    <n v="1"/>
    <x v="403"/>
    <x v="10"/>
    <x v="3"/>
    <x v="0"/>
    <x v="0"/>
    <x v="12"/>
    <s v="Quartet Omega® Colored Chalk, 12/Pack"/>
    <s v="Wrap Bag"/>
    <n v="0.38"/>
    <d v="2010-11-24T00:00:00"/>
  </r>
  <r>
    <n v="3617"/>
    <n v="25828"/>
    <x v="7"/>
    <x v="2"/>
    <n v="31"/>
    <n v="9041.26"/>
    <n v="0.01"/>
    <x v="1"/>
    <n v="-383.03"/>
    <n v="286.85000000000002"/>
    <n v="61.76"/>
    <x v="403"/>
    <x v="10"/>
    <x v="3"/>
    <x v="0"/>
    <x v="2"/>
    <x v="10"/>
    <s v="Riverside Furniture Stanwyck Manor Table Series"/>
    <s v="Jumbo Box"/>
    <n v="0.78"/>
    <d v="2010-11-23T00:00:00"/>
  </r>
  <r>
    <n v="3746"/>
    <n v="26758"/>
    <x v="989"/>
    <x v="2"/>
    <n v="46"/>
    <n v="3519.12"/>
    <n v="0.09"/>
    <x v="2"/>
    <n v="315.33"/>
    <n v="77.510000000000005"/>
    <n v="4"/>
    <x v="649"/>
    <x v="10"/>
    <x v="3"/>
    <x v="3"/>
    <x v="1"/>
    <x v="7"/>
    <s v="Micro Innovations Media Access Pro Keyboard"/>
    <s v="Small Box"/>
    <n v="0.76"/>
    <d v="2009-05-25T00:00:00"/>
  </r>
  <r>
    <n v="3747"/>
    <n v="26758"/>
    <x v="989"/>
    <x v="2"/>
    <n v="37"/>
    <n v="108.33"/>
    <n v="0"/>
    <x v="0"/>
    <n v="17"/>
    <n v="2.88"/>
    <n v="0.7"/>
    <x v="649"/>
    <x v="10"/>
    <x v="3"/>
    <x v="3"/>
    <x v="0"/>
    <x v="12"/>
    <s v="Newell 340"/>
    <s v="Wrap Bag"/>
    <n v="0.56000000000000005"/>
    <d v="2009-05-25T00:00:00"/>
  </r>
  <r>
    <n v="3966"/>
    <n v="28291"/>
    <x v="59"/>
    <x v="4"/>
    <n v="14"/>
    <n v="3950.6"/>
    <n v="0.02"/>
    <x v="1"/>
    <n v="-477.66"/>
    <n v="280.98"/>
    <n v="57"/>
    <x v="647"/>
    <x v="10"/>
    <x v="3"/>
    <x v="1"/>
    <x v="2"/>
    <x v="14"/>
    <s v="Hon 2090 “Pillow Soft” Series Mid Back Swivel/Tilt Chairs"/>
    <s v="Jumbo Drum"/>
    <n v="0.78"/>
    <d v="2009-03-05T00:00:00"/>
  </r>
  <r>
    <n v="3986"/>
    <n v="28455"/>
    <x v="737"/>
    <x v="3"/>
    <n v="12"/>
    <n v="254.12"/>
    <n v="0.06"/>
    <x v="0"/>
    <n v="-64.97"/>
    <n v="20.95"/>
    <n v="5.99"/>
    <x v="158"/>
    <x v="10"/>
    <x v="3"/>
    <x v="0"/>
    <x v="1"/>
    <x v="7"/>
    <s v="Fellowes Basic 104-Key Keyboard, Platinum"/>
    <s v="Small Box"/>
    <n v="0.65"/>
    <d v="2010-06-01T00:00:00"/>
  </r>
  <r>
    <n v="3987"/>
    <n v="28455"/>
    <x v="737"/>
    <x v="3"/>
    <n v="37"/>
    <n v="767.04"/>
    <n v="0.02"/>
    <x v="0"/>
    <n v="238.84"/>
    <n v="20.89"/>
    <n v="1.99"/>
    <x v="158"/>
    <x v="10"/>
    <x v="3"/>
    <x v="0"/>
    <x v="1"/>
    <x v="7"/>
    <s v="IBM 80 Minute CD-R Spindle, 50/Pack"/>
    <s v="Small Pack"/>
    <n v="0.48"/>
    <d v="2010-05-31T00:00:00"/>
  </r>
  <r>
    <n v="4069"/>
    <n v="28963"/>
    <x v="337"/>
    <x v="2"/>
    <n v="37"/>
    <n v="6072.1875"/>
    <n v="0.09"/>
    <x v="0"/>
    <n v="1372.086"/>
    <n v="205.99"/>
    <n v="2.5"/>
    <x v="648"/>
    <x v="10"/>
    <x v="3"/>
    <x v="3"/>
    <x v="1"/>
    <x v="3"/>
    <s v="V70"/>
    <s v="Small Box"/>
    <n v="0.59"/>
    <d v="2011-12-06T00:00:00"/>
  </r>
  <r>
    <n v="4100"/>
    <n v="29216"/>
    <x v="508"/>
    <x v="4"/>
    <n v="46"/>
    <n v="1936.45"/>
    <n v="0.1"/>
    <x v="0"/>
    <n v="307.17"/>
    <n v="43.22"/>
    <n v="4"/>
    <x v="650"/>
    <x v="10"/>
    <x v="3"/>
    <x v="3"/>
    <x v="1"/>
    <x v="7"/>
    <s v="Fellowes Mobile Numeric Keypad, Graphite"/>
    <s v="Small Box"/>
    <n v="0.64"/>
    <d v="2012-12-30T00:00:00"/>
  </r>
  <r>
    <n v="4101"/>
    <n v="29216"/>
    <x v="508"/>
    <x v="4"/>
    <n v="17"/>
    <n v="3711.04"/>
    <n v="0.04"/>
    <x v="1"/>
    <n v="-773.78"/>
    <n v="218.75"/>
    <n v="69.64"/>
    <x v="650"/>
    <x v="10"/>
    <x v="3"/>
    <x v="3"/>
    <x v="2"/>
    <x v="10"/>
    <s v="BoxOffice By Design Rectangular and Half-Moon Meeting Room Tables"/>
    <s v="Jumbo Box"/>
    <n v="0.77"/>
    <d v="2012-12-30T00:00:00"/>
  </r>
  <r>
    <n v="4274"/>
    <n v="30405"/>
    <x v="1231"/>
    <x v="0"/>
    <n v="7"/>
    <n v="2789.03"/>
    <n v="0.05"/>
    <x v="1"/>
    <n v="-303.44"/>
    <n v="400.98"/>
    <n v="42.52"/>
    <x v="649"/>
    <x v="10"/>
    <x v="3"/>
    <x v="3"/>
    <x v="2"/>
    <x v="10"/>
    <s v="Bretford CR8500 Series Meeting Room Furniture"/>
    <s v="Jumbo Box"/>
    <n v="0.71"/>
    <d v="2012-05-03T00:00:00"/>
  </r>
  <r>
    <n v="4348"/>
    <n v="30976"/>
    <x v="1240"/>
    <x v="1"/>
    <n v="10"/>
    <n v="403.88"/>
    <n v="7.0000000000000007E-2"/>
    <x v="0"/>
    <n v="48.03"/>
    <n v="40.97"/>
    <n v="1.99"/>
    <x v="158"/>
    <x v="10"/>
    <x v="3"/>
    <x v="0"/>
    <x v="1"/>
    <x v="7"/>
    <s v="TDK 4.7GB DVD-R Spindle, 15/Pack"/>
    <s v="Small Pack"/>
    <n v="0.42"/>
    <d v="2012-10-24T00:00:00"/>
  </r>
  <r>
    <n v="4667"/>
    <n v="33220"/>
    <x v="1169"/>
    <x v="2"/>
    <n v="49"/>
    <n v="3291.13"/>
    <n v="0.09"/>
    <x v="0"/>
    <n v="925.95"/>
    <n v="70.97"/>
    <n v="3.5"/>
    <x v="647"/>
    <x v="10"/>
    <x v="3"/>
    <x v="1"/>
    <x v="0"/>
    <x v="1"/>
    <s v="Tripp Lite Isotel 8 Ultra 8 Outlet Metal Surge"/>
    <s v="Small Box"/>
    <n v="0.59"/>
    <d v="2009-04-15T00:00:00"/>
  </r>
  <r>
    <n v="4668"/>
    <n v="33220"/>
    <x v="1169"/>
    <x v="2"/>
    <n v="40"/>
    <n v="736.96"/>
    <n v="0.1"/>
    <x v="0"/>
    <n v="-34.29"/>
    <n v="19.98"/>
    <n v="10.49"/>
    <x v="647"/>
    <x v="10"/>
    <x v="3"/>
    <x v="1"/>
    <x v="2"/>
    <x v="4"/>
    <s v="12-1/2 Diameter Round Wall Clock"/>
    <s v="Small Box"/>
    <n v="0.49"/>
    <d v="2009-04-18T00:00:00"/>
  </r>
  <r>
    <n v="4736"/>
    <n v="33701"/>
    <x v="278"/>
    <x v="3"/>
    <n v="35"/>
    <n v="2333.06"/>
    <n v="0.08"/>
    <x v="2"/>
    <n v="473.39049999999997"/>
    <n v="67.28"/>
    <n v="19.989999999999998"/>
    <x v="647"/>
    <x v="10"/>
    <x v="3"/>
    <x v="1"/>
    <x v="0"/>
    <x v="2"/>
    <s v="Catalog Binders with Expanding Posts"/>
    <s v="Small Box"/>
    <n v="0.4"/>
    <d v="2009-10-03T00:00:00"/>
  </r>
  <r>
    <n v="4752"/>
    <n v="33793"/>
    <x v="102"/>
    <x v="4"/>
    <n v="17"/>
    <n v="267.58"/>
    <n v="0.03"/>
    <x v="0"/>
    <n v="-137.74700000000001"/>
    <n v="15.16"/>
    <n v="15.09"/>
    <x v="648"/>
    <x v="10"/>
    <x v="3"/>
    <x v="3"/>
    <x v="0"/>
    <x v="2"/>
    <s v="GBC Clear Cover, 8-1/2 x 11, unpunched, 25 covers per pack"/>
    <s v="Small Box"/>
    <n v="0.39"/>
    <d v="2012-06-28T00:00:00"/>
  </r>
  <r>
    <n v="4850"/>
    <n v="34499"/>
    <x v="1095"/>
    <x v="3"/>
    <n v="2"/>
    <n v="555.67999999999995"/>
    <n v="0.01"/>
    <x v="1"/>
    <n v="-336.3"/>
    <n v="243.98"/>
    <n v="62.94"/>
    <x v="648"/>
    <x v="10"/>
    <x v="3"/>
    <x v="3"/>
    <x v="2"/>
    <x v="14"/>
    <s v="Hon Deluxe Fabric Upholstered Stacking Chairs"/>
    <s v="Jumbo Drum"/>
    <n v="0.56999999999999995"/>
    <d v="2010-07-19T00:00:00"/>
  </r>
  <r>
    <n v="4920"/>
    <n v="35040"/>
    <x v="551"/>
    <x v="2"/>
    <n v="44"/>
    <n v="486.63"/>
    <n v="0.03"/>
    <x v="0"/>
    <n v="-146.37"/>
    <n v="10.9"/>
    <n v="7.46"/>
    <x v="158"/>
    <x v="10"/>
    <x v="3"/>
    <x v="3"/>
    <x v="0"/>
    <x v="0"/>
    <s v="Crate-A-Files™"/>
    <s v="Small Box"/>
    <n v="0.59"/>
    <d v="2012-04-21T00:00:00"/>
  </r>
  <r>
    <n v="4951"/>
    <n v="35238"/>
    <x v="1087"/>
    <x v="0"/>
    <n v="27"/>
    <n v="1403.0269999999998"/>
    <n v="0.1"/>
    <x v="2"/>
    <n v="153.80099999999999"/>
    <n v="65.989999999999995"/>
    <n v="5.63"/>
    <x v="158"/>
    <x v="10"/>
    <x v="3"/>
    <x v="0"/>
    <x v="1"/>
    <x v="3"/>
    <s v="2190"/>
    <s v="Small Box"/>
    <n v="0.56000000000000005"/>
    <d v="2011-04-28T00:00:00"/>
  </r>
  <r>
    <n v="4976"/>
    <n v="35399"/>
    <x v="1192"/>
    <x v="0"/>
    <n v="38"/>
    <n v="188.38"/>
    <n v="0.04"/>
    <x v="0"/>
    <n v="-120.11750000000001"/>
    <n v="4.91"/>
    <n v="5.68"/>
    <x v="651"/>
    <x v="10"/>
    <x v="3"/>
    <x v="2"/>
    <x v="0"/>
    <x v="2"/>
    <s v="Acco Pressboard Covers with Storage Hooks, 14 7/8&quot; x 11&quot;, Light Blue"/>
    <s v="Small Box"/>
    <n v="0.36"/>
    <d v="2011-01-23T00:00:00"/>
  </r>
  <r>
    <n v="5039"/>
    <n v="35910"/>
    <x v="195"/>
    <x v="1"/>
    <n v="28"/>
    <n v="881.50099999999998"/>
    <n v="0.02"/>
    <x v="2"/>
    <n v="334.53"/>
    <n v="35.99"/>
    <n v="3.3"/>
    <x v="542"/>
    <x v="10"/>
    <x v="3"/>
    <x v="2"/>
    <x v="1"/>
    <x v="3"/>
    <s v="Accessory9"/>
    <s v="Small Pack"/>
    <n v="0.39"/>
    <d v="2010-11-25T00:00:00"/>
  </r>
  <r>
    <n v="5040"/>
    <n v="35910"/>
    <x v="195"/>
    <x v="1"/>
    <n v="25"/>
    <n v="161.72"/>
    <n v="0.09"/>
    <x v="0"/>
    <n v="-121.18"/>
    <n v="6.48"/>
    <n v="8.4"/>
    <x v="542"/>
    <x v="10"/>
    <x v="3"/>
    <x v="2"/>
    <x v="0"/>
    <x v="5"/>
    <s v="Xerox 212"/>
    <s v="Small Box"/>
    <n v="0.37"/>
    <d v="2010-11-26T00:00:00"/>
  </r>
  <r>
    <n v="5041"/>
    <n v="35910"/>
    <x v="195"/>
    <x v="1"/>
    <n v="36"/>
    <n v="660.05899999999997"/>
    <n v="0.05"/>
    <x v="0"/>
    <n v="-0.64900000000000002"/>
    <n v="20.99"/>
    <n v="1.25"/>
    <x v="542"/>
    <x v="10"/>
    <x v="3"/>
    <x v="2"/>
    <x v="1"/>
    <x v="3"/>
    <s v="Accessory29"/>
    <s v="Small Pack"/>
    <n v="0.83"/>
    <d v="2010-11-26T00:00:00"/>
  </r>
  <r>
    <n v="5363"/>
    <n v="38118"/>
    <x v="1092"/>
    <x v="2"/>
    <n v="7"/>
    <n v="138.91"/>
    <n v="0.09"/>
    <x v="0"/>
    <n v="-64.11"/>
    <n v="19.98"/>
    <n v="4"/>
    <x v="158"/>
    <x v="10"/>
    <x v="3"/>
    <x v="0"/>
    <x v="1"/>
    <x v="7"/>
    <s v="Belkin 105-Key Black Keyboard"/>
    <s v="Small Box"/>
    <n v="0.68"/>
    <d v="2011-04-20T00:00:00"/>
  </r>
  <r>
    <n v="6050"/>
    <n v="42886"/>
    <x v="34"/>
    <x v="3"/>
    <n v="42"/>
    <n v="162.57"/>
    <n v="0.02"/>
    <x v="0"/>
    <n v="75.8"/>
    <n v="3.75"/>
    <n v="0.5"/>
    <x v="542"/>
    <x v="10"/>
    <x v="3"/>
    <x v="2"/>
    <x v="0"/>
    <x v="11"/>
    <s v="Avery 510"/>
    <s v="Small Box"/>
    <n v="0.37"/>
    <d v="2012-01-10T00:00:00"/>
  </r>
  <r>
    <n v="6158"/>
    <n v="43620"/>
    <x v="80"/>
    <x v="3"/>
    <n v="13"/>
    <n v="196.22"/>
    <n v="0.05"/>
    <x v="0"/>
    <n v="-89.35"/>
    <n v="14.81"/>
    <n v="13.32"/>
    <x v="648"/>
    <x v="10"/>
    <x v="3"/>
    <x v="3"/>
    <x v="0"/>
    <x v="1"/>
    <s v="Holmes Replacement Filter for HEPA Air Cleaner, Large Room"/>
    <s v="Small Box"/>
    <n v="0.43"/>
    <d v="2009-01-20T00:00:00"/>
  </r>
  <r>
    <n v="6159"/>
    <n v="43620"/>
    <x v="80"/>
    <x v="3"/>
    <n v="11"/>
    <n v="49.76"/>
    <n v="0.05"/>
    <x v="2"/>
    <n v="-0.13000000000000078"/>
    <n v="4.2"/>
    <n v="2.2599999999999998"/>
    <x v="648"/>
    <x v="10"/>
    <x v="3"/>
    <x v="3"/>
    <x v="0"/>
    <x v="5"/>
    <s v="Important Message Pads, 50 4-1/4 x 5-1/2 Forms per Pad"/>
    <s v="Wrap Bag"/>
    <n v="0.36"/>
    <d v="2009-01-19T00:00:00"/>
  </r>
  <r>
    <n v="6203"/>
    <n v="43936"/>
    <x v="525"/>
    <x v="4"/>
    <n v="42"/>
    <n v="670.65"/>
    <n v="0.08"/>
    <x v="0"/>
    <n v="41.66"/>
    <n v="15.94"/>
    <n v="5.45"/>
    <x v="647"/>
    <x v="10"/>
    <x v="3"/>
    <x v="1"/>
    <x v="0"/>
    <x v="12"/>
    <s v="Boston 16701 Slimline Battery Pencil Sharpener"/>
    <s v="Small Pack"/>
    <n v="0.55000000000000004"/>
    <d v="2010-03-14T00:00:00"/>
  </r>
  <r>
    <n v="6463"/>
    <n v="46018"/>
    <x v="589"/>
    <x v="3"/>
    <n v="31"/>
    <n v="2797.41"/>
    <n v="0.06"/>
    <x v="1"/>
    <n v="984.3"/>
    <n v="90.97"/>
    <n v="14"/>
    <x v="649"/>
    <x v="10"/>
    <x v="3"/>
    <x v="3"/>
    <x v="1"/>
    <x v="16"/>
    <s v="Lexmark Z54se Color Inkjet Printer"/>
    <s v="Jumbo Drum"/>
    <n v="0.36"/>
    <d v="2009-08-12T00:00:00"/>
  </r>
  <r>
    <n v="6786"/>
    <n v="48327"/>
    <x v="124"/>
    <x v="2"/>
    <n v="14"/>
    <n v="89.93"/>
    <n v="0.03"/>
    <x v="0"/>
    <n v="-44.82"/>
    <n v="5.98"/>
    <n v="3.85"/>
    <x v="650"/>
    <x v="10"/>
    <x v="3"/>
    <x v="3"/>
    <x v="1"/>
    <x v="7"/>
    <s v="Imation 3.5&quot; IBM-Formatted Diskettes, 10/Pack"/>
    <s v="Small Pack"/>
    <n v="0.68"/>
    <d v="2009-08-12T00:00:00"/>
  </r>
  <r>
    <n v="6796"/>
    <n v="48448"/>
    <x v="1221"/>
    <x v="0"/>
    <n v="20"/>
    <n v="340.952"/>
    <n v="0.09"/>
    <x v="0"/>
    <n v="108.93600000000001"/>
    <n v="20.99"/>
    <n v="0.99"/>
    <x v="648"/>
    <x v="10"/>
    <x v="3"/>
    <x v="3"/>
    <x v="1"/>
    <x v="3"/>
    <s v="Accessory21"/>
    <s v="Wrap Bag"/>
    <n v="0.37"/>
    <d v="2012-11-16T00:00:00"/>
  </r>
  <r>
    <n v="6818"/>
    <n v="48544"/>
    <x v="238"/>
    <x v="1"/>
    <n v="44"/>
    <n v="831.58050000000003"/>
    <n v="0.01"/>
    <x v="0"/>
    <n v="273.05099999999999"/>
    <n v="20.99"/>
    <n v="0.99"/>
    <x v="158"/>
    <x v="10"/>
    <x v="3"/>
    <x v="0"/>
    <x v="1"/>
    <x v="3"/>
    <s v="Accessory25"/>
    <s v="Wrap Bag"/>
    <n v="0.56999999999999995"/>
    <d v="2011-05-18T00:00:00"/>
  </r>
  <r>
    <n v="6862"/>
    <n v="48900"/>
    <x v="436"/>
    <x v="2"/>
    <n v="27"/>
    <n v="337.61"/>
    <n v="0.03"/>
    <x v="0"/>
    <n v="15.61"/>
    <n v="12.28"/>
    <n v="6.35"/>
    <x v="158"/>
    <x v="10"/>
    <x v="3"/>
    <x v="0"/>
    <x v="0"/>
    <x v="5"/>
    <s v="Staples Premium Bright 1-Part Blank Computer Paper"/>
    <s v="Small Box"/>
    <n v="0.38"/>
    <d v="2009-03-24T00:00:00"/>
  </r>
  <r>
    <n v="6863"/>
    <n v="48900"/>
    <x v="436"/>
    <x v="2"/>
    <n v="42"/>
    <n v="636.34"/>
    <n v="0.08"/>
    <x v="0"/>
    <n v="-99.26"/>
    <n v="15.14"/>
    <n v="4.53"/>
    <x v="158"/>
    <x v="10"/>
    <x v="3"/>
    <x v="0"/>
    <x v="0"/>
    <x v="0"/>
    <s v="Eldon® Gobal File Keepers"/>
    <s v="Small Box"/>
    <n v="0.81"/>
    <d v="2009-03-23T00:00:00"/>
  </r>
  <r>
    <n v="6913"/>
    <n v="49319"/>
    <x v="249"/>
    <x v="0"/>
    <n v="13"/>
    <n v="98.82"/>
    <n v="0.09"/>
    <x v="0"/>
    <n v="-68.66"/>
    <n v="7.37"/>
    <n v="5.53"/>
    <x v="651"/>
    <x v="10"/>
    <x v="3"/>
    <x v="2"/>
    <x v="1"/>
    <x v="7"/>
    <s v="Imation 3.5&quot; Unformatted DS/HD Diskettes, 10/Box"/>
    <s v="Small Pack"/>
    <n v="0.69"/>
    <d v="2011-08-27T00:00:00"/>
  </r>
  <r>
    <n v="6914"/>
    <n v="49319"/>
    <x v="249"/>
    <x v="0"/>
    <n v="40"/>
    <n v="289.19"/>
    <n v="0.01"/>
    <x v="0"/>
    <n v="-69.03"/>
    <n v="6.68"/>
    <n v="6.15"/>
    <x v="651"/>
    <x v="10"/>
    <x v="3"/>
    <x v="2"/>
    <x v="0"/>
    <x v="5"/>
    <s v="Xerox 1968"/>
    <s v="Small Box"/>
    <n v="0.37"/>
    <d v="2011-08-27T00:00:00"/>
  </r>
  <r>
    <n v="6950"/>
    <n v="49638"/>
    <x v="77"/>
    <x v="3"/>
    <n v="17"/>
    <n v="196.07"/>
    <n v="0.05"/>
    <x v="0"/>
    <n v="-77.66"/>
    <n v="10.97"/>
    <n v="6.5"/>
    <x v="158"/>
    <x v="10"/>
    <x v="3"/>
    <x v="3"/>
    <x v="1"/>
    <x v="7"/>
    <s v="Micro Innovations 104 Keyboard"/>
    <s v="Small Box"/>
    <n v="0.64"/>
    <d v="2010-08-08T00:00:00"/>
  </r>
  <r>
    <n v="7016"/>
    <n v="50055"/>
    <x v="814"/>
    <x v="3"/>
    <n v="1"/>
    <n v="13.45"/>
    <n v="0"/>
    <x v="0"/>
    <n v="-8.1995000000000005"/>
    <n v="5.4"/>
    <n v="7.78"/>
    <x v="158"/>
    <x v="10"/>
    <x v="3"/>
    <x v="0"/>
    <x v="0"/>
    <x v="2"/>
    <s v="3M Organizer Strips"/>
    <s v="Small Box"/>
    <n v="0.37"/>
    <d v="2012-10-20T00:00:00"/>
  </r>
  <r>
    <n v="7017"/>
    <n v="50055"/>
    <x v="814"/>
    <x v="3"/>
    <n v="11"/>
    <n v="75.790000000000006"/>
    <n v="0.09"/>
    <x v="0"/>
    <n v="-18.77"/>
    <n v="6.68"/>
    <n v="4.91"/>
    <x v="158"/>
    <x v="10"/>
    <x v="3"/>
    <x v="0"/>
    <x v="0"/>
    <x v="5"/>
    <s v="Xerox 1986"/>
    <s v="Small Box"/>
    <n v="0.37"/>
    <d v="2012-10-20T00:00:00"/>
  </r>
  <r>
    <n v="7197"/>
    <n v="51360"/>
    <x v="135"/>
    <x v="3"/>
    <n v="12"/>
    <n v="46.55"/>
    <n v="0"/>
    <x v="0"/>
    <n v="16.34"/>
    <n v="3.69"/>
    <n v="0.5"/>
    <x v="158"/>
    <x v="10"/>
    <x v="3"/>
    <x v="1"/>
    <x v="0"/>
    <x v="11"/>
    <s v="Avery 501"/>
    <s v="Small Box"/>
    <n v="0.38"/>
    <d v="2011-06-22T00:00:00"/>
  </r>
  <r>
    <n v="7389"/>
    <n v="52672"/>
    <x v="292"/>
    <x v="0"/>
    <n v="29"/>
    <n v="1499.5275000000001"/>
    <n v="0.09"/>
    <x v="0"/>
    <n v="188.982"/>
    <n v="65.989999999999995"/>
    <n v="5.26"/>
    <x v="158"/>
    <x v="10"/>
    <x v="3"/>
    <x v="3"/>
    <x v="1"/>
    <x v="3"/>
    <s v="8860"/>
    <s v="Small Box"/>
    <n v="0.56000000000000005"/>
    <d v="2011-01-13T00:00:00"/>
  </r>
  <r>
    <n v="7409"/>
    <n v="52867"/>
    <x v="1334"/>
    <x v="1"/>
    <n v="15"/>
    <n v="1917.61"/>
    <n v="0.03"/>
    <x v="1"/>
    <n v="-286.89999999999998"/>
    <n v="124.49"/>
    <n v="51.94"/>
    <x v="158"/>
    <x v="10"/>
    <x v="3"/>
    <x v="1"/>
    <x v="2"/>
    <x v="10"/>
    <s v="Bevis 36 x 72 Conference Tables"/>
    <s v="Jumbo Box"/>
    <n v="0.63"/>
    <d v="2009-08-14T00:00:00"/>
  </r>
  <r>
    <n v="7572"/>
    <n v="54176"/>
    <x v="1335"/>
    <x v="2"/>
    <n v="33"/>
    <n v="2492.9699999999998"/>
    <n v="0.06"/>
    <x v="0"/>
    <n v="131.02000000000001"/>
    <n v="73.98"/>
    <n v="14.52"/>
    <x v="158"/>
    <x v="10"/>
    <x v="3"/>
    <x v="1"/>
    <x v="1"/>
    <x v="7"/>
    <s v="Keytronic French Keyboard"/>
    <s v="Small Box"/>
    <n v="0.65"/>
    <d v="2011-06-28T00:00:00"/>
  </r>
  <r>
    <n v="7695"/>
    <n v="55171"/>
    <x v="523"/>
    <x v="1"/>
    <n v="29"/>
    <n v="575.89"/>
    <n v="0.06"/>
    <x v="0"/>
    <n v="-14.04"/>
    <n v="19.98"/>
    <n v="4"/>
    <x v="650"/>
    <x v="10"/>
    <x v="3"/>
    <x v="3"/>
    <x v="1"/>
    <x v="7"/>
    <s v="Belkin 105-Key Black Keyboard"/>
    <s v="Small Box"/>
    <n v="0.68"/>
    <d v="2012-10-27T00:00:00"/>
  </r>
  <r>
    <n v="7696"/>
    <n v="55171"/>
    <x v="523"/>
    <x v="1"/>
    <n v="43"/>
    <n v="260.60000000000002"/>
    <n v="0.05"/>
    <x v="0"/>
    <n v="-182.71"/>
    <n v="5.78"/>
    <n v="7.96"/>
    <x v="650"/>
    <x v="10"/>
    <x v="3"/>
    <x v="3"/>
    <x v="0"/>
    <x v="5"/>
    <s v="Xerox 196"/>
    <s v="Small Box"/>
    <n v="0.36"/>
    <d v="2012-10-26T00:00:00"/>
  </r>
  <r>
    <n v="7781"/>
    <n v="55683"/>
    <x v="986"/>
    <x v="1"/>
    <n v="50"/>
    <n v="172.23"/>
    <n v="0.02"/>
    <x v="0"/>
    <n v="32.35"/>
    <n v="3.29"/>
    <n v="1.35"/>
    <x v="592"/>
    <x v="10"/>
    <x v="3"/>
    <x v="0"/>
    <x v="0"/>
    <x v="6"/>
    <s v="Acco® Hot Clips™ Clips to Go"/>
    <s v="Wrap Bag"/>
    <n v="0.4"/>
    <d v="2012-07-17T00:00:00"/>
  </r>
  <r>
    <n v="8135"/>
    <n v="58147"/>
    <x v="299"/>
    <x v="1"/>
    <n v="41"/>
    <n v="470.74"/>
    <n v="0.04"/>
    <x v="0"/>
    <n v="24.09"/>
    <n v="10.98"/>
    <n v="3.99"/>
    <x v="158"/>
    <x v="10"/>
    <x v="3"/>
    <x v="0"/>
    <x v="0"/>
    <x v="1"/>
    <s v="Staples Surge Protector 6 outlet"/>
    <s v="Small Box"/>
    <n v="0.57999999999999996"/>
    <d v="2009-05-18T00:00:00"/>
  </r>
  <r>
    <n v="8220"/>
    <n v="58784"/>
    <x v="398"/>
    <x v="3"/>
    <n v="12"/>
    <n v="141.9"/>
    <n v="0.02"/>
    <x v="0"/>
    <n v="1.46"/>
    <n v="11.58"/>
    <n v="5.72"/>
    <x v="542"/>
    <x v="10"/>
    <x v="3"/>
    <x v="2"/>
    <x v="0"/>
    <x v="8"/>
    <s v="Peel &amp; Seel® Recycled Catalog Envelopes, Brown"/>
    <s v="Small Box"/>
    <n v="0.35"/>
    <d v="2009-01-19T00:00:00"/>
  </r>
  <r>
    <n v="8221"/>
    <n v="58784"/>
    <x v="398"/>
    <x v="3"/>
    <n v="29"/>
    <n v="1379.1"/>
    <n v="0.06"/>
    <x v="0"/>
    <n v="573.79999999999995"/>
    <n v="48.91"/>
    <n v="5.81"/>
    <x v="542"/>
    <x v="10"/>
    <x v="3"/>
    <x v="2"/>
    <x v="0"/>
    <x v="5"/>
    <s v="Xerox 1891"/>
    <s v="Small Box"/>
    <n v="0.38"/>
    <d v="2009-01-18T00:00:00"/>
  </r>
  <r>
    <n v="8222"/>
    <n v="58784"/>
    <x v="398"/>
    <x v="3"/>
    <n v="17"/>
    <n v="278.76"/>
    <n v="0.02"/>
    <x v="0"/>
    <n v="-210.09"/>
    <n v="15.51"/>
    <n v="17.78"/>
    <x v="542"/>
    <x v="10"/>
    <x v="3"/>
    <x v="2"/>
    <x v="0"/>
    <x v="0"/>
    <s v="Tenex File Box, Personal Filing Tote with Lid, Black"/>
    <s v="Small Box"/>
    <n v="0.59"/>
    <d v="2009-01-19T00:00:00"/>
  </r>
  <r>
    <n v="8320"/>
    <n v="59456"/>
    <x v="34"/>
    <x v="0"/>
    <n v="30"/>
    <n v="182.92"/>
    <n v="0.06"/>
    <x v="0"/>
    <n v="-1367.72"/>
    <n v="4.4800000000000004"/>
    <n v="49"/>
    <x v="649"/>
    <x v="10"/>
    <x v="3"/>
    <x v="3"/>
    <x v="0"/>
    <x v="1"/>
    <s v="Hoover Portapower™ Portable Vacuum"/>
    <s v="Large Box"/>
    <n v="0.6"/>
    <d v="2012-01-08T00:00:00"/>
  </r>
  <r>
    <n v="8340"/>
    <n v="59591"/>
    <x v="24"/>
    <x v="2"/>
    <n v="34"/>
    <n v="3361.84"/>
    <n v="0.08"/>
    <x v="1"/>
    <n v="1211.76"/>
    <n v="100.97"/>
    <n v="14"/>
    <x v="650"/>
    <x v="10"/>
    <x v="3"/>
    <x v="3"/>
    <x v="1"/>
    <x v="16"/>
    <s v="Hewlett-Packard Deskjet 3820 Color Inkjet Printer"/>
    <s v="Jumbo Drum"/>
    <n v="0.37"/>
    <d v="2009-10-10T00:00:00"/>
  </r>
  <r>
    <n v="8341"/>
    <n v="59591"/>
    <x v="24"/>
    <x v="2"/>
    <n v="29"/>
    <n v="195.82"/>
    <n v="7.0000000000000007E-2"/>
    <x v="0"/>
    <n v="-91.7"/>
    <n v="6.48"/>
    <n v="7.07"/>
    <x v="650"/>
    <x v="10"/>
    <x v="3"/>
    <x v="3"/>
    <x v="0"/>
    <x v="5"/>
    <s v="Xerox 223"/>
    <s v="Small Box"/>
    <n v="0.37"/>
    <d v="2009-10-11T00:00:00"/>
  </r>
  <r>
    <n v="8381"/>
    <n v="59879"/>
    <x v="293"/>
    <x v="2"/>
    <n v="33"/>
    <n v="987.3175"/>
    <n v="0.04"/>
    <x v="2"/>
    <n v="368.55899999999997"/>
    <n v="35.99"/>
    <n v="3.3"/>
    <x v="651"/>
    <x v="10"/>
    <x v="3"/>
    <x v="2"/>
    <x v="1"/>
    <x v="3"/>
    <s v="Accessory9"/>
    <s v="Small Pack"/>
    <n v="0.39"/>
    <d v="2009-03-11T00:00:00"/>
  </r>
  <r>
    <n v="6"/>
    <n v="32"/>
    <x v="979"/>
    <x v="1"/>
    <n v="15"/>
    <n v="140.56"/>
    <n v="0.04"/>
    <x v="0"/>
    <n v="-128.38"/>
    <n v="8.4600000000000009"/>
    <n v="8.99"/>
    <x v="652"/>
    <x v="10"/>
    <x v="3"/>
    <x v="2"/>
    <x v="1"/>
    <x v="7"/>
    <s v="Imation 3.5 IBM Diskettes, 10/Box"/>
    <s v="Small Pack"/>
    <n v="0.79"/>
    <d v="2011-07-16T00:00:00"/>
  </r>
  <r>
    <n v="12"/>
    <n v="69"/>
    <x v="862"/>
    <x v="2"/>
    <n v="42"/>
    <n v="1186.06"/>
    <n v="0.09"/>
    <x v="0"/>
    <n v="511.69"/>
    <n v="30.93"/>
    <n v="3.92"/>
    <x v="653"/>
    <x v="10"/>
    <x v="3"/>
    <x v="2"/>
    <x v="2"/>
    <x v="4"/>
    <s v="Advantus Employee of the Month Certificate Frame, 11 x 13-1/2"/>
    <s v="Small Pack"/>
    <n v="0.44"/>
    <d v="2009-06-05T00:00:00"/>
  </r>
  <r>
    <n v="13"/>
    <n v="69"/>
    <x v="862"/>
    <x v="2"/>
    <n v="28"/>
    <n v="51.53"/>
    <n v="0.03"/>
    <x v="2"/>
    <n v="0.35"/>
    <n v="1.68"/>
    <n v="0.7"/>
    <x v="653"/>
    <x v="10"/>
    <x v="3"/>
    <x v="2"/>
    <x v="0"/>
    <x v="12"/>
    <s v="Newell 308"/>
    <s v="Wrap Bag"/>
    <n v="0.6"/>
    <d v="2009-06-05T00:00:00"/>
  </r>
  <r>
    <n v="56"/>
    <n v="324"/>
    <x v="497"/>
    <x v="4"/>
    <n v="25"/>
    <n v="3872.634"/>
    <n v="0.02"/>
    <x v="0"/>
    <n v="667.33199999999999"/>
    <n v="179.99"/>
    <n v="13.99"/>
    <x v="654"/>
    <x v="10"/>
    <x v="3"/>
    <x v="0"/>
    <x v="1"/>
    <x v="3"/>
    <s v="VTech VT20-2481 2.4GHz Two-Line Phone System w/Answering Machine"/>
    <s v="Medium Box"/>
    <n v="0.56999999999999995"/>
    <d v="2012-03-21T00:00:00"/>
  </r>
  <r>
    <n v="200"/>
    <n v="1317"/>
    <x v="1336"/>
    <x v="1"/>
    <n v="44"/>
    <n v="523.41999999999996"/>
    <n v="0.06"/>
    <x v="0"/>
    <n v="39.423000000000002"/>
    <n v="11.7"/>
    <n v="5.63"/>
    <x v="655"/>
    <x v="10"/>
    <x v="3"/>
    <x v="1"/>
    <x v="0"/>
    <x v="2"/>
    <s v="Fellowes Binding Cases"/>
    <s v="Small Box"/>
    <n v="0.4"/>
    <d v="2011-05-20T00:00:00"/>
  </r>
  <r>
    <n v="201"/>
    <n v="1317"/>
    <x v="1336"/>
    <x v="1"/>
    <n v="40"/>
    <n v="192.54"/>
    <n v="0.08"/>
    <x v="0"/>
    <n v="-186.73"/>
    <n v="4.9800000000000004"/>
    <n v="7.44"/>
    <x v="655"/>
    <x v="10"/>
    <x v="3"/>
    <x v="1"/>
    <x v="0"/>
    <x v="5"/>
    <s v="Xerox 1922"/>
    <s v="Small Box"/>
    <n v="0.36"/>
    <d v="2011-05-19T00:00:00"/>
  </r>
  <r>
    <n v="202"/>
    <n v="1317"/>
    <x v="1336"/>
    <x v="1"/>
    <n v="29"/>
    <n v="156.69999999999999"/>
    <n v="0.06"/>
    <x v="0"/>
    <n v="-76.64"/>
    <n v="5.28"/>
    <n v="5.57"/>
    <x v="655"/>
    <x v="10"/>
    <x v="3"/>
    <x v="1"/>
    <x v="0"/>
    <x v="5"/>
    <s v="Xerox 1981"/>
    <s v="Small Box"/>
    <n v="0.4"/>
    <d v="2011-05-20T00:00:00"/>
  </r>
  <r>
    <n v="239"/>
    <n v="1604"/>
    <x v="598"/>
    <x v="0"/>
    <n v="47"/>
    <n v="622.82000000000005"/>
    <n v="0"/>
    <x v="0"/>
    <n v="128.88"/>
    <n v="12.64"/>
    <n v="4.9800000000000004"/>
    <x v="223"/>
    <x v="10"/>
    <x v="3"/>
    <x v="1"/>
    <x v="2"/>
    <x v="4"/>
    <s v="Nu-Dell Executive Frame"/>
    <s v="Small Pack"/>
    <n v="0.48"/>
    <d v="2010-07-16T00:00:00"/>
  </r>
  <r>
    <n v="306"/>
    <n v="2144"/>
    <x v="840"/>
    <x v="3"/>
    <n v="40"/>
    <n v="5945.3675000000003"/>
    <n v="0.08"/>
    <x v="0"/>
    <n v="1585.4760000000001"/>
    <n v="175.99"/>
    <n v="4.99"/>
    <x v="653"/>
    <x v="10"/>
    <x v="3"/>
    <x v="2"/>
    <x v="1"/>
    <x v="3"/>
    <s v="5165"/>
    <s v="Small Box"/>
    <n v="0.59"/>
    <d v="2009-03-28T00:00:00"/>
  </r>
  <r>
    <n v="407"/>
    <n v="2757"/>
    <x v="23"/>
    <x v="1"/>
    <n v="42"/>
    <n v="569.32000000000005"/>
    <n v="0.05"/>
    <x v="2"/>
    <n v="84.38"/>
    <n v="12.98"/>
    <n v="3.14"/>
    <x v="203"/>
    <x v="10"/>
    <x v="3"/>
    <x v="2"/>
    <x v="0"/>
    <x v="15"/>
    <s v="Acme® 8&quot; Straight Scissors"/>
    <s v="Small Pack"/>
    <n v="0.6"/>
    <d v="2011-07-20T00:00:00"/>
  </r>
  <r>
    <n v="445"/>
    <n v="3012"/>
    <x v="1321"/>
    <x v="4"/>
    <n v="41"/>
    <n v="120.03"/>
    <n v="0"/>
    <x v="0"/>
    <n v="10.4975"/>
    <n v="2.78"/>
    <n v="1.49"/>
    <x v="656"/>
    <x v="10"/>
    <x v="3"/>
    <x v="2"/>
    <x v="0"/>
    <x v="2"/>
    <s v="Wilson Jones Suede Grain Vinyl Binders"/>
    <s v="Small Box"/>
    <n v="0.36"/>
    <d v="2010-05-06T00:00:00"/>
  </r>
  <r>
    <n v="465"/>
    <n v="3169"/>
    <x v="1062"/>
    <x v="3"/>
    <n v="7"/>
    <n v="35.58"/>
    <n v="0.04"/>
    <x v="0"/>
    <n v="-19.95"/>
    <n v="4.42"/>
    <n v="4.99"/>
    <x v="657"/>
    <x v="10"/>
    <x v="3"/>
    <x v="2"/>
    <x v="0"/>
    <x v="8"/>
    <s v="Grip Seal Envelopes"/>
    <s v="Small Box"/>
    <n v="0.38"/>
    <d v="2010-12-21T00:00:00"/>
  </r>
  <r>
    <n v="479"/>
    <n v="3331"/>
    <x v="304"/>
    <x v="1"/>
    <n v="31"/>
    <n v="153.28"/>
    <n v="0.05"/>
    <x v="0"/>
    <n v="73.16"/>
    <n v="4.91"/>
    <n v="0.5"/>
    <x v="146"/>
    <x v="10"/>
    <x v="3"/>
    <x v="2"/>
    <x v="0"/>
    <x v="11"/>
    <s v="Avery 508"/>
    <s v="Small Box"/>
    <n v="0.36"/>
    <d v="2010-05-21T00:00:00"/>
  </r>
  <r>
    <n v="538"/>
    <n v="3650"/>
    <x v="1132"/>
    <x v="2"/>
    <n v="36"/>
    <n v="139.94999999999999"/>
    <n v="0.04"/>
    <x v="2"/>
    <n v="-128.59299999999999"/>
    <n v="3.58"/>
    <n v="5.47"/>
    <x v="568"/>
    <x v="10"/>
    <x v="3"/>
    <x v="3"/>
    <x v="0"/>
    <x v="2"/>
    <s v="Avery Poly Binder Pockets"/>
    <s v="Small Box"/>
    <n v="0.37"/>
    <d v="2012-05-29T00:00:00"/>
  </r>
  <r>
    <n v="539"/>
    <n v="3650"/>
    <x v="1132"/>
    <x v="2"/>
    <n v="24"/>
    <n v="5207.5"/>
    <n v="0.03"/>
    <x v="1"/>
    <n v="166.44"/>
    <n v="216.6"/>
    <n v="64.2"/>
    <x v="568"/>
    <x v="10"/>
    <x v="3"/>
    <x v="3"/>
    <x v="2"/>
    <x v="14"/>
    <s v="Hon Multipurpose Stacking Arm Chairs"/>
    <s v="Jumbo Drum"/>
    <n v="0.59"/>
    <d v="2012-05-29T00:00:00"/>
  </r>
  <r>
    <n v="560"/>
    <n v="3783"/>
    <x v="112"/>
    <x v="2"/>
    <n v="11"/>
    <n v="92.14"/>
    <n v="0.01"/>
    <x v="0"/>
    <n v="-40.25"/>
    <n v="8.1199999999999992"/>
    <n v="2.83"/>
    <x v="653"/>
    <x v="10"/>
    <x v="3"/>
    <x v="2"/>
    <x v="1"/>
    <x v="7"/>
    <s v="Imation Neon Mac Format Diskettes, 10/Pack"/>
    <s v="Small Pack"/>
    <n v="0.77"/>
    <d v="2010-12-05T00:00:00"/>
  </r>
  <r>
    <n v="561"/>
    <n v="3783"/>
    <x v="112"/>
    <x v="2"/>
    <n v="40"/>
    <n v="257.43"/>
    <n v="0.05"/>
    <x v="0"/>
    <n v="-200.63"/>
    <n v="6.48"/>
    <n v="8.73"/>
    <x v="653"/>
    <x v="10"/>
    <x v="3"/>
    <x v="2"/>
    <x v="0"/>
    <x v="5"/>
    <s v="Xerox 227"/>
    <s v="Small Box"/>
    <n v="0.37"/>
    <d v="2010-12-07T00:00:00"/>
  </r>
  <r>
    <n v="652"/>
    <n v="4583"/>
    <x v="414"/>
    <x v="3"/>
    <n v="44"/>
    <n v="3021.64"/>
    <n v="7.0000000000000007E-2"/>
    <x v="1"/>
    <n v="-720.2"/>
    <n v="70.98"/>
    <n v="30"/>
    <x v="656"/>
    <x v="10"/>
    <x v="3"/>
    <x v="2"/>
    <x v="2"/>
    <x v="14"/>
    <s v="Novimex Turbo Task Chair"/>
    <s v="Jumbo Drum"/>
    <n v="0.73"/>
    <d v="2009-09-26T00:00:00"/>
  </r>
  <r>
    <n v="668"/>
    <n v="4675"/>
    <x v="195"/>
    <x v="2"/>
    <n v="4"/>
    <n v="17.89"/>
    <n v="0"/>
    <x v="0"/>
    <n v="-1.1499999999999999"/>
    <n v="3.98"/>
    <n v="0.7"/>
    <x v="223"/>
    <x v="10"/>
    <x v="3"/>
    <x v="1"/>
    <x v="0"/>
    <x v="12"/>
    <s v="4009® Highlighters by Sanford"/>
    <s v="Wrap Bag"/>
    <n v="0.52"/>
    <d v="2010-11-26T00:00:00"/>
  </r>
  <r>
    <n v="684"/>
    <n v="4772"/>
    <x v="803"/>
    <x v="4"/>
    <n v="28"/>
    <n v="1560.617"/>
    <n v="0.04"/>
    <x v="0"/>
    <n v="214.29"/>
    <n v="65.989999999999995"/>
    <n v="8.99"/>
    <x v="146"/>
    <x v="10"/>
    <x v="3"/>
    <x v="2"/>
    <x v="1"/>
    <x v="3"/>
    <s v="i270"/>
    <s v="Small Box"/>
    <n v="0.55000000000000004"/>
    <d v="2009-09-14T00:00:00"/>
  </r>
  <r>
    <n v="725"/>
    <n v="5217"/>
    <x v="719"/>
    <x v="1"/>
    <n v="8"/>
    <n v="339.35"/>
    <n v="0.03"/>
    <x v="2"/>
    <n v="27.88"/>
    <n v="40.98"/>
    <n v="5.33"/>
    <x v="203"/>
    <x v="10"/>
    <x v="3"/>
    <x v="3"/>
    <x v="0"/>
    <x v="1"/>
    <s v="Belkin 8 Outlet Surge Protector"/>
    <s v="Small Box"/>
    <n v="0.56999999999999995"/>
    <d v="2011-10-12T00:00:00"/>
  </r>
  <r>
    <n v="726"/>
    <n v="5217"/>
    <x v="719"/>
    <x v="1"/>
    <n v="11"/>
    <n v="33.67"/>
    <n v="0.09"/>
    <x v="0"/>
    <n v="4.08"/>
    <n v="3.08"/>
    <n v="0.99"/>
    <x v="203"/>
    <x v="10"/>
    <x v="3"/>
    <x v="3"/>
    <x v="0"/>
    <x v="11"/>
    <s v="Avery 481"/>
    <s v="Small Box"/>
    <n v="0.37"/>
    <d v="2011-10-14T00:00:00"/>
  </r>
  <r>
    <n v="804"/>
    <n v="5765"/>
    <x v="327"/>
    <x v="0"/>
    <n v="23"/>
    <n v="849.46"/>
    <n v="0.04"/>
    <x v="0"/>
    <n v="9.06"/>
    <n v="35.44"/>
    <n v="19.989999999999998"/>
    <x v="653"/>
    <x v="10"/>
    <x v="3"/>
    <x v="2"/>
    <x v="0"/>
    <x v="5"/>
    <s v="Xerox 1880"/>
    <s v="Small Box"/>
    <n v="0.38"/>
    <d v="2009-12-21T00:00:00"/>
  </r>
  <r>
    <n v="884"/>
    <n v="6339"/>
    <x v="458"/>
    <x v="4"/>
    <n v="20"/>
    <n v="303.69"/>
    <n v="0.05"/>
    <x v="0"/>
    <n v="-50.84"/>
    <n v="14.98"/>
    <n v="7.69"/>
    <x v="653"/>
    <x v="10"/>
    <x v="3"/>
    <x v="2"/>
    <x v="0"/>
    <x v="0"/>
    <s v="Super Decoflex Portable Personal File"/>
    <s v="Small Box"/>
    <n v="0.56999999999999995"/>
    <d v="2012-12-12T00:00:00"/>
  </r>
  <r>
    <n v="942"/>
    <n v="6848"/>
    <x v="1337"/>
    <x v="1"/>
    <n v="22"/>
    <n v="116.84"/>
    <n v="0.1"/>
    <x v="0"/>
    <n v="-125.44199999999999"/>
    <n v="5.4"/>
    <n v="7.78"/>
    <x v="658"/>
    <x v="10"/>
    <x v="3"/>
    <x v="1"/>
    <x v="0"/>
    <x v="2"/>
    <s v="3M Organizer Strips"/>
    <s v="Small Box"/>
    <n v="0.37"/>
    <d v="2010-09-14T00:00:00"/>
  </r>
  <r>
    <n v="1054"/>
    <n v="7782"/>
    <x v="175"/>
    <x v="4"/>
    <n v="20"/>
    <n v="1205.73"/>
    <n v="7.0000000000000007E-2"/>
    <x v="2"/>
    <n v="310.93"/>
    <n v="60.97"/>
    <n v="4.5"/>
    <x v="656"/>
    <x v="10"/>
    <x v="3"/>
    <x v="2"/>
    <x v="0"/>
    <x v="1"/>
    <s v="Tripp Lite Isotel 6 Outlet Surge Protector with Fax/Modem Protection"/>
    <s v="Small Box"/>
    <n v="0.56000000000000005"/>
    <d v="2009-07-04T00:00:00"/>
  </r>
  <r>
    <n v="1082"/>
    <n v="7941"/>
    <x v="75"/>
    <x v="0"/>
    <n v="50"/>
    <n v="2796.67"/>
    <n v="0.01"/>
    <x v="0"/>
    <n v="801.04"/>
    <n v="55.29"/>
    <n v="5.08"/>
    <x v="146"/>
    <x v="10"/>
    <x v="3"/>
    <x v="2"/>
    <x v="0"/>
    <x v="0"/>
    <s v="Recycled Steel Personal File for Standard File Folders"/>
    <s v="Small Box"/>
    <n v="0.59"/>
    <d v="2012-03-30T00:00:00"/>
  </r>
  <r>
    <n v="1093"/>
    <n v="8034"/>
    <x v="675"/>
    <x v="1"/>
    <n v="31"/>
    <n v="354.45"/>
    <n v="0.01"/>
    <x v="0"/>
    <n v="11.38"/>
    <n v="10.98"/>
    <n v="3.99"/>
    <x v="659"/>
    <x v="10"/>
    <x v="3"/>
    <x v="2"/>
    <x v="0"/>
    <x v="1"/>
    <s v="Staples Surge Protector 6 outlet"/>
    <s v="Small Box"/>
    <n v="0.57999999999999996"/>
    <d v="2012-01-19T00:00:00"/>
  </r>
  <r>
    <n v="1094"/>
    <n v="8034"/>
    <x v="675"/>
    <x v="1"/>
    <n v="13"/>
    <n v="238.43"/>
    <n v="0.02"/>
    <x v="0"/>
    <n v="-36.11"/>
    <n v="16.989999999999998"/>
    <n v="8.99"/>
    <x v="659"/>
    <x v="10"/>
    <x v="3"/>
    <x v="2"/>
    <x v="0"/>
    <x v="12"/>
    <s v="Berol Giant Pencil Sharpener"/>
    <s v="Small Pack"/>
    <n v="0.56000000000000005"/>
    <d v="2012-01-20T00:00:00"/>
  </r>
  <r>
    <n v="1095"/>
    <n v="8034"/>
    <x v="675"/>
    <x v="1"/>
    <n v="36"/>
    <n v="1606.4"/>
    <n v="0.08"/>
    <x v="1"/>
    <n v="-1231.3499999999999"/>
    <n v="44.43"/>
    <n v="46.59"/>
    <x v="659"/>
    <x v="10"/>
    <x v="3"/>
    <x v="2"/>
    <x v="2"/>
    <x v="10"/>
    <s v="Hon 61000 Series Interactive Training Tables"/>
    <s v="Jumbo Box"/>
    <n v="0.67"/>
    <d v="2012-01-21T00:00:00"/>
  </r>
  <r>
    <n v="1110"/>
    <n v="8135"/>
    <x v="1338"/>
    <x v="2"/>
    <n v="16"/>
    <n v="772.41200000000003"/>
    <n v="0.03"/>
    <x v="0"/>
    <n v="-184.69"/>
    <n v="55.99"/>
    <n v="5"/>
    <x v="223"/>
    <x v="10"/>
    <x v="3"/>
    <x v="1"/>
    <x v="1"/>
    <x v="3"/>
    <s v="Accessory6"/>
    <s v="Small Pack"/>
    <n v="0.8"/>
    <d v="2011-06-27T00:00:00"/>
  </r>
  <r>
    <n v="1290"/>
    <n v="9473"/>
    <x v="1237"/>
    <x v="2"/>
    <n v="3"/>
    <n v="31.95"/>
    <n v="0.1"/>
    <x v="0"/>
    <n v="-23.69"/>
    <n v="8.0399999999999991"/>
    <n v="8.94"/>
    <x v="653"/>
    <x v="10"/>
    <x v="3"/>
    <x v="2"/>
    <x v="0"/>
    <x v="2"/>
    <s v="Fellowes Twister Kit, Gray/Clear, 3/pkg"/>
    <s v="Small Box"/>
    <n v="0.4"/>
    <d v="2012-10-13T00:00:00"/>
  </r>
  <r>
    <n v="1291"/>
    <n v="9473"/>
    <x v="1237"/>
    <x v="2"/>
    <n v="34"/>
    <n v="563.82000000000005"/>
    <n v="0.03"/>
    <x v="0"/>
    <n v="188.22399999999999"/>
    <n v="16.510000000000002"/>
    <n v="2.99"/>
    <x v="653"/>
    <x v="10"/>
    <x v="3"/>
    <x v="2"/>
    <x v="0"/>
    <x v="2"/>
    <s v="JM Magazine Binder"/>
    <s v="Small Box"/>
    <n v="0.37"/>
    <d v="2012-10-12T00:00:00"/>
  </r>
  <r>
    <n v="1292"/>
    <n v="9473"/>
    <x v="1237"/>
    <x v="2"/>
    <n v="31"/>
    <n v="502.44"/>
    <n v="0.04"/>
    <x v="0"/>
    <n v="-363.44"/>
    <n v="15.51"/>
    <n v="17.78"/>
    <x v="653"/>
    <x v="10"/>
    <x v="3"/>
    <x v="2"/>
    <x v="0"/>
    <x v="0"/>
    <s v="Tenex File Box, Personal Filing Tote with Lid, Black"/>
    <s v="Small Box"/>
    <n v="0.59"/>
    <d v="2012-10-13T00:00:00"/>
  </r>
  <r>
    <n v="1404"/>
    <n v="10210"/>
    <x v="431"/>
    <x v="2"/>
    <n v="10"/>
    <n v="767.34"/>
    <n v="0.04"/>
    <x v="0"/>
    <n v="-154.65"/>
    <n v="73.98"/>
    <n v="14.52"/>
    <x v="657"/>
    <x v="10"/>
    <x v="3"/>
    <x v="2"/>
    <x v="1"/>
    <x v="7"/>
    <s v="Keytronic French Keyboard"/>
    <s v="Small Box"/>
    <n v="0.65"/>
    <d v="2011-06-24T00:00:00"/>
  </r>
  <r>
    <n v="1421"/>
    <n v="10308"/>
    <x v="938"/>
    <x v="1"/>
    <n v="40"/>
    <n v="5554.0360000000001"/>
    <n v="0.09"/>
    <x v="0"/>
    <n v="1153.836"/>
    <n v="175.99"/>
    <n v="8.99"/>
    <x v="659"/>
    <x v="10"/>
    <x v="3"/>
    <x v="0"/>
    <x v="1"/>
    <x v="3"/>
    <s v="2180"/>
    <s v="Small Box"/>
    <n v="0.56999999999999995"/>
    <d v="2011-04-22T00:00:00"/>
  </r>
  <r>
    <n v="1516"/>
    <n v="10951"/>
    <x v="95"/>
    <x v="2"/>
    <n v="14"/>
    <n v="677.43"/>
    <n v="0.1"/>
    <x v="0"/>
    <n v="75.48"/>
    <n v="50.98"/>
    <n v="22.24"/>
    <x v="146"/>
    <x v="10"/>
    <x v="3"/>
    <x v="2"/>
    <x v="2"/>
    <x v="4"/>
    <s v="Dana Fluorescent Magnifying Lamp, White, 36&quot;"/>
    <s v="Large Box"/>
    <n v="0.55000000000000004"/>
    <d v="2012-11-06T00:00:00"/>
  </r>
  <r>
    <n v="1687"/>
    <n v="12194"/>
    <x v="495"/>
    <x v="4"/>
    <n v="19"/>
    <n v="3355.1539999999995"/>
    <n v="0"/>
    <x v="0"/>
    <n v="658.50299999999993"/>
    <n v="195.99"/>
    <n v="3.99"/>
    <x v="656"/>
    <x v="10"/>
    <x v="3"/>
    <x v="2"/>
    <x v="1"/>
    <x v="3"/>
    <s v="R380"/>
    <s v="Small Box"/>
    <n v="0.57999999999999996"/>
    <d v="2011-03-02T00:00:00"/>
  </r>
  <r>
    <n v="1766"/>
    <n v="12642"/>
    <x v="240"/>
    <x v="4"/>
    <n v="10"/>
    <n v="564.85"/>
    <n v="0.09"/>
    <x v="2"/>
    <n v="181.02449999999999"/>
    <n v="58.1"/>
    <n v="1.49"/>
    <x v="146"/>
    <x v="10"/>
    <x v="3"/>
    <x v="3"/>
    <x v="0"/>
    <x v="2"/>
    <s v="Avery Arch Ring Binders"/>
    <s v="Small Box"/>
    <n v="0.38"/>
    <d v="2009-04-29T00:00:00"/>
  </r>
  <r>
    <n v="1767"/>
    <n v="12642"/>
    <x v="240"/>
    <x v="4"/>
    <n v="14"/>
    <n v="572.33000000000004"/>
    <n v="0.01"/>
    <x v="0"/>
    <n v="-62.28"/>
    <n v="39.979999999999997"/>
    <n v="7.12"/>
    <x v="146"/>
    <x v="10"/>
    <x v="3"/>
    <x v="3"/>
    <x v="1"/>
    <x v="7"/>
    <s v="IBM Active Response Keyboard, Black"/>
    <s v="Small Box"/>
    <n v="0.67"/>
    <d v="2009-04-29T00:00:00"/>
  </r>
  <r>
    <n v="1884"/>
    <n v="13542"/>
    <x v="815"/>
    <x v="0"/>
    <n v="11"/>
    <n v="3571.84"/>
    <n v="0.01"/>
    <x v="1"/>
    <n v="403.81"/>
    <n v="300.98"/>
    <n v="64.73"/>
    <x v="660"/>
    <x v="10"/>
    <x v="3"/>
    <x v="1"/>
    <x v="2"/>
    <x v="14"/>
    <s v="Global Leather and Oak Executive Chair, Black"/>
    <s v="Jumbo Drum"/>
    <n v="0.56000000000000005"/>
    <d v="2009-03-15T00:00:00"/>
  </r>
  <r>
    <n v="1885"/>
    <n v="13542"/>
    <x v="815"/>
    <x v="0"/>
    <n v="33"/>
    <n v="310.44"/>
    <n v="0.03"/>
    <x v="0"/>
    <n v="-90.21"/>
    <n v="8.74"/>
    <n v="8.2899999999999991"/>
    <x v="660"/>
    <x v="10"/>
    <x v="3"/>
    <x v="1"/>
    <x v="0"/>
    <x v="8"/>
    <s v="#10- 4 1/8&quot; x 9 1/2&quot; Recycled Envelopes"/>
    <s v="Small Box"/>
    <n v="0.38"/>
    <d v="2009-03-08T00:00:00"/>
  </r>
  <r>
    <n v="1954"/>
    <n v="13988"/>
    <x v="1277"/>
    <x v="2"/>
    <n v="34"/>
    <n v="180.27"/>
    <n v="0.01"/>
    <x v="0"/>
    <n v="-59.71"/>
    <n v="4.95"/>
    <n v="5.32"/>
    <x v="661"/>
    <x v="10"/>
    <x v="3"/>
    <x v="3"/>
    <x v="2"/>
    <x v="4"/>
    <s v="Eldon® 300 Class™ Desk Accessories, Black"/>
    <s v="Small Box"/>
    <n v="0.41"/>
    <d v="2012-08-02T00:00:00"/>
  </r>
  <r>
    <n v="1955"/>
    <n v="13988"/>
    <x v="1277"/>
    <x v="2"/>
    <n v="39"/>
    <n v="626.96"/>
    <n v="0"/>
    <x v="0"/>
    <n v="-35.92"/>
    <n v="14.98"/>
    <n v="7.69"/>
    <x v="661"/>
    <x v="10"/>
    <x v="3"/>
    <x v="3"/>
    <x v="0"/>
    <x v="0"/>
    <s v="Super Decoflex Portable Personal File"/>
    <s v="Small Box"/>
    <n v="0.56999999999999995"/>
    <d v="2012-08-02T00:00:00"/>
  </r>
  <r>
    <n v="1956"/>
    <n v="13988"/>
    <x v="1277"/>
    <x v="2"/>
    <n v="18"/>
    <n v="236.31"/>
    <n v="0.04"/>
    <x v="2"/>
    <n v="-2.2400000000000002"/>
    <n v="11.97"/>
    <n v="4.9800000000000004"/>
    <x v="661"/>
    <x v="10"/>
    <x v="3"/>
    <x v="3"/>
    <x v="0"/>
    <x v="1"/>
    <s v="Staples 6 Outlet Surge"/>
    <s v="Small Box"/>
    <n v="0.57999999999999996"/>
    <d v="2012-08-02T00:00:00"/>
  </r>
  <r>
    <n v="1996"/>
    <n v="14241"/>
    <x v="1339"/>
    <x v="4"/>
    <n v="22"/>
    <n v="263.63"/>
    <n v="0.03"/>
    <x v="0"/>
    <n v="48.86"/>
    <n v="11.55"/>
    <n v="2.36"/>
    <x v="661"/>
    <x v="10"/>
    <x v="3"/>
    <x v="3"/>
    <x v="0"/>
    <x v="12"/>
    <s v="Newell 309"/>
    <s v="Wrap Bag"/>
    <n v="0.55000000000000004"/>
    <d v="2012-06-15T00:00:00"/>
  </r>
  <r>
    <n v="1997"/>
    <n v="14242"/>
    <x v="166"/>
    <x v="1"/>
    <n v="35"/>
    <n v="1078.58"/>
    <n v="0.03"/>
    <x v="0"/>
    <n v="8.9999999999999751"/>
    <n v="30.73"/>
    <n v="4"/>
    <x v="659"/>
    <x v="10"/>
    <x v="3"/>
    <x v="2"/>
    <x v="1"/>
    <x v="7"/>
    <s v="Fellowes 17-key keypad for PS/2 interface"/>
    <s v="Small Box"/>
    <n v="0.75"/>
    <d v="2011-05-10T00:00:00"/>
  </r>
  <r>
    <n v="2085"/>
    <n v="14913"/>
    <x v="818"/>
    <x v="1"/>
    <n v="47"/>
    <n v="1003.43"/>
    <n v="0.01"/>
    <x v="0"/>
    <n v="208.06"/>
    <n v="19.98"/>
    <n v="8.68"/>
    <x v="655"/>
    <x v="10"/>
    <x v="3"/>
    <x v="1"/>
    <x v="0"/>
    <x v="5"/>
    <s v="Southworth 25% Cotton Premium Laser Paper and Envelopes"/>
    <s v="Small Box"/>
    <n v="0.37"/>
    <d v="2009-02-15T00:00:00"/>
  </r>
  <r>
    <n v="2089"/>
    <n v="14951"/>
    <x v="54"/>
    <x v="3"/>
    <n v="34"/>
    <n v="2779.2"/>
    <n v="0.02"/>
    <x v="0"/>
    <n v="889.57"/>
    <n v="80.98"/>
    <n v="7.18"/>
    <x v="568"/>
    <x v="10"/>
    <x v="3"/>
    <x v="3"/>
    <x v="1"/>
    <x v="7"/>
    <s v="Logitech Cordless Navigator Duo"/>
    <s v="Small Box"/>
    <n v="0.48"/>
    <d v="2011-05-19T00:00:00"/>
  </r>
  <r>
    <n v="2090"/>
    <n v="14951"/>
    <x v="54"/>
    <x v="3"/>
    <n v="26"/>
    <n v="65.209999999999994"/>
    <n v="0.08"/>
    <x v="0"/>
    <n v="-41.6"/>
    <n v="2.6"/>
    <n v="2.4"/>
    <x v="568"/>
    <x v="10"/>
    <x v="3"/>
    <x v="3"/>
    <x v="0"/>
    <x v="12"/>
    <s v="12 Colored Short Pencils"/>
    <s v="Wrap Bag"/>
    <n v="0.57999999999999996"/>
    <d v="2011-05-17T00:00:00"/>
  </r>
  <r>
    <n v="2097"/>
    <n v="14983"/>
    <x v="954"/>
    <x v="1"/>
    <n v="48"/>
    <n v="8475.9619999999995"/>
    <n v="0.05"/>
    <x v="2"/>
    <n v="2497.9409999999998"/>
    <n v="205.99"/>
    <n v="8.99"/>
    <x v="223"/>
    <x v="10"/>
    <x v="3"/>
    <x v="1"/>
    <x v="1"/>
    <x v="3"/>
    <s v="Talkabout T8097"/>
    <s v="Small Box"/>
    <n v="0.57999999999999996"/>
    <d v="2009-02-12T00:00:00"/>
  </r>
  <r>
    <n v="2098"/>
    <n v="14983"/>
    <x v="954"/>
    <x v="1"/>
    <n v="18"/>
    <n v="3015.4939999999997"/>
    <n v="0.08"/>
    <x v="0"/>
    <n v="251.541"/>
    <n v="205.99"/>
    <n v="8.99"/>
    <x v="223"/>
    <x v="10"/>
    <x v="3"/>
    <x v="1"/>
    <x v="1"/>
    <x v="3"/>
    <s v="TimeportP7382"/>
    <s v="Small Box"/>
    <n v="0.56000000000000005"/>
    <d v="2009-02-12T00:00:00"/>
  </r>
  <r>
    <n v="2160"/>
    <n v="15524"/>
    <x v="186"/>
    <x v="3"/>
    <n v="27"/>
    <n v="156.82"/>
    <n v="0.03"/>
    <x v="0"/>
    <n v="-37.619999999999997"/>
    <n v="5.68"/>
    <n v="3.6"/>
    <x v="660"/>
    <x v="10"/>
    <x v="3"/>
    <x v="1"/>
    <x v="0"/>
    <x v="15"/>
    <s v="Acme® Preferred Stainless Steel Scissors"/>
    <s v="Small Pack"/>
    <n v="0.56000000000000005"/>
    <d v="2012-05-12T00:00:00"/>
  </r>
  <r>
    <n v="2180"/>
    <n v="15714"/>
    <x v="1340"/>
    <x v="1"/>
    <n v="50"/>
    <n v="2510.71"/>
    <n v="0.01"/>
    <x v="2"/>
    <n v="3.5999999999999943"/>
    <n v="49.43"/>
    <n v="19.989999999999998"/>
    <x v="661"/>
    <x v="10"/>
    <x v="3"/>
    <x v="3"/>
    <x v="0"/>
    <x v="1"/>
    <s v="Eureka Hand Vacuum, Bagless"/>
    <s v="Small Box"/>
    <n v="0.56999999999999995"/>
    <d v="2011-07-07T00:00:00"/>
  </r>
  <r>
    <n v="2382"/>
    <n v="17282"/>
    <x v="1278"/>
    <x v="0"/>
    <n v="37"/>
    <n v="988.42"/>
    <n v="0.09"/>
    <x v="0"/>
    <n v="253.9375"/>
    <n v="29.17"/>
    <n v="6.27"/>
    <x v="568"/>
    <x v="10"/>
    <x v="3"/>
    <x v="3"/>
    <x v="0"/>
    <x v="2"/>
    <s v="Binding Machine Supplies"/>
    <s v="Small Box"/>
    <n v="0.37"/>
    <d v="2009-11-20T00:00:00"/>
  </r>
  <r>
    <n v="2398"/>
    <n v="17381"/>
    <x v="928"/>
    <x v="1"/>
    <n v="28"/>
    <n v="101.25"/>
    <n v="0.05"/>
    <x v="0"/>
    <n v="40.9"/>
    <n v="3.75"/>
    <n v="0.5"/>
    <x v="223"/>
    <x v="10"/>
    <x v="3"/>
    <x v="2"/>
    <x v="0"/>
    <x v="11"/>
    <s v="Avery 496"/>
    <s v="Small Box"/>
    <n v="0.37"/>
    <d v="2010-08-15T00:00:00"/>
  </r>
  <r>
    <n v="2460"/>
    <n v="17862"/>
    <x v="958"/>
    <x v="2"/>
    <n v="1"/>
    <n v="28.73"/>
    <n v="0"/>
    <x v="0"/>
    <n v="-57.04"/>
    <n v="20.97"/>
    <n v="6.5"/>
    <x v="146"/>
    <x v="10"/>
    <x v="3"/>
    <x v="2"/>
    <x v="1"/>
    <x v="7"/>
    <s v="Microsoft Internet Keyboard"/>
    <s v="Small Box"/>
    <n v="0.78"/>
    <d v="2012-05-08T00:00:00"/>
  </r>
  <r>
    <n v="2461"/>
    <n v="17862"/>
    <x v="958"/>
    <x v="2"/>
    <n v="31"/>
    <n v="67.88"/>
    <n v="0.08"/>
    <x v="2"/>
    <n v="4.87"/>
    <n v="2.1"/>
    <n v="0.7"/>
    <x v="146"/>
    <x v="10"/>
    <x v="3"/>
    <x v="2"/>
    <x v="0"/>
    <x v="12"/>
    <s v="Sanford EarthWrite® Recycled Pencils, Medium Soft, #2"/>
    <s v="Wrap Bag"/>
    <n v="0.56999999999999995"/>
    <d v="2012-05-09T00:00:00"/>
  </r>
  <r>
    <n v="2464"/>
    <n v="17927"/>
    <x v="482"/>
    <x v="3"/>
    <n v="42"/>
    <n v="865.21"/>
    <n v="7.0000000000000007E-2"/>
    <x v="0"/>
    <n v="-42.1"/>
    <n v="20.95"/>
    <n v="5.99"/>
    <x v="655"/>
    <x v="10"/>
    <x v="3"/>
    <x v="1"/>
    <x v="1"/>
    <x v="7"/>
    <s v="Fellowes Basic 104-Key Keyboard, Platinum"/>
    <s v="Small Box"/>
    <n v="0.65"/>
    <d v="2009-08-10T00:00:00"/>
  </r>
  <r>
    <n v="2477"/>
    <n v="17988"/>
    <x v="1264"/>
    <x v="0"/>
    <n v="46"/>
    <n v="2660.6105000000002"/>
    <n v="0.03"/>
    <x v="0"/>
    <n v="618.06600000000003"/>
    <n v="65.989999999999995"/>
    <n v="8.99"/>
    <x v="396"/>
    <x v="10"/>
    <x v="3"/>
    <x v="0"/>
    <x v="1"/>
    <x v="3"/>
    <s v="5180"/>
    <s v="Small Box"/>
    <n v="0.56000000000000005"/>
    <d v="2010-09-24T00:00:00"/>
  </r>
  <r>
    <n v="2481"/>
    <n v="18049"/>
    <x v="1334"/>
    <x v="3"/>
    <n v="10"/>
    <n v="65.52"/>
    <n v="7.0000000000000007E-2"/>
    <x v="0"/>
    <n v="-22.57"/>
    <n v="5.98"/>
    <n v="5.46"/>
    <x v="657"/>
    <x v="10"/>
    <x v="3"/>
    <x v="2"/>
    <x v="0"/>
    <x v="5"/>
    <s v="Xerox 1983"/>
    <s v="Small Box"/>
    <n v="0.36"/>
    <d v="2009-08-15T00:00:00"/>
  </r>
  <r>
    <n v="2518"/>
    <n v="18307"/>
    <x v="243"/>
    <x v="0"/>
    <n v="23"/>
    <n v="441.99"/>
    <n v="0.08"/>
    <x v="2"/>
    <n v="32.36"/>
    <n v="19.98"/>
    <n v="8.68"/>
    <x v="659"/>
    <x v="10"/>
    <x v="3"/>
    <x v="2"/>
    <x v="0"/>
    <x v="5"/>
    <s v="Southworth 25% Cotton Premium Laser Paper and Envelopes"/>
    <s v="Small Box"/>
    <n v="0.37"/>
    <d v="2010-02-06T00:00:00"/>
  </r>
  <r>
    <n v="2519"/>
    <n v="18307"/>
    <x v="243"/>
    <x v="0"/>
    <n v="34"/>
    <n v="245.19"/>
    <n v="0.03"/>
    <x v="0"/>
    <n v="37.99"/>
    <n v="7.08"/>
    <n v="2.35"/>
    <x v="659"/>
    <x v="10"/>
    <x v="3"/>
    <x v="2"/>
    <x v="0"/>
    <x v="12"/>
    <s v="SANFORD Major Accent™ Highlighters"/>
    <s v="Wrap Bag"/>
    <n v="0.47"/>
    <d v="2010-02-02T00:00:00"/>
  </r>
  <r>
    <n v="2530"/>
    <n v="18370"/>
    <x v="690"/>
    <x v="0"/>
    <n v="41"/>
    <n v="1271.0474999999999"/>
    <n v="0"/>
    <x v="0"/>
    <n v="-158.23500000000001"/>
    <n v="35.99"/>
    <n v="5"/>
    <x v="223"/>
    <x v="10"/>
    <x v="3"/>
    <x v="1"/>
    <x v="1"/>
    <x v="3"/>
    <s v="Accessory27"/>
    <s v="Small Box"/>
    <n v="0.85"/>
    <d v="2011-01-17T00:00:00"/>
  </r>
  <r>
    <n v="2531"/>
    <n v="18371"/>
    <x v="896"/>
    <x v="3"/>
    <n v="30"/>
    <n v="1394.36"/>
    <n v="0"/>
    <x v="0"/>
    <n v="271.45"/>
    <n v="43.98"/>
    <n v="8.99"/>
    <x v="568"/>
    <x v="10"/>
    <x v="3"/>
    <x v="3"/>
    <x v="0"/>
    <x v="12"/>
    <s v="Boston 1645 Deluxe Heavier-Duty Electric Pencil Sharpener"/>
    <s v="Small Pack"/>
    <n v="0.57999999999999996"/>
    <d v="2009-09-18T00:00:00"/>
  </r>
  <r>
    <n v="2720"/>
    <n v="19649"/>
    <x v="622"/>
    <x v="1"/>
    <n v="25"/>
    <n v="375.74"/>
    <n v="0.05"/>
    <x v="2"/>
    <n v="-9.31"/>
    <n v="14.42"/>
    <n v="6.75"/>
    <x v="655"/>
    <x v="10"/>
    <x v="3"/>
    <x v="1"/>
    <x v="0"/>
    <x v="1"/>
    <s v="Holmes Odor Grabber"/>
    <s v="Medium Box"/>
    <n v="0.52"/>
    <d v="2011-05-06T00:00:00"/>
  </r>
  <r>
    <n v="2721"/>
    <n v="19649"/>
    <x v="622"/>
    <x v="1"/>
    <n v="36"/>
    <n v="1095.1099999999999"/>
    <n v="0.1"/>
    <x v="1"/>
    <n v="-1286.43"/>
    <n v="31.76"/>
    <n v="45.51"/>
    <x v="655"/>
    <x v="10"/>
    <x v="3"/>
    <x v="1"/>
    <x v="2"/>
    <x v="10"/>
    <s v="Hon iLevel™ Computer Training Table"/>
    <s v="Jumbo Box"/>
    <n v="0.65"/>
    <d v="2011-05-05T00:00:00"/>
  </r>
  <r>
    <n v="2738"/>
    <n v="19748"/>
    <x v="136"/>
    <x v="2"/>
    <n v="6"/>
    <n v="124.65"/>
    <n v="0.01"/>
    <x v="0"/>
    <n v="13.34"/>
    <n v="18.97"/>
    <n v="5.21"/>
    <x v="656"/>
    <x v="10"/>
    <x v="3"/>
    <x v="2"/>
    <x v="0"/>
    <x v="5"/>
    <s v="Xerox 1887"/>
    <s v="Small Box"/>
    <n v="0.37"/>
    <d v="2010-08-05T00:00:00"/>
  </r>
  <r>
    <n v="2762"/>
    <n v="19974"/>
    <x v="1041"/>
    <x v="1"/>
    <n v="14"/>
    <n v="3830.84"/>
    <n v="0.1"/>
    <x v="1"/>
    <n v="635.33000000000004"/>
    <n v="279.81"/>
    <n v="23.19"/>
    <x v="223"/>
    <x v="10"/>
    <x v="3"/>
    <x v="2"/>
    <x v="0"/>
    <x v="1"/>
    <s v="Sanyo 2.5 Cubic Foot Mid-Size Office Refrigerators"/>
    <s v="Jumbo Drum"/>
    <n v="0.59"/>
    <d v="2010-11-05T00:00:00"/>
  </r>
  <r>
    <n v="2763"/>
    <n v="19974"/>
    <x v="1041"/>
    <x v="1"/>
    <n v="22"/>
    <n v="267.43"/>
    <n v="7.0000000000000007E-2"/>
    <x v="0"/>
    <n v="-45.98"/>
    <n v="12.28"/>
    <n v="6.13"/>
    <x v="223"/>
    <x v="10"/>
    <x v="3"/>
    <x v="2"/>
    <x v="0"/>
    <x v="0"/>
    <s v="Recycled Eldon Regeneration Jumbo File"/>
    <s v="Small Box"/>
    <n v="0.56999999999999995"/>
    <d v="2010-11-05T00:00:00"/>
  </r>
  <r>
    <n v="2769"/>
    <n v="20032"/>
    <x v="748"/>
    <x v="3"/>
    <n v="8"/>
    <n v="137.38"/>
    <n v="0.06"/>
    <x v="0"/>
    <n v="-11.39"/>
    <n v="17.48"/>
    <n v="1.99"/>
    <x v="657"/>
    <x v="10"/>
    <x v="3"/>
    <x v="2"/>
    <x v="1"/>
    <x v="7"/>
    <s v="Maxell Pro 80 Minute CD-R, 10/Pack"/>
    <s v="Small Pack"/>
    <n v="0.45"/>
    <d v="2012-11-07T00:00:00"/>
  </r>
  <r>
    <n v="3164"/>
    <n v="22727"/>
    <x v="609"/>
    <x v="2"/>
    <n v="45"/>
    <n v="296.82"/>
    <n v="7.0000000000000007E-2"/>
    <x v="0"/>
    <n v="-120.37"/>
    <n v="6.48"/>
    <n v="6.65"/>
    <x v="203"/>
    <x v="10"/>
    <x v="3"/>
    <x v="2"/>
    <x v="0"/>
    <x v="5"/>
    <s v="Xerox 1966"/>
    <s v="Small Box"/>
    <n v="0.36"/>
    <d v="2011-07-03T00:00:00"/>
  </r>
  <r>
    <n v="3203"/>
    <n v="22978"/>
    <x v="969"/>
    <x v="3"/>
    <n v="28"/>
    <n v="1801.95"/>
    <n v="0.03"/>
    <x v="1"/>
    <n v="-182.07"/>
    <n v="60.89"/>
    <n v="32.409999999999997"/>
    <x v="396"/>
    <x v="10"/>
    <x v="3"/>
    <x v="0"/>
    <x v="2"/>
    <x v="14"/>
    <s v="Global Push Button Manager's Chair, Indigo"/>
    <s v="Jumbo Drum"/>
    <n v="0.56000000000000005"/>
    <d v="2009-04-03T00:00:00"/>
  </r>
  <r>
    <n v="3224"/>
    <n v="23140"/>
    <x v="156"/>
    <x v="1"/>
    <n v="18"/>
    <n v="1713.8"/>
    <n v="0.05"/>
    <x v="0"/>
    <n v="1125.29"/>
    <n v="99.23"/>
    <n v="8.99"/>
    <x v="661"/>
    <x v="10"/>
    <x v="3"/>
    <x v="3"/>
    <x v="2"/>
    <x v="4"/>
    <s v="GE 48&quot; Fluorescent Tube, Cool White Energy Saver, 34 Watts, 30/Box"/>
    <s v="Small Pack"/>
    <n v="0.35"/>
    <d v="2012-02-10T00:00:00"/>
  </r>
  <r>
    <n v="3225"/>
    <n v="23140"/>
    <x v="156"/>
    <x v="1"/>
    <n v="16"/>
    <n v="116.69"/>
    <n v="0.02"/>
    <x v="0"/>
    <n v="11.69"/>
    <n v="7.08"/>
    <n v="2.35"/>
    <x v="661"/>
    <x v="10"/>
    <x v="3"/>
    <x v="3"/>
    <x v="0"/>
    <x v="12"/>
    <s v="SANFORD Major Accent™ Highlighters"/>
    <s v="Wrap Bag"/>
    <n v="0.47"/>
    <d v="2012-02-08T00:00:00"/>
  </r>
  <r>
    <n v="3302"/>
    <n v="23586"/>
    <x v="169"/>
    <x v="3"/>
    <n v="32"/>
    <n v="210.9"/>
    <n v="0.03"/>
    <x v="0"/>
    <n v="-62.46"/>
    <n v="6.48"/>
    <n v="5.74"/>
    <x v="396"/>
    <x v="10"/>
    <x v="3"/>
    <x v="0"/>
    <x v="0"/>
    <x v="5"/>
    <s v="Xerox 1994"/>
    <s v="Small Box"/>
    <n v="0.37"/>
    <d v="2010-01-17T00:00:00"/>
  </r>
  <r>
    <n v="3309"/>
    <n v="23648"/>
    <x v="579"/>
    <x v="4"/>
    <n v="44"/>
    <n v="6768.16"/>
    <n v="0.03"/>
    <x v="0"/>
    <n v="907.49"/>
    <n v="152.47999999999999"/>
    <n v="6.5"/>
    <x v="657"/>
    <x v="10"/>
    <x v="3"/>
    <x v="2"/>
    <x v="1"/>
    <x v="7"/>
    <s v="Adesso Programmable 142-Key Keyboard"/>
    <s v="Small Box"/>
    <n v="0.74"/>
    <d v="2012-09-25T00:00:00"/>
  </r>
  <r>
    <n v="3310"/>
    <n v="23648"/>
    <x v="579"/>
    <x v="4"/>
    <n v="4"/>
    <n v="10.65"/>
    <n v="0.1"/>
    <x v="0"/>
    <n v="-0.64"/>
    <n v="2.61"/>
    <n v="0.5"/>
    <x v="657"/>
    <x v="10"/>
    <x v="3"/>
    <x v="2"/>
    <x v="0"/>
    <x v="11"/>
    <s v="Avery 494"/>
    <s v="Small Box"/>
    <n v="0.39"/>
    <d v="2012-09-25T00:00:00"/>
  </r>
  <r>
    <n v="3497"/>
    <n v="24931"/>
    <x v="647"/>
    <x v="0"/>
    <n v="9"/>
    <n v="149.63999999999999"/>
    <n v="0.05"/>
    <x v="0"/>
    <n v="13.77"/>
    <n v="16.739999999999998"/>
    <n v="5.08"/>
    <x v="661"/>
    <x v="10"/>
    <x v="3"/>
    <x v="3"/>
    <x v="0"/>
    <x v="2"/>
    <s v="GBC Poly Designer Binding Covers"/>
    <s v="Small Box"/>
    <n v="0.36"/>
    <d v="2011-11-11T00:00:00"/>
  </r>
  <r>
    <n v="3566"/>
    <n v="25443"/>
    <x v="303"/>
    <x v="3"/>
    <n v="33"/>
    <n v="570.24"/>
    <n v="0.01"/>
    <x v="0"/>
    <n v="-57.828899999999997"/>
    <n v="15.99"/>
    <n v="11.28"/>
    <x v="223"/>
    <x v="10"/>
    <x v="3"/>
    <x v="2"/>
    <x v="1"/>
    <x v="16"/>
    <s v="210 Trimline Phone, White"/>
    <s v="Medium Box"/>
    <n v="0.38"/>
    <d v="2012-09-22T00:00:00"/>
  </r>
  <r>
    <n v="3632"/>
    <n v="25953"/>
    <x v="717"/>
    <x v="4"/>
    <n v="27"/>
    <n v="258.54000000000002"/>
    <n v="0.1"/>
    <x v="0"/>
    <n v="-16.3"/>
    <n v="9.85"/>
    <n v="4.82"/>
    <x v="657"/>
    <x v="10"/>
    <x v="3"/>
    <x v="2"/>
    <x v="0"/>
    <x v="12"/>
    <s v="Lumber Crayons"/>
    <s v="Wrap Bag"/>
    <n v="0.47"/>
    <d v="2009-09-28T00:00:00"/>
  </r>
  <r>
    <n v="3633"/>
    <n v="25953"/>
    <x v="717"/>
    <x v="4"/>
    <n v="19"/>
    <n v="1972.884"/>
    <n v="0.04"/>
    <x v="0"/>
    <n v="140.91299999999998"/>
    <n v="125.99"/>
    <n v="7.69"/>
    <x v="657"/>
    <x v="10"/>
    <x v="3"/>
    <x v="2"/>
    <x v="1"/>
    <x v="3"/>
    <s v="Timeport L7089"/>
    <s v="Small Box"/>
    <n v="0.57999999999999996"/>
    <d v="2009-09-28T00:00:00"/>
  </r>
  <r>
    <n v="3650"/>
    <n v="26144"/>
    <x v="1052"/>
    <x v="1"/>
    <n v="28"/>
    <n v="75.739999999999995"/>
    <n v="0.1"/>
    <x v="0"/>
    <n v="13.23"/>
    <n v="2.88"/>
    <n v="0.99"/>
    <x v="486"/>
    <x v="10"/>
    <x v="3"/>
    <x v="0"/>
    <x v="0"/>
    <x v="11"/>
    <s v="Avery 474"/>
    <s v="Small Box"/>
    <n v="0.36"/>
    <d v="2011-10-27T00:00:00"/>
  </r>
  <r>
    <n v="3702"/>
    <n v="26439"/>
    <x v="339"/>
    <x v="3"/>
    <n v="38"/>
    <n v="1230.83"/>
    <n v="0"/>
    <x v="0"/>
    <n v="75.5"/>
    <n v="30.98"/>
    <n v="6.5"/>
    <x v="559"/>
    <x v="10"/>
    <x v="3"/>
    <x v="2"/>
    <x v="1"/>
    <x v="7"/>
    <s v="Belkin ErgoBoard™ Keyboard"/>
    <s v="Small Box"/>
    <n v="0.64"/>
    <d v="2011-09-16T00:00:00"/>
  </r>
  <r>
    <n v="3703"/>
    <n v="26439"/>
    <x v="339"/>
    <x v="3"/>
    <n v="37"/>
    <n v="169.93"/>
    <n v="0.04"/>
    <x v="0"/>
    <n v="-114.35"/>
    <n v="4.28"/>
    <n v="5.74"/>
    <x v="559"/>
    <x v="10"/>
    <x v="3"/>
    <x v="2"/>
    <x v="0"/>
    <x v="5"/>
    <s v="Xerox 1953"/>
    <s v="Small Box"/>
    <n v="0.4"/>
    <d v="2011-09-15T00:00:00"/>
  </r>
  <r>
    <n v="3704"/>
    <n v="26439"/>
    <x v="339"/>
    <x v="3"/>
    <n v="23"/>
    <n v="1176.944"/>
    <n v="0.1"/>
    <x v="0"/>
    <n v="53.649000000000001"/>
    <n v="65.989999999999995"/>
    <n v="4.99"/>
    <x v="559"/>
    <x v="10"/>
    <x v="3"/>
    <x v="2"/>
    <x v="1"/>
    <x v="3"/>
    <s v="MicroTAC 650"/>
    <s v="Small Box"/>
    <n v="0.57999999999999996"/>
    <d v="2011-09-17T00:00:00"/>
  </r>
  <r>
    <n v="3707"/>
    <n v="26466"/>
    <x v="790"/>
    <x v="4"/>
    <n v="29"/>
    <n v="909.721"/>
    <n v="0.01"/>
    <x v="0"/>
    <n v="287.99099999999999"/>
    <n v="35.99"/>
    <n v="5.99"/>
    <x v="223"/>
    <x v="10"/>
    <x v="3"/>
    <x v="2"/>
    <x v="1"/>
    <x v="3"/>
    <s v="Accessory41"/>
    <s v="Wrap Bag"/>
    <n v="0.38"/>
    <d v="2009-06-12T00:00:00"/>
  </r>
  <r>
    <n v="3937"/>
    <n v="28037"/>
    <x v="521"/>
    <x v="1"/>
    <n v="31"/>
    <n v="203.53"/>
    <n v="0.06"/>
    <x v="0"/>
    <n v="-101.28"/>
    <n v="6.68"/>
    <n v="6.93"/>
    <x v="656"/>
    <x v="10"/>
    <x v="3"/>
    <x v="2"/>
    <x v="0"/>
    <x v="5"/>
    <s v="HP Office Paper (20Lb. and 87 Bright)"/>
    <s v="Small Box"/>
    <n v="0.37"/>
    <d v="2009-12-13T00:00:00"/>
  </r>
  <r>
    <n v="3967"/>
    <n v="28294"/>
    <x v="988"/>
    <x v="1"/>
    <n v="47"/>
    <n v="63.47"/>
    <n v="0"/>
    <x v="0"/>
    <n v="-19.920000000000002"/>
    <n v="1.26"/>
    <n v="0.7"/>
    <x v="486"/>
    <x v="10"/>
    <x v="3"/>
    <x v="2"/>
    <x v="0"/>
    <x v="6"/>
    <s v="Bagged Rubber Bands"/>
    <s v="Wrap Bag"/>
    <n v="0.81"/>
    <d v="2012-05-23T00:00:00"/>
  </r>
  <r>
    <n v="3984"/>
    <n v="28453"/>
    <x v="1341"/>
    <x v="4"/>
    <n v="26"/>
    <n v="560.03"/>
    <n v="0.04"/>
    <x v="0"/>
    <n v="-139.87"/>
    <n v="21.66"/>
    <n v="13.99"/>
    <x v="203"/>
    <x v="10"/>
    <x v="3"/>
    <x v="3"/>
    <x v="0"/>
    <x v="1"/>
    <s v="Holmes 99% HEPA Air Purifier"/>
    <s v="Medium Box"/>
    <n v="0.52"/>
    <d v="2012-12-28T00:00:00"/>
  </r>
  <r>
    <n v="3993"/>
    <n v="28512"/>
    <x v="1342"/>
    <x v="3"/>
    <n v="11"/>
    <n v="323.91000000000003"/>
    <n v="0.09"/>
    <x v="0"/>
    <n v="-96.53"/>
    <n v="30.73"/>
    <n v="4"/>
    <x v="486"/>
    <x v="10"/>
    <x v="3"/>
    <x v="2"/>
    <x v="1"/>
    <x v="7"/>
    <s v="Fellowes 17-key keypad for PS/2 interface"/>
    <s v="Small Box"/>
    <n v="0.75"/>
    <d v="2010-04-28T00:00:00"/>
  </r>
  <r>
    <n v="3994"/>
    <n v="28512"/>
    <x v="1342"/>
    <x v="3"/>
    <n v="10"/>
    <n v="185.59"/>
    <n v="0.1"/>
    <x v="0"/>
    <n v="12.01"/>
    <n v="19.98"/>
    <n v="5.77"/>
    <x v="486"/>
    <x v="10"/>
    <x v="3"/>
    <x v="2"/>
    <x v="0"/>
    <x v="5"/>
    <s v="Xerox Blank Computer Paper"/>
    <s v="Small Box"/>
    <n v="0.38"/>
    <d v="2010-04-29T00:00:00"/>
  </r>
  <r>
    <n v="3995"/>
    <n v="28512"/>
    <x v="1342"/>
    <x v="3"/>
    <n v="18"/>
    <n v="7168.15"/>
    <n v="0.05"/>
    <x v="0"/>
    <n v="1593.61"/>
    <n v="419.19"/>
    <n v="19.989999999999998"/>
    <x v="486"/>
    <x v="10"/>
    <x v="3"/>
    <x v="2"/>
    <x v="0"/>
    <x v="0"/>
    <s v="Smead Adjustable Mobile File Trolley with Lockable Top"/>
    <s v="Small Box"/>
    <n v="0.57999999999999996"/>
    <d v="2010-04-29T00:00:00"/>
  </r>
  <r>
    <n v="4011"/>
    <n v="28641"/>
    <x v="719"/>
    <x v="2"/>
    <n v="33"/>
    <n v="278.64999999999998"/>
    <n v="0.05"/>
    <x v="2"/>
    <n v="-36.340000000000003"/>
    <n v="8.32"/>
    <n v="2.38"/>
    <x v="652"/>
    <x v="10"/>
    <x v="3"/>
    <x v="3"/>
    <x v="1"/>
    <x v="7"/>
    <s v="Imation 3.5 IBM Formatted Diskettes, 10/Box"/>
    <s v="Small Pack"/>
    <n v="0.74"/>
    <d v="2011-10-13T00:00:00"/>
  </r>
  <r>
    <n v="4045"/>
    <n v="28867"/>
    <x v="1245"/>
    <x v="3"/>
    <n v="43"/>
    <n v="866.73"/>
    <n v="0.1"/>
    <x v="0"/>
    <n v="-199.98"/>
    <n v="20.97"/>
    <n v="6.5"/>
    <x v="656"/>
    <x v="10"/>
    <x v="3"/>
    <x v="2"/>
    <x v="1"/>
    <x v="7"/>
    <s v="Microsoft Internet Keyboard"/>
    <s v="Small Box"/>
    <n v="0.78"/>
    <d v="2011-07-23T00:00:00"/>
  </r>
  <r>
    <n v="4046"/>
    <n v="28867"/>
    <x v="1245"/>
    <x v="3"/>
    <n v="6"/>
    <n v="642.41999999999996"/>
    <n v="0.03"/>
    <x v="0"/>
    <n v="80.010000000000005"/>
    <n v="104.85"/>
    <n v="19.989999999999998"/>
    <x v="656"/>
    <x v="10"/>
    <x v="3"/>
    <x v="2"/>
    <x v="0"/>
    <x v="5"/>
    <s v="Multicolor Computer Printout Paper"/>
    <s v="Small Box"/>
    <n v="0.37"/>
    <d v="2011-07-23T00:00:00"/>
  </r>
  <r>
    <n v="4047"/>
    <n v="28867"/>
    <x v="1245"/>
    <x v="3"/>
    <n v="26"/>
    <n v="2169.7525000000001"/>
    <n v="0.02"/>
    <x v="0"/>
    <n v="374.75099999999998"/>
    <n v="95.99"/>
    <n v="8.99"/>
    <x v="656"/>
    <x v="10"/>
    <x v="3"/>
    <x v="2"/>
    <x v="1"/>
    <x v="3"/>
    <s v="600 Series Flip"/>
    <s v="Small Box"/>
    <n v="0.56999999999999995"/>
    <d v="2011-07-24T00:00:00"/>
  </r>
  <r>
    <n v="4055"/>
    <n v="28899"/>
    <x v="1339"/>
    <x v="0"/>
    <n v="27"/>
    <n v="4488.2635"/>
    <n v="0.06"/>
    <x v="0"/>
    <n v="750.54600000000005"/>
    <n v="205.99"/>
    <n v="5"/>
    <x v="655"/>
    <x v="10"/>
    <x v="3"/>
    <x v="1"/>
    <x v="1"/>
    <x v="3"/>
    <s v="Phone 918"/>
    <s v="Small Box"/>
    <n v="0.59"/>
    <d v="2012-06-16T00:00:00"/>
  </r>
  <r>
    <n v="4264"/>
    <n v="30343"/>
    <x v="215"/>
    <x v="4"/>
    <n v="8"/>
    <n v="41343.21"/>
    <n v="0.09"/>
    <x v="0"/>
    <n v="3852.19"/>
    <n v="6783.02"/>
    <n v="24.49"/>
    <x v="662"/>
    <x v="10"/>
    <x v="3"/>
    <x v="2"/>
    <x v="1"/>
    <x v="16"/>
    <s v="Polycom ViewStation™ ISDN Videoconferencing Unit"/>
    <s v="Large Box"/>
    <n v="0.39"/>
    <d v="2012-05-23T00:00:00"/>
  </r>
  <r>
    <n v="4303"/>
    <n v="30657"/>
    <x v="1343"/>
    <x v="1"/>
    <n v="6"/>
    <n v="273.38"/>
    <n v="0.06"/>
    <x v="2"/>
    <n v="-170.91"/>
    <n v="43.22"/>
    <n v="16.71"/>
    <x v="663"/>
    <x v="10"/>
    <x v="3"/>
    <x v="2"/>
    <x v="1"/>
    <x v="7"/>
    <s v="Fellowes Mobile Numeric Keypad, Graphite"/>
    <s v="Small Box"/>
    <n v="0.66"/>
    <d v="2011-05-11T00:00:00"/>
  </r>
  <r>
    <n v="4304"/>
    <n v="30657"/>
    <x v="1343"/>
    <x v="1"/>
    <n v="8"/>
    <n v="179.66"/>
    <n v="0.01"/>
    <x v="0"/>
    <n v="-1.7299999999999827"/>
    <n v="22.24"/>
    <n v="1.99"/>
    <x v="663"/>
    <x v="10"/>
    <x v="3"/>
    <x v="2"/>
    <x v="1"/>
    <x v="7"/>
    <s v="Verbatim DVD-R, 3.95GB, SR, Mitsubishi Branded, Jewel"/>
    <s v="Small Pack"/>
    <n v="0.43"/>
    <d v="2011-05-12T00:00:00"/>
  </r>
  <r>
    <n v="4399"/>
    <n v="31330"/>
    <x v="306"/>
    <x v="1"/>
    <n v="2"/>
    <n v="13.5"/>
    <n v="0.04"/>
    <x v="0"/>
    <n v="-7.9"/>
    <n v="5.98"/>
    <n v="1.67"/>
    <x v="663"/>
    <x v="10"/>
    <x v="3"/>
    <x v="2"/>
    <x v="0"/>
    <x v="12"/>
    <s v="Dixon Ticonderoga® Erasable Colored Pencil Set, 12-Color"/>
    <s v="Wrap Bag"/>
    <n v="0.51"/>
    <d v="2010-06-02T00:00:00"/>
  </r>
  <r>
    <n v="4400"/>
    <n v="31330"/>
    <x v="306"/>
    <x v="1"/>
    <n v="38"/>
    <n v="540.64"/>
    <n v="0.02"/>
    <x v="0"/>
    <n v="13.89"/>
    <n v="13.43"/>
    <n v="5.5"/>
    <x v="663"/>
    <x v="10"/>
    <x v="3"/>
    <x v="2"/>
    <x v="0"/>
    <x v="0"/>
    <s v="Fellowes Personal Hanging Folder Files, Navy"/>
    <s v="Small Box"/>
    <n v="0.56999999999999995"/>
    <d v="2010-06-02T00:00:00"/>
  </r>
  <r>
    <n v="4428"/>
    <n v="31556"/>
    <x v="614"/>
    <x v="4"/>
    <n v="35"/>
    <n v="269.35000000000002"/>
    <n v="7.0000000000000007E-2"/>
    <x v="0"/>
    <n v="-14.99"/>
    <n v="7.7"/>
    <n v="3.68"/>
    <x v="658"/>
    <x v="10"/>
    <x v="3"/>
    <x v="1"/>
    <x v="2"/>
    <x v="4"/>
    <s v="Deflect-O® Glasstique™ Clear Desk Accessories"/>
    <s v="Wrap Bag"/>
    <n v="0.52"/>
    <d v="2011-07-28T00:00:00"/>
  </r>
  <r>
    <n v="4441"/>
    <n v="31648"/>
    <x v="742"/>
    <x v="1"/>
    <n v="8"/>
    <n v="68.94"/>
    <n v="0"/>
    <x v="0"/>
    <n v="-32.630000000000003"/>
    <n v="8.32"/>
    <n v="2.38"/>
    <x v="525"/>
    <x v="10"/>
    <x v="3"/>
    <x v="3"/>
    <x v="1"/>
    <x v="7"/>
    <s v="Imation 3.5 IBM Formatted Diskettes, 10/Box"/>
    <s v="Small Pack"/>
    <n v="0.74"/>
    <d v="2011-08-20T00:00:00"/>
  </r>
  <r>
    <n v="4442"/>
    <n v="31648"/>
    <x v="742"/>
    <x v="1"/>
    <n v="10"/>
    <n v="74.040000000000006"/>
    <n v="0.03"/>
    <x v="0"/>
    <n v="-37.04"/>
    <n v="6.68"/>
    <n v="7.3"/>
    <x v="525"/>
    <x v="10"/>
    <x v="3"/>
    <x v="3"/>
    <x v="0"/>
    <x v="5"/>
    <s v="Xerox 1959"/>
    <s v="Small Box"/>
    <n v="0.37"/>
    <d v="2011-08-22T00:00:00"/>
  </r>
  <r>
    <n v="4510"/>
    <n v="32100"/>
    <x v="537"/>
    <x v="3"/>
    <n v="29"/>
    <n v="1104.28"/>
    <n v="0.08"/>
    <x v="0"/>
    <n v="359.75"/>
    <n v="40.98"/>
    <n v="1.99"/>
    <x v="657"/>
    <x v="10"/>
    <x v="3"/>
    <x v="2"/>
    <x v="1"/>
    <x v="7"/>
    <s v="Imation Printable White 80 Minute CD-R Spindle, 50/Pack"/>
    <s v="Small Pack"/>
    <n v="0.44"/>
    <d v="2012-05-25T00:00:00"/>
  </r>
  <r>
    <n v="4593"/>
    <n v="32675"/>
    <x v="402"/>
    <x v="1"/>
    <n v="20"/>
    <n v="6865.19"/>
    <n v="0.09"/>
    <x v="1"/>
    <n v="1541.68"/>
    <n v="349.45"/>
    <n v="60"/>
    <x v="653"/>
    <x v="10"/>
    <x v="3"/>
    <x v="2"/>
    <x v="2"/>
    <x v="10"/>
    <s v="SAFCO PlanMaster Heigh-Adjustable Drafting Table Base, 43w x 30d x 30-37h, Black"/>
    <s v="Jumbo Drum"/>
    <m/>
    <d v="2009-11-04T00:00:00"/>
  </r>
  <r>
    <n v="4605"/>
    <n v="32804"/>
    <x v="1133"/>
    <x v="3"/>
    <n v="49"/>
    <n v="174.81"/>
    <n v="7.0000000000000007E-2"/>
    <x v="0"/>
    <n v="74.819999999999993"/>
    <n v="3.75"/>
    <n v="0.5"/>
    <x v="203"/>
    <x v="10"/>
    <x v="3"/>
    <x v="2"/>
    <x v="0"/>
    <x v="11"/>
    <s v="Avery 510"/>
    <s v="Small Box"/>
    <n v="0.37"/>
    <d v="2012-09-10T00:00:00"/>
  </r>
  <r>
    <n v="4606"/>
    <n v="32804"/>
    <x v="1133"/>
    <x v="3"/>
    <n v="20"/>
    <n v="89.51"/>
    <n v="0.02"/>
    <x v="0"/>
    <n v="-61.984999999999999"/>
    <n v="3.98"/>
    <n v="5.26"/>
    <x v="203"/>
    <x v="10"/>
    <x v="3"/>
    <x v="2"/>
    <x v="0"/>
    <x v="2"/>
    <s v="Ibico Presentation Index for Binding Systems"/>
    <s v="Small Box"/>
    <n v="0.38"/>
    <d v="2012-09-11T00:00:00"/>
  </r>
  <r>
    <n v="4608"/>
    <n v="32806"/>
    <x v="194"/>
    <x v="1"/>
    <n v="48"/>
    <n v="175.99"/>
    <n v="0.1"/>
    <x v="2"/>
    <n v="77.3"/>
    <n v="3.69"/>
    <n v="0.5"/>
    <x v="203"/>
    <x v="10"/>
    <x v="3"/>
    <x v="3"/>
    <x v="0"/>
    <x v="11"/>
    <s v="Avery 487"/>
    <s v="Small Box"/>
    <n v="0.38"/>
    <d v="2011-06-22T00:00:00"/>
  </r>
  <r>
    <n v="4609"/>
    <n v="32806"/>
    <x v="194"/>
    <x v="1"/>
    <n v="33"/>
    <n v="221.23"/>
    <n v="0.02"/>
    <x v="0"/>
    <n v="-45.29"/>
    <n v="6.68"/>
    <n v="5.2"/>
    <x v="203"/>
    <x v="10"/>
    <x v="3"/>
    <x v="3"/>
    <x v="0"/>
    <x v="5"/>
    <s v="Xerox 1977"/>
    <s v="Small Box"/>
    <n v="0.37"/>
    <d v="2011-06-23T00:00:00"/>
  </r>
  <r>
    <n v="4635"/>
    <n v="32996"/>
    <x v="1144"/>
    <x v="4"/>
    <n v="15"/>
    <n v="262.29000000000002"/>
    <n v="0.09"/>
    <x v="0"/>
    <n v="7.26"/>
    <n v="17.78"/>
    <n v="5.03"/>
    <x v="655"/>
    <x v="10"/>
    <x v="3"/>
    <x v="1"/>
    <x v="2"/>
    <x v="4"/>
    <s v="Seth Thomas 13 1/2&quot; Wall Clock"/>
    <s v="Small Box"/>
    <n v="0.54"/>
    <d v="2010-12-20T00:00:00"/>
  </r>
  <r>
    <n v="4636"/>
    <n v="32996"/>
    <x v="1144"/>
    <x v="4"/>
    <n v="2"/>
    <n v="116.31399999999999"/>
    <n v="0.04"/>
    <x v="0"/>
    <n v="-300.85000000000002"/>
    <n v="65.989999999999995"/>
    <n v="3.9"/>
    <x v="655"/>
    <x v="10"/>
    <x v="3"/>
    <x v="1"/>
    <x v="1"/>
    <x v="3"/>
    <s v="StarTAC Series"/>
    <s v="Small Box"/>
    <n v="0.55000000000000004"/>
    <d v="2010-12-19T00:00:00"/>
  </r>
  <r>
    <n v="4657"/>
    <n v="33184"/>
    <x v="925"/>
    <x v="2"/>
    <n v="32"/>
    <n v="402.49"/>
    <n v="0"/>
    <x v="0"/>
    <n v="41.794499999999999"/>
    <n v="11.7"/>
    <n v="5.63"/>
    <x v="659"/>
    <x v="10"/>
    <x v="3"/>
    <x v="0"/>
    <x v="0"/>
    <x v="2"/>
    <s v="Fellowes Binding Cases"/>
    <s v="Small Box"/>
    <n v="0.4"/>
    <d v="2012-02-15T00:00:00"/>
  </r>
  <r>
    <n v="4658"/>
    <n v="33184"/>
    <x v="925"/>
    <x v="2"/>
    <n v="1"/>
    <n v="1754.29"/>
    <n v="0.09"/>
    <x v="0"/>
    <n v="-961.50350000000003"/>
    <n v="1889.99"/>
    <n v="19.989999999999998"/>
    <x v="659"/>
    <x v="10"/>
    <x v="3"/>
    <x v="0"/>
    <x v="0"/>
    <x v="2"/>
    <s v="Ibico EPK-21 Electric Binding System"/>
    <s v="Small Box"/>
    <n v="0.36"/>
    <d v="2012-02-15T00:00:00"/>
  </r>
  <r>
    <n v="4742"/>
    <n v="33731"/>
    <x v="26"/>
    <x v="1"/>
    <n v="27"/>
    <n v="8213.3700000000008"/>
    <n v="0.02"/>
    <x v="1"/>
    <n v="1148.8800000000001"/>
    <n v="284.98"/>
    <n v="69.55"/>
    <x v="653"/>
    <x v="10"/>
    <x v="3"/>
    <x v="2"/>
    <x v="2"/>
    <x v="14"/>
    <s v="Global Commerce™ Series High-Back Swivel/Tilt Chairs"/>
    <s v="Jumbo Drum"/>
    <n v="0.6"/>
    <d v="2012-10-09T00:00:00"/>
  </r>
  <r>
    <n v="4743"/>
    <n v="33731"/>
    <x v="26"/>
    <x v="1"/>
    <n v="32"/>
    <n v="109.01"/>
    <n v="0.09"/>
    <x v="0"/>
    <n v="8.4499999999999993"/>
    <n v="3.58"/>
    <n v="1.63"/>
    <x v="653"/>
    <x v="10"/>
    <x v="3"/>
    <x v="2"/>
    <x v="0"/>
    <x v="6"/>
    <s v="OIC Colored Binder Clips, Assorted Sizes"/>
    <s v="Wrap Bag"/>
    <n v="0.36"/>
    <d v="2012-10-08T00:00:00"/>
  </r>
  <r>
    <n v="4744"/>
    <n v="33731"/>
    <x v="26"/>
    <x v="1"/>
    <n v="12"/>
    <n v="138.88"/>
    <n v="0.05"/>
    <x v="0"/>
    <n v="-23.99"/>
    <n v="11.29"/>
    <n v="5.03"/>
    <x v="653"/>
    <x v="10"/>
    <x v="3"/>
    <x v="2"/>
    <x v="0"/>
    <x v="0"/>
    <s v="X-Rack™ File for Hanging Folders"/>
    <s v="Small Box"/>
    <n v="0.59"/>
    <d v="2012-10-10T00:00:00"/>
  </r>
  <r>
    <n v="4799"/>
    <n v="34112"/>
    <x v="1344"/>
    <x v="4"/>
    <n v="13"/>
    <n v="315.79199999999997"/>
    <n v="0.1"/>
    <x v="0"/>
    <n v="-105.765"/>
    <n v="28.99"/>
    <n v="8.59"/>
    <x v="659"/>
    <x v="10"/>
    <x v="3"/>
    <x v="0"/>
    <x v="1"/>
    <x v="3"/>
    <s v="SouthWestern Bell FA970 Digital Answering Machine with Time/Day Stamp"/>
    <s v="Medium Box"/>
    <n v="0.56000000000000005"/>
    <d v="2011-09-03T00:00:00"/>
  </r>
  <r>
    <n v="4896"/>
    <n v="34849"/>
    <x v="620"/>
    <x v="4"/>
    <n v="3"/>
    <n v="11.76"/>
    <n v="0.1"/>
    <x v="0"/>
    <n v="-2.83"/>
    <n v="4.13"/>
    <n v="0.5"/>
    <x v="203"/>
    <x v="10"/>
    <x v="3"/>
    <x v="3"/>
    <x v="0"/>
    <x v="11"/>
    <s v="Avery 506"/>
    <s v="Small Box"/>
    <n v="0.39"/>
    <d v="2010-10-14T00:00:00"/>
  </r>
  <r>
    <n v="4897"/>
    <n v="34849"/>
    <x v="620"/>
    <x v="4"/>
    <n v="22"/>
    <n v="100.13"/>
    <n v="0.08"/>
    <x v="0"/>
    <n v="19.77"/>
    <n v="4.7300000000000004"/>
    <n v="1.52"/>
    <x v="203"/>
    <x v="10"/>
    <x v="3"/>
    <x v="3"/>
    <x v="0"/>
    <x v="5"/>
    <s v="While You Were Out Pads, 50 per Pad, 4 x 5 1/4, Green Cycle"/>
    <s v="Wrap Bag"/>
    <n v="0.36"/>
    <d v="2010-10-13T00:00:00"/>
  </r>
  <r>
    <n v="4898"/>
    <n v="34849"/>
    <x v="620"/>
    <x v="4"/>
    <n v="3"/>
    <n v="1192.93"/>
    <n v="7.0000000000000007E-2"/>
    <x v="0"/>
    <n v="-434.81"/>
    <n v="419.19"/>
    <n v="19.989999999999998"/>
    <x v="203"/>
    <x v="10"/>
    <x v="3"/>
    <x v="3"/>
    <x v="0"/>
    <x v="0"/>
    <s v="Smead Adjustable Mobile File Trolley with Lockable Top"/>
    <s v="Small Box"/>
    <n v="0.57999999999999996"/>
    <d v="2010-10-13T00:00:00"/>
  </r>
  <r>
    <n v="5337"/>
    <n v="37923"/>
    <x v="1089"/>
    <x v="2"/>
    <n v="29"/>
    <n v="198.43"/>
    <n v="0.01"/>
    <x v="0"/>
    <n v="-79.67"/>
    <n v="6.48"/>
    <n v="6.81"/>
    <x v="663"/>
    <x v="10"/>
    <x v="3"/>
    <x v="2"/>
    <x v="0"/>
    <x v="5"/>
    <s v="Xerox 1930"/>
    <s v="Small Box"/>
    <n v="0.36"/>
    <d v="2010-03-28T00:00:00"/>
  </r>
  <r>
    <n v="5376"/>
    <n v="38215"/>
    <x v="715"/>
    <x v="4"/>
    <n v="42"/>
    <n v="756.72949999999992"/>
    <n v="7.0000000000000007E-2"/>
    <x v="0"/>
    <n v="64.782000000000011"/>
    <n v="20.99"/>
    <n v="4.8099999999999996"/>
    <x v="659"/>
    <x v="10"/>
    <x v="3"/>
    <x v="0"/>
    <x v="1"/>
    <x v="3"/>
    <s v="1726 Digital Answering Machine"/>
    <s v="Medium Box"/>
    <n v="0.57999999999999996"/>
    <d v="2010-01-03T00:00:00"/>
  </r>
  <r>
    <n v="5377"/>
    <n v="38215"/>
    <x v="715"/>
    <x v="4"/>
    <n v="38"/>
    <n v="3676.96"/>
    <n v="0.09"/>
    <x v="2"/>
    <n v="1233.45"/>
    <n v="104.85"/>
    <n v="19.989999999999998"/>
    <x v="659"/>
    <x v="10"/>
    <x v="3"/>
    <x v="0"/>
    <x v="0"/>
    <x v="5"/>
    <s v="Multicolor Computer Printout Paper"/>
    <s v="Small Box"/>
    <n v="0.37"/>
    <d v="2010-01-04T00:00:00"/>
  </r>
  <r>
    <n v="5445"/>
    <n v="38659"/>
    <x v="831"/>
    <x v="0"/>
    <n v="48"/>
    <n v="3982.42"/>
    <n v="0.04"/>
    <x v="0"/>
    <n v="1560.82"/>
    <n v="83.1"/>
    <n v="6.13"/>
    <x v="653"/>
    <x v="10"/>
    <x v="3"/>
    <x v="2"/>
    <x v="1"/>
    <x v="7"/>
    <s v="Micro Innovations Micro Digital Wireless Keyboard and Mouse, Gray"/>
    <s v="Small Box"/>
    <n v="0.45"/>
    <d v="2010-04-03T00:00:00"/>
  </r>
  <r>
    <n v="5446"/>
    <n v="38659"/>
    <x v="831"/>
    <x v="0"/>
    <n v="32"/>
    <n v="4025.66"/>
    <n v="0.05"/>
    <x v="1"/>
    <n v="-395.12"/>
    <n v="124.49"/>
    <n v="51.94"/>
    <x v="653"/>
    <x v="10"/>
    <x v="3"/>
    <x v="2"/>
    <x v="2"/>
    <x v="10"/>
    <s v="Bevis 36 x 72 Conference Tables"/>
    <s v="Jumbo Box"/>
    <n v="0.63"/>
    <d v="2010-04-06T00:00:00"/>
  </r>
  <r>
    <n v="5499"/>
    <n v="38982"/>
    <x v="811"/>
    <x v="2"/>
    <n v="43"/>
    <n v="1114.42"/>
    <n v="0.09"/>
    <x v="0"/>
    <n v="425.07"/>
    <n v="28.48"/>
    <n v="1.99"/>
    <x v="657"/>
    <x v="10"/>
    <x v="3"/>
    <x v="2"/>
    <x v="1"/>
    <x v="7"/>
    <s v="Memorex 4.7GB DVD+RW, 3/Pack"/>
    <s v="Small Pack"/>
    <n v="0.4"/>
    <d v="2009-07-18T00:00:00"/>
  </r>
  <r>
    <n v="5642"/>
    <n v="39908"/>
    <x v="755"/>
    <x v="0"/>
    <n v="23"/>
    <n v="753.75"/>
    <n v="0.1"/>
    <x v="0"/>
    <n v="31.17"/>
    <n v="34.99"/>
    <n v="7.73"/>
    <x v="146"/>
    <x v="10"/>
    <x v="3"/>
    <x v="3"/>
    <x v="0"/>
    <x v="12"/>
    <s v="Hunt Boston® Vacuum Mount KS Pencil Sharpener"/>
    <s v="Small Box"/>
    <n v="0.59"/>
    <d v="2009-05-12T00:00:00"/>
  </r>
  <r>
    <n v="5690"/>
    <n v="40225"/>
    <x v="552"/>
    <x v="0"/>
    <n v="50"/>
    <n v="839.07"/>
    <n v="0.06"/>
    <x v="0"/>
    <n v="212.7295"/>
    <n v="16.739999999999998"/>
    <n v="5.08"/>
    <x v="654"/>
    <x v="10"/>
    <x v="3"/>
    <x v="0"/>
    <x v="0"/>
    <x v="2"/>
    <s v="GBC Poly Designer Binding Covers"/>
    <s v="Small Box"/>
    <n v="0.36"/>
    <d v="2011-01-16T00:00:00"/>
  </r>
  <r>
    <n v="5691"/>
    <n v="40225"/>
    <x v="552"/>
    <x v="0"/>
    <n v="45"/>
    <n v="5643.49"/>
    <n v="0.05"/>
    <x v="1"/>
    <n v="-1857.06"/>
    <n v="122.99"/>
    <n v="70.2"/>
    <x v="654"/>
    <x v="10"/>
    <x v="3"/>
    <x v="0"/>
    <x v="2"/>
    <x v="14"/>
    <s v="Global High-Back Leather Tilter, Burgundy"/>
    <s v="Jumbo Drum"/>
    <n v="0.74"/>
    <d v="2011-01-11T00:00:00"/>
  </r>
  <r>
    <n v="5718"/>
    <n v="40512"/>
    <x v="638"/>
    <x v="3"/>
    <n v="41"/>
    <n v="405.83"/>
    <n v="0.06"/>
    <x v="0"/>
    <n v="178.86"/>
    <n v="9.9"/>
    <n v="1.39"/>
    <x v="525"/>
    <x v="10"/>
    <x v="3"/>
    <x v="3"/>
    <x v="0"/>
    <x v="8"/>
    <s v="#6 3/4 Gummed Flap White Envelopes"/>
    <s v="Small Box"/>
    <n v="0.37"/>
    <d v="2010-09-18T00:00:00"/>
  </r>
  <r>
    <n v="5869"/>
    <n v="41636"/>
    <x v="691"/>
    <x v="4"/>
    <n v="47"/>
    <n v="5294.48"/>
    <n v="0.03"/>
    <x v="0"/>
    <n v="1521.31"/>
    <n v="107.53"/>
    <n v="5.81"/>
    <x v="661"/>
    <x v="10"/>
    <x v="3"/>
    <x v="3"/>
    <x v="2"/>
    <x v="4"/>
    <s v="Tenex Contemporary Contur Chairmats for Low and Medium Pile Carpet, Computer, 39&quot; x 49&quot;"/>
    <s v="Medium Box"/>
    <n v="0.65"/>
    <d v="2009-08-15T00:00:00"/>
  </r>
  <r>
    <n v="5870"/>
    <n v="41636"/>
    <x v="691"/>
    <x v="4"/>
    <n v="25"/>
    <n v="423.15"/>
    <n v="0.05"/>
    <x v="0"/>
    <n v="-47.28"/>
    <n v="16.98"/>
    <n v="7.78"/>
    <x v="661"/>
    <x v="10"/>
    <x v="3"/>
    <x v="3"/>
    <x v="0"/>
    <x v="12"/>
    <s v="Stanley Bostitch Contemporary Electric Pencil Sharpeners"/>
    <s v="Small Pack"/>
    <n v="0.56999999999999995"/>
    <d v="2009-08-16T00:00:00"/>
  </r>
  <r>
    <n v="5871"/>
    <n v="41636"/>
    <x v="691"/>
    <x v="4"/>
    <n v="27"/>
    <n v="2762.857"/>
    <n v="0.03"/>
    <x v="0"/>
    <n v="722.24099999999999"/>
    <n v="115.99"/>
    <n v="4.2300000000000004"/>
    <x v="661"/>
    <x v="10"/>
    <x v="3"/>
    <x v="3"/>
    <x v="1"/>
    <x v="3"/>
    <s v="282"/>
    <s v="Small Box"/>
    <n v="0.56000000000000005"/>
    <d v="2009-08-16T00:00:00"/>
  </r>
  <r>
    <n v="5894"/>
    <n v="41799"/>
    <x v="794"/>
    <x v="1"/>
    <n v="21"/>
    <n v="1130.8059999999998"/>
    <n v="0.04"/>
    <x v="0"/>
    <n v="95.147999999999996"/>
    <n v="65.989999999999995"/>
    <n v="4.99"/>
    <x v="653"/>
    <x v="10"/>
    <x v="3"/>
    <x v="2"/>
    <x v="1"/>
    <x v="3"/>
    <s v="T193"/>
    <s v="Small Box"/>
    <n v="0.56999999999999995"/>
    <d v="2009-06-24T00:00:00"/>
  </r>
  <r>
    <n v="5904"/>
    <n v="41857"/>
    <x v="16"/>
    <x v="0"/>
    <n v="45"/>
    <n v="461.05"/>
    <n v="0.04"/>
    <x v="2"/>
    <n v="-38.39"/>
    <n v="9.65"/>
    <n v="6.22"/>
    <x v="203"/>
    <x v="10"/>
    <x v="3"/>
    <x v="3"/>
    <x v="2"/>
    <x v="4"/>
    <s v="Eldon Expressions™ Desk Accessory, Wood Pencil Holder, Oak"/>
    <s v="Small Box"/>
    <n v="0.55000000000000004"/>
    <d v="2011-05-11T00:00:00"/>
  </r>
  <r>
    <n v="5970"/>
    <n v="42342"/>
    <x v="154"/>
    <x v="2"/>
    <n v="43"/>
    <n v="9501.6240000000016"/>
    <n v="7.0000000000000007E-2"/>
    <x v="1"/>
    <n v="-686.45"/>
    <n v="286.85000000000002"/>
    <n v="61.76"/>
    <x v="149"/>
    <x v="10"/>
    <x v="3"/>
    <x v="2"/>
    <x v="2"/>
    <x v="10"/>
    <s v="Riverside Furniture Stanwyck Manor Table Series"/>
    <s v="Jumbo Box"/>
    <n v="0.78"/>
    <d v="2009-09-06T00:00:00"/>
  </r>
  <r>
    <n v="5977"/>
    <n v="42374"/>
    <x v="685"/>
    <x v="4"/>
    <n v="21"/>
    <n v="205.32"/>
    <n v="0.08"/>
    <x v="2"/>
    <n v="37.299999999999997"/>
    <n v="10.01"/>
    <n v="1.99"/>
    <x v="659"/>
    <x v="10"/>
    <x v="3"/>
    <x v="2"/>
    <x v="1"/>
    <x v="7"/>
    <s v="TDK 4.7GB DVD-R"/>
    <s v="Small Pack"/>
    <n v="0.41"/>
    <d v="2012-07-17T00:00:00"/>
  </r>
  <r>
    <n v="5978"/>
    <n v="42374"/>
    <x v="685"/>
    <x v="4"/>
    <n v="47"/>
    <n v="807.6"/>
    <n v="0"/>
    <x v="0"/>
    <n v="214.30200000000002"/>
    <n v="16.739999999999998"/>
    <n v="5.08"/>
    <x v="659"/>
    <x v="10"/>
    <x v="3"/>
    <x v="2"/>
    <x v="0"/>
    <x v="2"/>
    <s v="GBC Poly Designer Binding Covers"/>
    <s v="Small Box"/>
    <n v="0.36"/>
    <d v="2012-07-18T00:00:00"/>
  </r>
  <r>
    <n v="5979"/>
    <n v="42374"/>
    <x v="685"/>
    <x v="4"/>
    <n v="11"/>
    <n v="694.17"/>
    <n v="0"/>
    <x v="0"/>
    <n v="174.21600000000001"/>
    <n v="59.78"/>
    <n v="10.29"/>
    <x v="659"/>
    <x v="10"/>
    <x v="3"/>
    <x v="2"/>
    <x v="0"/>
    <x v="2"/>
    <s v="GBC Recycled Regency Composition Covers"/>
    <s v="Small Box"/>
    <n v="0.39"/>
    <d v="2012-07-19T00:00:00"/>
  </r>
  <r>
    <n v="6016"/>
    <n v="42631"/>
    <x v="1198"/>
    <x v="1"/>
    <n v="41"/>
    <n v="257.66000000000003"/>
    <n v="0.05"/>
    <x v="0"/>
    <n v="-69.23"/>
    <n v="6.48"/>
    <n v="2.74"/>
    <x v="59"/>
    <x v="10"/>
    <x v="3"/>
    <x v="2"/>
    <x v="1"/>
    <x v="7"/>
    <s v="Sony MFD2HD Formatted Diskettes, 10/Pack"/>
    <s v="Small Pack"/>
    <n v="0.71"/>
    <d v="2009-05-09T00:00:00"/>
  </r>
  <r>
    <n v="6017"/>
    <n v="42631"/>
    <x v="1198"/>
    <x v="1"/>
    <n v="18"/>
    <n v="211.4"/>
    <n v="0.09"/>
    <x v="0"/>
    <n v="91.63"/>
    <n v="12.53"/>
    <n v="0.5"/>
    <x v="59"/>
    <x v="10"/>
    <x v="3"/>
    <x v="2"/>
    <x v="0"/>
    <x v="11"/>
    <s v="Avery 485"/>
    <s v="Small Box"/>
    <n v="0.38"/>
    <d v="2009-05-10T00:00:00"/>
  </r>
  <r>
    <n v="6018"/>
    <n v="42631"/>
    <x v="1198"/>
    <x v="1"/>
    <n v="44"/>
    <n v="287.22000000000003"/>
    <n v="0.06"/>
    <x v="0"/>
    <n v="-72.930000000000007"/>
    <n v="6.68"/>
    <n v="5.41"/>
    <x v="59"/>
    <x v="10"/>
    <x v="3"/>
    <x v="2"/>
    <x v="0"/>
    <x v="5"/>
    <s v="Xerox 195"/>
    <s v="Small Box"/>
    <n v="0.37"/>
    <d v="2009-05-10T00:00:00"/>
  </r>
  <r>
    <n v="6019"/>
    <n v="42631"/>
    <x v="1198"/>
    <x v="1"/>
    <n v="22"/>
    <n v="1148.0355"/>
    <n v="0.08"/>
    <x v="2"/>
    <n v="21.978000000000002"/>
    <n v="65.989999999999995"/>
    <n v="8.99"/>
    <x v="59"/>
    <x v="10"/>
    <x v="3"/>
    <x v="2"/>
    <x v="1"/>
    <x v="3"/>
    <s v="i270"/>
    <s v="Small Box"/>
    <n v="0.55000000000000004"/>
    <d v="2009-05-11T00:00:00"/>
  </r>
  <r>
    <n v="6066"/>
    <n v="42979"/>
    <x v="732"/>
    <x v="2"/>
    <n v="29"/>
    <n v="2770.79"/>
    <n v="0.02"/>
    <x v="1"/>
    <n v="109.39"/>
    <n v="90.98"/>
    <n v="30"/>
    <x v="656"/>
    <x v="10"/>
    <x v="3"/>
    <x v="2"/>
    <x v="2"/>
    <x v="14"/>
    <s v="Office Star - Task Chair with Contemporary Loop Arms"/>
    <s v="Jumbo Drum"/>
    <n v="0.61"/>
    <d v="2011-05-03T00:00:00"/>
  </r>
  <r>
    <n v="6077"/>
    <n v="43045"/>
    <x v="1339"/>
    <x v="3"/>
    <n v="47"/>
    <n v="5301.2"/>
    <n v="0.01"/>
    <x v="0"/>
    <n v="1126.72"/>
    <n v="105.29"/>
    <n v="10.119999999999999"/>
    <x v="146"/>
    <x v="10"/>
    <x v="3"/>
    <x v="2"/>
    <x v="2"/>
    <x v="4"/>
    <s v="Eldon Antistatic Chair Mats for Low to Medium Pile Carpets"/>
    <s v="Large Box"/>
    <n v="0.79"/>
    <d v="2012-06-16T00:00:00"/>
  </r>
  <r>
    <n v="6078"/>
    <n v="43045"/>
    <x v="1339"/>
    <x v="3"/>
    <n v="12"/>
    <n v="418.44"/>
    <n v="0.05"/>
    <x v="1"/>
    <n v="-407.17"/>
    <n v="31.76"/>
    <n v="45.51"/>
    <x v="146"/>
    <x v="10"/>
    <x v="3"/>
    <x v="2"/>
    <x v="2"/>
    <x v="10"/>
    <s v="Hon iLevel™ Computer Training Table"/>
    <s v="Jumbo Box"/>
    <n v="0.65"/>
    <d v="2012-06-14T00:00:00"/>
  </r>
  <r>
    <n v="6085"/>
    <n v="43110"/>
    <x v="955"/>
    <x v="1"/>
    <n v="3"/>
    <n v="21.01"/>
    <n v="0"/>
    <x v="0"/>
    <n v="-9.69"/>
    <n v="4.9800000000000004"/>
    <n v="5.0199999999999996"/>
    <x v="656"/>
    <x v="10"/>
    <x v="3"/>
    <x v="2"/>
    <x v="0"/>
    <x v="5"/>
    <s v="Xerox 1989"/>
    <s v="Small Box"/>
    <n v="0.38"/>
    <d v="2011-02-06T00:00:00"/>
  </r>
  <r>
    <n v="6086"/>
    <n v="43110"/>
    <x v="955"/>
    <x v="1"/>
    <n v="1"/>
    <n v="3457.99"/>
    <n v="0.05"/>
    <x v="0"/>
    <n v="-11861.46"/>
    <n v="3499.99"/>
    <n v="24.49"/>
    <x v="656"/>
    <x v="10"/>
    <x v="3"/>
    <x v="2"/>
    <x v="1"/>
    <x v="13"/>
    <s v="Canon imageCLASS 2200 Advanced Copier"/>
    <s v="Large Box"/>
    <n v="0.37"/>
    <d v="2011-02-08T00:00:00"/>
  </r>
  <r>
    <n v="6104"/>
    <n v="43239"/>
    <x v="323"/>
    <x v="2"/>
    <n v="14"/>
    <n v="270.25"/>
    <n v="0.02"/>
    <x v="0"/>
    <n v="100.895"/>
    <n v="18.940000000000001"/>
    <n v="1.49"/>
    <x v="203"/>
    <x v="10"/>
    <x v="3"/>
    <x v="3"/>
    <x v="0"/>
    <x v="2"/>
    <s v="Flexible Leather- Look Classic Collection Ring Binder"/>
    <s v="Small Box"/>
    <n v="0.35"/>
    <d v="2011-03-18T00:00:00"/>
  </r>
  <r>
    <n v="6313"/>
    <n v="44678"/>
    <x v="797"/>
    <x v="0"/>
    <n v="36"/>
    <n v="1152.6300000000001"/>
    <n v="0.03"/>
    <x v="0"/>
    <n v="389.4"/>
    <n v="32.479999999999997"/>
    <n v="7.09"/>
    <x v="659"/>
    <x v="10"/>
    <x v="3"/>
    <x v="0"/>
    <x v="2"/>
    <x v="4"/>
    <s v="Computer Room Manger, 14&quot;"/>
    <s v="Small Box"/>
    <n v="0.49"/>
    <d v="2012-10-13T00:00:00"/>
  </r>
  <r>
    <n v="6314"/>
    <n v="44678"/>
    <x v="797"/>
    <x v="0"/>
    <n v="4"/>
    <n v="7.56"/>
    <n v="0.1"/>
    <x v="0"/>
    <n v="-5.53"/>
    <n v="1.89"/>
    <n v="0.76"/>
    <x v="659"/>
    <x v="10"/>
    <x v="3"/>
    <x v="0"/>
    <x v="0"/>
    <x v="6"/>
    <s v="Revere Boxed Rubber Bands by Revere"/>
    <s v="Wrap Bag"/>
    <n v="0.83"/>
    <d v="2012-10-15T00:00:00"/>
  </r>
  <r>
    <n v="6326"/>
    <n v="44805"/>
    <x v="1019"/>
    <x v="1"/>
    <n v="40"/>
    <n v="1710.65"/>
    <n v="0.01"/>
    <x v="0"/>
    <n v="782.00850000000003"/>
    <n v="41.94"/>
    <n v="2.99"/>
    <x v="653"/>
    <x v="10"/>
    <x v="3"/>
    <x v="2"/>
    <x v="0"/>
    <x v="2"/>
    <s v="Avery Trapezoid Extra Heavy Duty 4&quot; Binders"/>
    <s v="Small Box"/>
    <n v="0.35"/>
    <d v="2012-09-15T00:00:00"/>
  </r>
  <r>
    <n v="6335"/>
    <n v="44897"/>
    <x v="949"/>
    <x v="1"/>
    <n v="11"/>
    <n v="85.62"/>
    <n v="7.0000000000000007E-2"/>
    <x v="0"/>
    <n v="-81.22"/>
    <n v="7.28"/>
    <n v="11.15"/>
    <x v="658"/>
    <x v="10"/>
    <x v="3"/>
    <x v="1"/>
    <x v="0"/>
    <x v="5"/>
    <s v="Array® Parchment Paper, Assorted Colors"/>
    <s v="Small Box"/>
    <n v="0.37"/>
    <d v="2010-03-11T00:00:00"/>
  </r>
  <r>
    <n v="6610"/>
    <n v="47015"/>
    <x v="296"/>
    <x v="2"/>
    <n v="19"/>
    <n v="5441.06"/>
    <n v="0.06"/>
    <x v="1"/>
    <n v="-557.20000000000005"/>
    <n v="286.85000000000002"/>
    <n v="61.76"/>
    <x v="59"/>
    <x v="10"/>
    <x v="3"/>
    <x v="2"/>
    <x v="2"/>
    <x v="10"/>
    <s v="Riverside Furniture Stanwyck Manor Table Series"/>
    <s v="Jumbo Box"/>
    <n v="0.78"/>
    <d v="2011-02-14T00:00:00"/>
  </r>
  <r>
    <n v="6636"/>
    <n v="47175"/>
    <x v="1345"/>
    <x v="2"/>
    <n v="40"/>
    <n v="70.45"/>
    <n v="0.1"/>
    <x v="0"/>
    <n v="-2.31"/>
    <n v="1.82"/>
    <n v="1"/>
    <x v="59"/>
    <x v="10"/>
    <x v="3"/>
    <x v="2"/>
    <x v="0"/>
    <x v="12"/>
    <s v="Crayola Anti Dust Chalk, 12/Pack"/>
    <s v="Wrap Bag"/>
    <n v="0.4"/>
    <d v="2010-04-26T00:00:00"/>
  </r>
  <r>
    <n v="6638"/>
    <n v="47203"/>
    <x v="684"/>
    <x v="4"/>
    <n v="8"/>
    <n v="129.18"/>
    <n v="0.04"/>
    <x v="0"/>
    <n v="-30.02"/>
    <n v="15.98"/>
    <n v="4"/>
    <x v="149"/>
    <x v="10"/>
    <x v="3"/>
    <x v="2"/>
    <x v="1"/>
    <x v="7"/>
    <s v="Logitech Access Keyboard"/>
    <s v="Small Box"/>
    <n v="0.37"/>
    <d v="2009-12-19T00:00:00"/>
  </r>
  <r>
    <n v="6639"/>
    <n v="47203"/>
    <x v="684"/>
    <x v="4"/>
    <n v="44"/>
    <n v="1016.26"/>
    <n v="0.06"/>
    <x v="0"/>
    <n v="337.97"/>
    <n v="22.84"/>
    <n v="5.47"/>
    <x v="149"/>
    <x v="10"/>
    <x v="3"/>
    <x v="2"/>
    <x v="0"/>
    <x v="5"/>
    <s v="Xerox 1929"/>
    <s v="Small Box"/>
    <n v="0.39"/>
    <d v="2009-12-20T00:00:00"/>
  </r>
  <r>
    <n v="6646"/>
    <n v="47270"/>
    <x v="1346"/>
    <x v="4"/>
    <n v="40"/>
    <n v="382.65"/>
    <n v="0.03"/>
    <x v="2"/>
    <n v="47.61"/>
    <n v="9.27"/>
    <n v="4.3899999999999997"/>
    <x v="568"/>
    <x v="10"/>
    <x v="3"/>
    <x v="3"/>
    <x v="0"/>
    <x v="5"/>
    <s v="Wirebound Message Books, Four 2 3/4&quot; x 5&quot; Forms per Page, 600 Sets per Book"/>
    <s v="Wrap Bag"/>
    <n v="0.38"/>
    <d v="2010-08-05T00:00:00"/>
  </r>
  <r>
    <n v="6647"/>
    <n v="47270"/>
    <x v="1346"/>
    <x v="4"/>
    <n v="9"/>
    <n v="61"/>
    <n v="0.08"/>
    <x v="0"/>
    <n v="-34.25"/>
    <n v="6.48"/>
    <n v="6.81"/>
    <x v="568"/>
    <x v="10"/>
    <x v="3"/>
    <x v="3"/>
    <x v="0"/>
    <x v="5"/>
    <s v="Xerox 1930"/>
    <s v="Small Box"/>
    <n v="0.36"/>
    <d v="2010-08-04T00:00:00"/>
  </r>
  <r>
    <n v="6648"/>
    <n v="47270"/>
    <x v="1346"/>
    <x v="4"/>
    <n v="19"/>
    <n v="3559.6129999999998"/>
    <n v="0"/>
    <x v="0"/>
    <n v="747.73800000000006"/>
    <n v="205.99"/>
    <n v="3"/>
    <x v="568"/>
    <x v="10"/>
    <x v="3"/>
    <x v="3"/>
    <x v="1"/>
    <x v="3"/>
    <s v="6185"/>
    <s v="Small Box"/>
    <n v="0.57999999999999996"/>
    <d v="2010-08-04T00:00:00"/>
  </r>
  <r>
    <n v="6680"/>
    <n v="47524"/>
    <x v="104"/>
    <x v="3"/>
    <n v="40"/>
    <n v="245.82"/>
    <n v="0.08"/>
    <x v="0"/>
    <n v="86.44"/>
    <n v="6.45"/>
    <n v="1.34"/>
    <x v="59"/>
    <x v="10"/>
    <x v="3"/>
    <x v="2"/>
    <x v="0"/>
    <x v="5"/>
    <s v="Wirebound Four 2-3/4 x 5 Forms per Page, 400 Sets per Book"/>
    <s v="Wrap Bag"/>
    <n v="0.36"/>
    <d v="2010-04-15T00:00:00"/>
  </r>
  <r>
    <n v="6748"/>
    <n v="48035"/>
    <x v="245"/>
    <x v="4"/>
    <n v="8"/>
    <n v="155.92400000000001"/>
    <n v="0.09"/>
    <x v="2"/>
    <n v="-63.118000000000002"/>
    <n v="20.99"/>
    <n v="4.8099999999999996"/>
    <x v="652"/>
    <x v="10"/>
    <x v="3"/>
    <x v="3"/>
    <x v="1"/>
    <x v="3"/>
    <s v="1726 Digital Answering Machine"/>
    <s v="Medium Box"/>
    <n v="0.57999999999999996"/>
    <d v="2009-04-01T00:00:00"/>
  </r>
  <r>
    <n v="6752"/>
    <n v="48096"/>
    <x v="686"/>
    <x v="1"/>
    <n v="3"/>
    <n v="34.229999999999997"/>
    <n v="0.02"/>
    <x v="2"/>
    <n v="-9.5"/>
    <n v="6.48"/>
    <n v="7.86"/>
    <x v="568"/>
    <x v="10"/>
    <x v="3"/>
    <x v="3"/>
    <x v="0"/>
    <x v="5"/>
    <s v="Xerox 213"/>
    <s v="Small Box"/>
    <n v="0.37"/>
    <d v="2009-06-13T00:00:00"/>
  </r>
  <r>
    <n v="6753"/>
    <n v="48096"/>
    <x v="686"/>
    <x v="1"/>
    <n v="22"/>
    <n v="383.33"/>
    <n v="0.03"/>
    <x v="0"/>
    <n v="27.62"/>
    <n v="17.07"/>
    <n v="8.1300000000000008"/>
    <x v="568"/>
    <x v="10"/>
    <x v="3"/>
    <x v="3"/>
    <x v="0"/>
    <x v="8"/>
    <s v="Recycled Interoffice Envelopes with Re-Use-A-Seal® Closure, 10 x 13"/>
    <s v="Small Box"/>
    <n v="0.38"/>
    <d v="2009-06-14T00:00:00"/>
  </r>
  <r>
    <n v="6859"/>
    <n v="48868"/>
    <x v="502"/>
    <x v="2"/>
    <n v="47"/>
    <n v="7647.97"/>
    <n v="0.05"/>
    <x v="2"/>
    <n v="-1014.01"/>
    <n v="167.27"/>
    <n v="35"/>
    <x v="663"/>
    <x v="10"/>
    <x v="3"/>
    <x v="2"/>
    <x v="0"/>
    <x v="0"/>
    <s v="Office Impressions Heavy Duty Welded Shelving &amp; Multimedia Storage Drawers"/>
    <s v="Large Box"/>
    <n v="0.85"/>
    <d v="2012-06-15T00:00:00"/>
  </r>
  <r>
    <n v="6860"/>
    <n v="48868"/>
    <x v="502"/>
    <x v="2"/>
    <n v="43"/>
    <n v="6861.8545000000004"/>
    <n v="7.0000000000000007E-2"/>
    <x v="0"/>
    <n v="1754.0819999999999"/>
    <n v="195.99"/>
    <n v="3.99"/>
    <x v="663"/>
    <x v="10"/>
    <x v="3"/>
    <x v="2"/>
    <x v="1"/>
    <x v="3"/>
    <s v="CF 888"/>
    <s v="Small Box"/>
    <n v="0.59"/>
    <d v="2012-06-14T00:00:00"/>
  </r>
  <r>
    <n v="6955"/>
    <n v="49760"/>
    <x v="1153"/>
    <x v="3"/>
    <n v="3"/>
    <n v="44.84"/>
    <n v="0.09"/>
    <x v="0"/>
    <n v="37.74"/>
    <n v="14.2"/>
    <n v="5.3"/>
    <x v="568"/>
    <x v="10"/>
    <x v="3"/>
    <x v="3"/>
    <x v="2"/>
    <x v="4"/>
    <s v="Coloredge Poster Frame"/>
    <s v="Wrap Bag"/>
    <n v="0.46"/>
    <d v="2011-10-02T00:00:00"/>
  </r>
  <r>
    <n v="6956"/>
    <n v="49760"/>
    <x v="1153"/>
    <x v="3"/>
    <n v="13"/>
    <n v="1281.1795"/>
    <n v="0.02"/>
    <x v="0"/>
    <n v="-26.62"/>
    <n v="115.99"/>
    <n v="5.92"/>
    <x v="568"/>
    <x v="10"/>
    <x v="3"/>
    <x v="3"/>
    <x v="1"/>
    <x v="3"/>
    <s v="8890"/>
    <s v="Small Box"/>
    <n v="0.57999999999999996"/>
    <d v="2011-10-03T00:00:00"/>
  </r>
  <r>
    <n v="6957"/>
    <n v="49760"/>
    <x v="1153"/>
    <x v="3"/>
    <n v="38"/>
    <n v="710.33"/>
    <n v="0.09"/>
    <x v="2"/>
    <n v="62.53"/>
    <n v="18.97"/>
    <n v="9.0299999999999994"/>
    <x v="568"/>
    <x v="10"/>
    <x v="3"/>
    <x v="3"/>
    <x v="0"/>
    <x v="5"/>
    <s v="Computer Printout Paper with Letter-Trim Perforations"/>
    <s v="Small Box"/>
    <n v="0.37"/>
    <d v="2011-10-03T00:00:00"/>
  </r>
  <r>
    <n v="6975"/>
    <n v="49830"/>
    <x v="1254"/>
    <x v="4"/>
    <n v="31"/>
    <n v="16949.439999999999"/>
    <n v="0.01"/>
    <x v="0"/>
    <n v="7858.08"/>
    <n v="525.98"/>
    <n v="19.989999999999998"/>
    <x v="550"/>
    <x v="10"/>
    <x v="3"/>
    <x v="0"/>
    <x v="0"/>
    <x v="2"/>
    <s v="GBC DocuBind 300 Electric Binding Machine"/>
    <s v="Small Box"/>
    <n v="0.37"/>
    <d v="2009-07-11T00:00:00"/>
  </r>
  <r>
    <n v="7027"/>
    <n v="50147"/>
    <x v="171"/>
    <x v="3"/>
    <n v="42"/>
    <n v="1504.01"/>
    <n v="0.05"/>
    <x v="0"/>
    <n v="211.04"/>
    <n v="35.89"/>
    <n v="14.72"/>
    <x v="568"/>
    <x v="10"/>
    <x v="3"/>
    <x v="3"/>
    <x v="0"/>
    <x v="8"/>
    <s v="Jet-Pak Recycled Peel 'N' Seal Padded Mailers"/>
    <s v="Small Box"/>
    <n v="0.4"/>
    <d v="2009-10-09T00:00:00"/>
  </r>
  <r>
    <n v="7028"/>
    <n v="50147"/>
    <x v="171"/>
    <x v="3"/>
    <n v="13"/>
    <n v="163.62"/>
    <n v="0"/>
    <x v="0"/>
    <n v="16.34"/>
    <n v="11.48"/>
    <n v="5.43"/>
    <x v="568"/>
    <x v="10"/>
    <x v="3"/>
    <x v="3"/>
    <x v="0"/>
    <x v="5"/>
    <s v="Personal Creations™ Ink Jet Cards and Labels"/>
    <s v="Small Box"/>
    <n v="0.36"/>
    <d v="2009-10-08T00:00:00"/>
  </r>
  <r>
    <n v="7044"/>
    <n v="50304"/>
    <x v="509"/>
    <x v="4"/>
    <n v="22"/>
    <n v="887.98"/>
    <n v="0.04"/>
    <x v="0"/>
    <n v="239.94"/>
    <n v="39.979999999999997"/>
    <n v="9.83"/>
    <x v="653"/>
    <x v="10"/>
    <x v="3"/>
    <x v="2"/>
    <x v="0"/>
    <x v="8"/>
    <s v="Blue String-Tie &amp; Button Interoffice Envelopes, 10 x 13"/>
    <s v="Small Box"/>
    <n v="0.4"/>
    <d v="2010-02-02T00:00:00"/>
  </r>
  <r>
    <n v="7045"/>
    <n v="50304"/>
    <x v="509"/>
    <x v="4"/>
    <n v="3"/>
    <n v="72.459999999999994"/>
    <n v="0.05"/>
    <x v="1"/>
    <n v="-60.74"/>
    <n v="15.23"/>
    <n v="27.75"/>
    <x v="653"/>
    <x v="10"/>
    <x v="3"/>
    <x v="2"/>
    <x v="2"/>
    <x v="10"/>
    <s v="Anderson Hickey Conga Table Tops &amp; Accessories"/>
    <s v="Jumbo Box"/>
    <n v="0.76"/>
    <d v="2010-02-02T00:00:00"/>
  </r>
  <r>
    <n v="7112"/>
    <n v="50756"/>
    <x v="1241"/>
    <x v="2"/>
    <n v="19"/>
    <n v="470.39"/>
    <n v="0.08"/>
    <x v="0"/>
    <n v="-147.99"/>
    <n v="26.31"/>
    <n v="5.89"/>
    <x v="550"/>
    <x v="10"/>
    <x v="3"/>
    <x v="3"/>
    <x v="1"/>
    <x v="7"/>
    <s v="Micro Innovations Micro 3000 Keyboard, Black"/>
    <s v="Small Box"/>
    <n v="0.75"/>
    <d v="2010-09-10T00:00:00"/>
  </r>
  <r>
    <n v="7113"/>
    <n v="50756"/>
    <x v="1241"/>
    <x v="2"/>
    <n v="2"/>
    <n v="15.04"/>
    <n v="0.02"/>
    <x v="0"/>
    <n v="-6.12"/>
    <n v="7.31"/>
    <n v="0.49"/>
    <x v="550"/>
    <x v="10"/>
    <x v="3"/>
    <x v="3"/>
    <x v="0"/>
    <x v="11"/>
    <s v="Self-Adhesive Address Labels for Typewriters by Universal"/>
    <s v="Small Box"/>
    <n v="0.38"/>
    <d v="2010-09-09T00:00:00"/>
  </r>
  <r>
    <n v="7173"/>
    <n v="51201"/>
    <x v="264"/>
    <x v="1"/>
    <n v="42"/>
    <n v="312.05"/>
    <n v="0.04"/>
    <x v="0"/>
    <n v="-342.37800000000004"/>
    <n v="7.38"/>
    <n v="11.51"/>
    <x v="653"/>
    <x v="10"/>
    <x v="3"/>
    <x v="2"/>
    <x v="0"/>
    <x v="2"/>
    <s v="GBC Plastic Binding Combs"/>
    <s v="Small Box"/>
    <n v="0.36"/>
    <d v="2011-12-16T00:00:00"/>
  </r>
  <r>
    <n v="7227"/>
    <n v="51554"/>
    <x v="1347"/>
    <x v="3"/>
    <n v="7"/>
    <n v="545.04"/>
    <n v="0.05"/>
    <x v="1"/>
    <n v="-210.06"/>
    <n v="68.81"/>
    <n v="60"/>
    <x v="652"/>
    <x v="10"/>
    <x v="3"/>
    <x v="3"/>
    <x v="0"/>
    <x v="1"/>
    <s v="Holmes Replacement Filter for HEPA Air Cleaner, Very Large Room, HEPA Filter"/>
    <s v="Jumbo Drum"/>
    <n v="0.41"/>
    <d v="2009-03-28T00:00:00"/>
  </r>
  <r>
    <n v="7228"/>
    <n v="51554"/>
    <x v="1347"/>
    <x v="3"/>
    <n v="29"/>
    <n v="606.91"/>
    <n v="0.09"/>
    <x v="0"/>
    <n v="-271.77"/>
    <n v="20.89"/>
    <n v="11.52"/>
    <x v="652"/>
    <x v="10"/>
    <x v="3"/>
    <x v="3"/>
    <x v="0"/>
    <x v="0"/>
    <s v="Iris® 3-Drawer Stacking Bin, Black"/>
    <s v="Small Box"/>
    <n v="0.83"/>
    <d v="2009-03-27T00:00:00"/>
  </r>
  <r>
    <n v="7325"/>
    <n v="52197"/>
    <x v="9"/>
    <x v="4"/>
    <n v="23"/>
    <n v="91.94"/>
    <n v="0.01"/>
    <x v="0"/>
    <n v="-10.11"/>
    <n v="3.95"/>
    <n v="2"/>
    <x v="656"/>
    <x v="10"/>
    <x v="3"/>
    <x v="2"/>
    <x v="0"/>
    <x v="6"/>
    <s v="Advantus Map Pennant Flags and Round Head Tacks"/>
    <s v="Wrap Bag"/>
    <n v="0.53"/>
    <d v="2012-08-05T00:00:00"/>
  </r>
  <r>
    <n v="7326"/>
    <n v="52197"/>
    <x v="9"/>
    <x v="4"/>
    <n v="6"/>
    <n v="377.03"/>
    <n v="0.06"/>
    <x v="0"/>
    <n v="-78.819999999999993"/>
    <n v="64.98"/>
    <n v="6.88"/>
    <x v="656"/>
    <x v="10"/>
    <x v="3"/>
    <x v="2"/>
    <x v="0"/>
    <x v="0"/>
    <s v="Fellowes Bankers Box™ Staxonsteel® Drawer File/Stacking System"/>
    <s v="Small Box"/>
    <n v="0.73"/>
    <d v="2012-08-06T00:00:00"/>
  </r>
  <r>
    <n v="7380"/>
    <n v="52615"/>
    <x v="1287"/>
    <x v="0"/>
    <n v="4"/>
    <n v="67.22"/>
    <n v="0.05"/>
    <x v="0"/>
    <n v="-139.53"/>
    <n v="4.4800000000000004"/>
    <n v="49"/>
    <x v="652"/>
    <x v="10"/>
    <x v="3"/>
    <x v="2"/>
    <x v="0"/>
    <x v="1"/>
    <s v="Hoover Portapower™ Portable Vacuum"/>
    <s v="Large Box"/>
    <n v="0.6"/>
    <d v="2009-10-23T00:00:00"/>
  </r>
  <r>
    <n v="7381"/>
    <n v="52615"/>
    <x v="1287"/>
    <x v="0"/>
    <n v="18"/>
    <n v="76.849999999999994"/>
    <n v="0.1"/>
    <x v="0"/>
    <n v="-64.078000000000003"/>
    <n v="4.24"/>
    <n v="5.41"/>
    <x v="652"/>
    <x v="10"/>
    <x v="3"/>
    <x v="2"/>
    <x v="0"/>
    <x v="2"/>
    <s v="Storex DuraTech Recycled Plastic Frosted Binders"/>
    <s v="Small Box"/>
    <n v="0.35"/>
    <d v="2009-10-23T00:00:00"/>
  </r>
  <r>
    <n v="7395"/>
    <n v="52678"/>
    <x v="300"/>
    <x v="1"/>
    <n v="3"/>
    <n v="112.79"/>
    <n v="0.06"/>
    <x v="1"/>
    <n v="-95.39"/>
    <n v="20.98"/>
    <n v="53.03"/>
    <x v="653"/>
    <x v="10"/>
    <x v="3"/>
    <x v="2"/>
    <x v="0"/>
    <x v="0"/>
    <s v="Tennsco Lockers, Gray"/>
    <s v="Jumbo Drum"/>
    <n v="0.78"/>
    <d v="2012-07-31T00:00:00"/>
  </r>
  <r>
    <n v="7770"/>
    <n v="55621"/>
    <x v="515"/>
    <x v="0"/>
    <n v="50"/>
    <n v="6356.68"/>
    <n v="0.03"/>
    <x v="0"/>
    <n v="1812.86"/>
    <n v="128.24"/>
    <n v="12.65"/>
    <x v="146"/>
    <x v="10"/>
    <x v="3"/>
    <x v="3"/>
    <x v="2"/>
    <x v="14"/>
    <s v="SAFCO Folding Chair Trolley"/>
    <s v="Medium Box"/>
    <m/>
    <d v="2011-03-17T00:00:00"/>
  </r>
  <r>
    <n v="7771"/>
    <n v="55621"/>
    <x v="515"/>
    <x v="0"/>
    <n v="47"/>
    <n v="193.15"/>
    <n v="0.09"/>
    <x v="0"/>
    <n v="27.76"/>
    <n v="4.28"/>
    <n v="0.94"/>
    <x v="146"/>
    <x v="10"/>
    <x v="3"/>
    <x v="3"/>
    <x v="0"/>
    <x v="12"/>
    <s v="Newell 336"/>
    <s v="Wrap Bag"/>
    <n v="0.56000000000000005"/>
    <d v="2011-03-22T00:00:00"/>
  </r>
  <r>
    <n v="7891"/>
    <n v="56423"/>
    <x v="1121"/>
    <x v="2"/>
    <n v="41"/>
    <n v="170.82"/>
    <n v="0"/>
    <x v="2"/>
    <n v="85.45"/>
    <n v="3.69"/>
    <n v="0.5"/>
    <x v="659"/>
    <x v="10"/>
    <x v="3"/>
    <x v="2"/>
    <x v="0"/>
    <x v="11"/>
    <s v="Avery 501"/>
    <s v="Small Box"/>
    <n v="0.38"/>
    <d v="2011-12-26T00:00:00"/>
  </r>
  <r>
    <n v="7892"/>
    <n v="56423"/>
    <x v="1121"/>
    <x v="2"/>
    <n v="4"/>
    <n v="1609.69"/>
    <n v="0.04"/>
    <x v="0"/>
    <n v="-281.17"/>
    <n v="419.19"/>
    <n v="19.989999999999998"/>
    <x v="659"/>
    <x v="10"/>
    <x v="3"/>
    <x v="2"/>
    <x v="0"/>
    <x v="0"/>
    <s v="Smead Adjustable Mobile File Trolley with Lockable Top"/>
    <s v="Small Box"/>
    <n v="0.57999999999999996"/>
    <d v="2011-12-26T00:00:00"/>
  </r>
  <r>
    <n v="7923"/>
    <n v="56644"/>
    <x v="740"/>
    <x v="2"/>
    <n v="36"/>
    <n v="82.09"/>
    <n v="0.02"/>
    <x v="0"/>
    <n v="11.44"/>
    <n v="2.21"/>
    <n v="1"/>
    <x v="104"/>
    <x v="10"/>
    <x v="3"/>
    <x v="3"/>
    <x v="0"/>
    <x v="12"/>
    <s v="Quartet Alpha® White Chalk, 12/Pack"/>
    <s v="Wrap Bag"/>
    <n v="0.38"/>
    <d v="2012-11-30T00:00:00"/>
  </r>
  <r>
    <n v="8016"/>
    <n v="57280"/>
    <x v="679"/>
    <x v="3"/>
    <n v="44"/>
    <n v="299.85000000000002"/>
    <n v="0.03"/>
    <x v="2"/>
    <n v="-260.8"/>
    <n v="6.48"/>
    <n v="10.050000000000001"/>
    <x v="659"/>
    <x v="10"/>
    <x v="3"/>
    <x v="2"/>
    <x v="0"/>
    <x v="5"/>
    <s v="Xerox 1997"/>
    <s v="Small Box"/>
    <n v="0.37"/>
    <d v="2012-02-01T00:00:00"/>
  </r>
  <r>
    <n v="8052"/>
    <n v="57478"/>
    <x v="1348"/>
    <x v="4"/>
    <n v="36"/>
    <n v="63.53"/>
    <n v="0.1"/>
    <x v="0"/>
    <n v="-2.5099999999999998"/>
    <n v="1.88"/>
    <n v="0.79"/>
    <x v="525"/>
    <x v="10"/>
    <x v="3"/>
    <x v="3"/>
    <x v="0"/>
    <x v="6"/>
    <s v="Staples Pushpins"/>
    <s v="Wrap Bag"/>
    <n v="0.5"/>
    <d v="2010-10-04T00:00:00"/>
  </r>
  <r>
    <n v="8059"/>
    <n v="57510"/>
    <x v="924"/>
    <x v="2"/>
    <n v="6"/>
    <n v="48.05"/>
    <n v="0.01"/>
    <x v="0"/>
    <n v="-11.34"/>
    <n v="6.68"/>
    <n v="5.2"/>
    <x v="657"/>
    <x v="10"/>
    <x v="3"/>
    <x v="2"/>
    <x v="0"/>
    <x v="5"/>
    <s v="Xerox 1977"/>
    <s v="Small Box"/>
    <n v="0.37"/>
    <d v="2011-12-10T00:00:00"/>
  </r>
  <r>
    <n v="8098"/>
    <n v="57767"/>
    <x v="285"/>
    <x v="4"/>
    <n v="34"/>
    <n v="3373.7094999999999"/>
    <n v="0.01"/>
    <x v="0"/>
    <n v="861.72299999999996"/>
    <n v="110.99"/>
    <n v="8.99"/>
    <x v="652"/>
    <x v="10"/>
    <x v="3"/>
    <x v="2"/>
    <x v="1"/>
    <x v="3"/>
    <s v="LX 677"/>
    <s v="Small Box"/>
    <n v="0.56999999999999995"/>
    <d v="2012-04-13T00:00:00"/>
  </r>
  <r>
    <n v="8101"/>
    <n v="57799"/>
    <x v="31"/>
    <x v="1"/>
    <n v="25"/>
    <n v="12343.07"/>
    <n v="0.02"/>
    <x v="1"/>
    <n v="3972.72"/>
    <n v="500.97"/>
    <n v="69.3"/>
    <x v="655"/>
    <x v="10"/>
    <x v="3"/>
    <x v="1"/>
    <x v="1"/>
    <x v="16"/>
    <s v="Epson Stylus 1520 Color Inkjet Printer"/>
    <s v="Jumbo Drum"/>
    <n v="0.37"/>
    <d v="2011-09-02T00:00:00"/>
  </r>
  <r>
    <n v="8192"/>
    <n v="58595"/>
    <x v="1349"/>
    <x v="1"/>
    <n v="41"/>
    <n v="812.21"/>
    <n v="0.06"/>
    <x v="2"/>
    <n v="-128.02000000000001"/>
    <n v="20.28"/>
    <n v="14.39"/>
    <x v="146"/>
    <x v="10"/>
    <x v="3"/>
    <x v="3"/>
    <x v="2"/>
    <x v="4"/>
    <s v="Career Cubicle Clock, 8 1/4&quot;, Black"/>
    <s v="Small Box"/>
    <n v="0.47"/>
    <d v="2010-08-30T00:00:00"/>
  </r>
  <r>
    <n v="8217"/>
    <n v="58755"/>
    <x v="1211"/>
    <x v="0"/>
    <n v="7"/>
    <n v="15.61"/>
    <n v="0.03"/>
    <x v="0"/>
    <n v="-5.1864999999999997"/>
    <n v="2.08"/>
    <n v="1.49"/>
    <x v="568"/>
    <x v="10"/>
    <x v="3"/>
    <x v="3"/>
    <x v="0"/>
    <x v="2"/>
    <s v="Round Ring Binders"/>
    <s v="Small Box"/>
    <n v="0.38"/>
    <d v="2011-12-05T00:00:00"/>
  </r>
  <r>
    <n v="8218"/>
    <n v="58755"/>
    <x v="1211"/>
    <x v="0"/>
    <n v="18"/>
    <n v="47.11"/>
    <n v="0"/>
    <x v="0"/>
    <n v="-95.42"/>
    <n v="2.1800000000000002"/>
    <n v="7.09"/>
    <x v="568"/>
    <x v="10"/>
    <x v="3"/>
    <x v="3"/>
    <x v="0"/>
    <x v="5"/>
    <s v="Ampad® Evidence® Wirebond Steno Books, 6&quot; x 9&quot;"/>
    <s v="Wrap Bag"/>
    <n v="0.38"/>
    <d v="2011-12-12T00:00:00"/>
  </r>
  <r>
    <n v="8250"/>
    <n v="59008"/>
    <x v="361"/>
    <x v="4"/>
    <n v="39"/>
    <n v="3451.85"/>
    <n v="0.05"/>
    <x v="1"/>
    <n v="1264.75"/>
    <n v="90.97"/>
    <n v="14"/>
    <x v="203"/>
    <x v="10"/>
    <x v="3"/>
    <x v="2"/>
    <x v="1"/>
    <x v="16"/>
    <s v="Lexmark Z54se Color Inkjet Printer"/>
    <s v="Jumbo Drum"/>
    <n v="0.36"/>
    <d v="2010-09-29T00:00:00"/>
  </r>
  <r>
    <n v="8287"/>
    <n v="59205"/>
    <x v="1225"/>
    <x v="4"/>
    <n v="11"/>
    <n v="54.59"/>
    <n v="0"/>
    <x v="0"/>
    <n v="-47.18"/>
    <n v="4.13"/>
    <n v="6.89"/>
    <x v="146"/>
    <x v="10"/>
    <x v="3"/>
    <x v="3"/>
    <x v="0"/>
    <x v="11"/>
    <s v="Avery 05222 Permanent Self-Adhesive File Folder Labels for Typewriters, on Rolls, White, 250/Roll"/>
    <s v="Small Box"/>
    <n v="0.39"/>
    <d v="2011-11-02T00:00:00"/>
  </r>
  <r>
    <n v="8288"/>
    <n v="59205"/>
    <x v="1225"/>
    <x v="4"/>
    <n v="35"/>
    <n v="597.04"/>
    <n v="0.05"/>
    <x v="0"/>
    <n v="-157.41999999999999"/>
    <n v="16.739999999999998"/>
    <n v="7.04"/>
    <x v="146"/>
    <x v="10"/>
    <x v="3"/>
    <x v="3"/>
    <x v="0"/>
    <x v="0"/>
    <s v="Rogers® Profile Extra Capacity Storage Tub"/>
    <s v="Small Box"/>
    <n v="0.81"/>
    <d v="2011-11-02T00:00:00"/>
  </r>
  <r>
    <n v="8322"/>
    <n v="59491"/>
    <x v="561"/>
    <x v="1"/>
    <n v="8"/>
    <n v="32.31"/>
    <n v="0.09"/>
    <x v="0"/>
    <n v="-33.591500000000003"/>
    <n v="3.58"/>
    <n v="5.47"/>
    <x v="525"/>
    <x v="10"/>
    <x v="3"/>
    <x v="3"/>
    <x v="0"/>
    <x v="2"/>
    <s v="Avery Poly Binder Pockets"/>
    <s v="Small Box"/>
    <n v="0.37"/>
    <d v="2012-03-25T00:00:00"/>
  </r>
  <r>
    <n v="8323"/>
    <n v="59491"/>
    <x v="561"/>
    <x v="1"/>
    <n v="6"/>
    <n v="57.9"/>
    <n v="0.03"/>
    <x v="0"/>
    <n v="-48.138999999999996"/>
    <n v="7.38"/>
    <n v="11.51"/>
    <x v="525"/>
    <x v="10"/>
    <x v="3"/>
    <x v="3"/>
    <x v="0"/>
    <x v="2"/>
    <s v="GBC Plastic Binding Combs"/>
    <s v="Small Box"/>
    <n v="0.36"/>
    <d v="2012-03-24T00:00:00"/>
  </r>
  <r>
    <n v="8324"/>
    <n v="59491"/>
    <x v="561"/>
    <x v="1"/>
    <n v="46"/>
    <n v="562.95000000000005"/>
    <n v="0.06"/>
    <x v="0"/>
    <n v="147.12"/>
    <n v="12.22"/>
    <n v="2.85"/>
    <x v="525"/>
    <x v="10"/>
    <x v="3"/>
    <x v="3"/>
    <x v="2"/>
    <x v="4"/>
    <s v="Aluminum Document Frame"/>
    <s v="Small Pack"/>
    <n v="0.55000000000000004"/>
    <d v="2012-03-26T00:00:00"/>
  </r>
  <r>
    <n v="8361"/>
    <n v="59776"/>
    <x v="293"/>
    <x v="0"/>
    <n v="35"/>
    <n v="285.01"/>
    <n v="0.01"/>
    <x v="2"/>
    <n v="124.82"/>
    <n v="7.64"/>
    <n v="1.39"/>
    <x v="656"/>
    <x v="10"/>
    <x v="3"/>
    <x v="2"/>
    <x v="0"/>
    <x v="8"/>
    <s v="#10- 4 1/8&quot; x 9 1/2&quot; Security-Tint Envelopes"/>
    <s v="Small Box"/>
    <n v="0.36"/>
    <d v="2009-03-13T00:00:00"/>
  </r>
  <r>
    <n v="8362"/>
    <n v="59776"/>
    <x v="293"/>
    <x v="0"/>
    <n v="33"/>
    <n v="12215.43"/>
    <n v="7.0000000000000007E-2"/>
    <x v="1"/>
    <n v="5255.45"/>
    <n v="400.97"/>
    <n v="48.26"/>
    <x v="656"/>
    <x v="10"/>
    <x v="3"/>
    <x v="2"/>
    <x v="1"/>
    <x v="16"/>
    <s v="Hewlett-Packard Deskjet 1220Cse Color Inkjet Printer"/>
    <s v="Jumbo Box"/>
    <n v="0.36"/>
    <d v="2009-03-13T00:00:00"/>
  </r>
  <r>
    <n v="8372"/>
    <n v="59809"/>
    <x v="174"/>
    <x v="2"/>
    <n v="12"/>
    <n v="138.66999999999999"/>
    <n v="0.08"/>
    <x v="0"/>
    <n v="-9.7174999999999994"/>
    <n v="11.7"/>
    <n v="5.63"/>
    <x v="568"/>
    <x v="10"/>
    <x v="3"/>
    <x v="3"/>
    <x v="0"/>
    <x v="2"/>
    <s v="Fellowes Binding Cases"/>
    <s v="Small Box"/>
    <n v="0.4"/>
    <d v="2011-03-10T00:00:00"/>
  </r>
  <r>
    <n v="8373"/>
    <n v="59809"/>
    <x v="174"/>
    <x v="2"/>
    <n v="16"/>
    <n v="506.84"/>
    <n v="0.02"/>
    <x v="0"/>
    <n v="-38.32"/>
    <n v="30.98"/>
    <n v="6.5"/>
    <x v="568"/>
    <x v="10"/>
    <x v="3"/>
    <x v="3"/>
    <x v="1"/>
    <x v="7"/>
    <s v="Belkin ErgoBoard™ Keyboard"/>
    <s v="Small Box"/>
    <n v="0.64"/>
    <d v="2011-03-09T00:00:00"/>
  </r>
  <r>
    <n v="8392"/>
    <n v="59943"/>
    <x v="208"/>
    <x v="4"/>
    <n v="43"/>
    <n v="679.65"/>
    <n v="0"/>
    <x v="0"/>
    <n v="31.203500000000002"/>
    <n v="15.01"/>
    <n v="8.4"/>
    <x v="550"/>
    <x v="10"/>
    <x v="3"/>
    <x v="3"/>
    <x v="0"/>
    <x v="2"/>
    <s v="GBC Prepunched Paper, 19-Hole, for Binding Systems, 24-lb"/>
    <s v="Small Box"/>
    <n v="0.39"/>
    <d v="2010-06-10T00:00:00"/>
  </r>
  <r>
    <n v="48"/>
    <n v="292"/>
    <x v="899"/>
    <x v="1"/>
    <n v="43"/>
    <n v="412.62"/>
    <n v="0.08"/>
    <x v="0"/>
    <n v="175.54"/>
    <n v="9.9"/>
    <n v="1.39"/>
    <x v="570"/>
    <x v="10"/>
    <x v="3"/>
    <x v="1"/>
    <x v="0"/>
    <x v="8"/>
    <s v="#6 3/4 Gummed Flap White Envelopes"/>
    <s v="Small Box"/>
    <n v="0.37"/>
    <d v="2012-01-13T00:00:00"/>
  </r>
  <r>
    <n v="417"/>
    <n v="2817"/>
    <x v="413"/>
    <x v="3"/>
    <n v="14"/>
    <n v="3830.14"/>
    <n v="0.1"/>
    <x v="0"/>
    <n v="202.25"/>
    <n v="300.97000000000003"/>
    <n v="7.18"/>
    <x v="664"/>
    <x v="10"/>
    <x v="3"/>
    <x v="3"/>
    <x v="1"/>
    <x v="7"/>
    <s v="Gyration Ultra Professional Cordless Optical Suite"/>
    <s v="Small Box"/>
    <n v="0.48"/>
    <d v="2009-04-19T00:00:00"/>
  </r>
  <r>
    <n v="418"/>
    <n v="2817"/>
    <x v="413"/>
    <x v="3"/>
    <n v="40"/>
    <n v="1559.86"/>
    <n v="0.06"/>
    <x v="0"/>
    <n v="672.37"/>
    <n v="39.89"/>
    <n v="3.04"/>
    <x v="664"/>
    <x v="10"/>
    <x v="3"/>
    <x v="3"/>
    <x v="2"/>
    <x v="4"/>
    <s v="Ultra Commercial Grade Dual Valve Door Closer"/>
    <s v="Wrap Bag"/>
    <n v="0.53"/>
    <d v="2009-04-20T00:00:00"/>
  </r>
  <r>
    <n v="426"/>
    <n v="2852"/>
    <x v="1040"/>
    <x v="4"/>
    <n v="10"/>
    <n v="74.87"/>
    <n v="0.02"/>
    <x v="0"/>
    <n v="-43.97"/>
    <n v="6.48"/>
    <n v="8.19"/>
    <x v="664"/>
    <x v="10"/>
    <x v="3"/>
    <x v="3"/>
    <x v="0"/>
    <x v="5"/>
    <s v="Xerox 217"/>
    <s v="Small Box"/>
    <n v="0.37"/>
    <d v="2010-01-15T00:00:00"/>
  </r>
  <r>
    <n v="427"/>
    <n v="2852"/>
    <x v="1040"/>
    <x v="4"/>
    <n v="42"/>
    <n v="3931.3179999999998"/>
    <n v="0.06"/>
    <x v="0"/>
    <n v="1025.451"/>
    <n v="115.99"/>
    <n v="4.2300000000000004"/>
    <x v="664"/>
    <x v="10"/>
    <x v="3"/>
    <x v="3"/>
    <x v="1"/>
    <x v="3"/>
    <s v="282"/>
    <s v="Small Box"/>
    <n v="0.56000000000000005"/>
    <d v="2010-01-16T00:00:00"/>
  </r>
  <r>
    <n v="626"/>
    <n v="4359"/>
    <x v="374"/>
    <x v="4"/>
    <n v="21"/>
    <n v="215.76"/>
    <n v="0.09"/>
    <x v="0"/>
    <n v="-97.75"/>
    <n v="10.9"/>
    <n v="7.46"/>
    <x v="665"/>
    <x v="10"/>
    <x v="3"/>
    <x v="3"/>
    <x v="0"/>
    <x v="0"/>
    <s v="Crate-A-Files™"/>
    <s v="Small Box"/>
    <n v="0.59"/>
    <d v="2010-03-04T00:00:00"/>
  </r>
  <r>
    <n v="1136"/>
    <n v="8293"/>
    <x v="567"/>
    <x v="0"/>
    <n v="22"/>
    <n v="75.03"/>
    <n v="0.02"/>
    <x v="0"/>
    <n v="-31.52"/>
    <n v="3.14"/>
    <n v="1.92"/>
    <x v="436"/>
    <x v="10"/>
    <x v="3"/>
    <x v="0"/>
    <x v="0"/>
    <x v="15"/>
    <s v="Serrated Blade or Curved Handle Hand Letter Openers"/>
    <s v="Wrap Bag"/>
    <n v="0.84"/>
    <d v="2012-08-14T00:00:00"/>
  </r>
  <r>
    <n v="1254"/>
    <n v="9095"/>
    <x v="887"/>
    <x v="1"/>
    <n v="23"/>
    <n v="294.91000000000003"/>
    <n v="0.03"/>
    <x v="0"/>
    <n v="-37.270000000000003"/>
    <n v="12.44"/>
    <n v="6.27"/>
    <x v="666"/>
    <x v="10"/>
    <x v="3"/>
    <x v="0"/>
    <x v="0"/>
    <x v="0"/>
    <s v="Eldon Simplefile® Box Office®"/>
    <s v="Medium Box"/>
    <n v="0.56999999999999995"/>
    <d v="2011-06-12T00:00:00"/>
  </r>
  <r>
    <n v="1276"/>
    <n v="9254"/>
    <x v="486"/>
    <x v="3"/>
    <n v="24"/>
    <n v="131.65"/>
    <n v="0.01"/>
    <x v="2"/>
    <n v="67.41"/>
    <n v="4.91"/>
    <n v="0.5"/>
    <x v="667"/>
    <x v="10"/>
    <x v="3"/>
    <x v="1"/>
    <x v="0"/>
    <x v="11"/>
    <s v="Avery 478"/>
    <s v="Small Box"/>
    <n v="0.36"/>
    <d v="2010-05-16T00:00:00"/>
  </r>
  <r>
    <n v="1346"/>
    <n v="9829"/>
    <x v="1038"/>
    <x v="4"/>
    <n v="23"/>
    <n v="750.39"/>
    <n v="0.04"/>
    <x v="0"/>
    <n v="133.70500000000001"/>
    <n v="30.98"/>
    <n v="11.63"/>
    <x v="570"/>
    <x v="10"/>
    <x v="3"/>
    <x v="1"/>
    <x v="0"/>
    <x v="2"/>
    <s v="GBC Linen Binding Covers"/>
    <s v="Small Box"/>
    <n v="0.37"/>
    <d v="2011-12-09T00:00:00"/>
  </r>
  <r>
    <n v="1347"/>
    <n v="9829"/>
    <x v="1038"/>
    <x v="4"/>
    <n v="4"/>
    <n v="18.46"/>
    <n v="0.06"/>
    <x v="0"/>
    <n v="-0.43"/>
    <n v="4.91"/>
    <n v="0.5"/>
    <x v="570"/>
    <x v="10"/>
    <x v="3"/>
    <x v="1"/>
    <x v="0"/>
    <x v="11"/>
    <s v="Avery 508"/>
    <s v="Small Box"/>
    <n v="0.36"/>
    <d v="2011-12-10T00:00:00"/>
  </r>
  <r>
    <n v="1460"/>
    <n v="10528"/>
    <x v="803"/>
    <x v="3"/>
    <n v="47"/>
    <n v="838.4"/>
    <n v="0.02"/>
    <x v="2"/>
    <n v="-132.91"/>
    <n v="17.7"/>
    <n v="9.4700000000000006"/>
    <x v="668"/>
    <x v="10"/>
    <x v="3"/>
    <x v="2"/>
    <x v="0"/>
    <x v="0"/>
    <s v="Portfile® Personal File Boxes"/>
    <s v="Small Box"/>
    <n v="0.59"/>
    <d v="2009-09-15T00:00:00"/>
  </r>
  <r>
    <n v="1492"/>
    <n v="10754"/>
    <x v="648"/>
    <x v="0"/>
    <n v="7"/>
    <n v="48.04"/>
    <n v="0.09"/>
    <x v="0"/>
    <n v="-23.28"/>
    <n v="6.48"/>
    <n v="5.94"/>
    <x v="669"/>
    <x v="10"/>
    <x v="3"/>
    <x v="2"/>
    <x v="0"/>
    <x v="5"/>
    <s v="Eureka Recycled Copy Paper 8 1/2&quot; x 11&quot;, Ream"/>
    <s v="Small Box"/>
    <n v="0.37"/>
    <d v="2010-03-19T00:00:00"/>
  </r>
  <r>
    <n v="1541"/>
    <n v="11109"/>
    <x v="515"/>
    <x v="3"/>
    <n v="18"/>
    <n v="130.38"/>
    <n v="0.08"/>
    <x v="0"/>
    <n v="31.52"/>
    <n v="7.4"/>
    <n v="1.71"/>
    <x v="669"/>
    <x v="10"/>
    <x v="3"/>
    <x v="1"/>
    <x v="0"/>
    <x v="5"/>
    <s v="It's Hot Message Books with Stickers, 2 3/4&quot; x 5&quot;"/>
    <s v="Wrap Bag"/>
    <n v="0.4"/>
    <d v="2011-03-16T00:00:00"/>
  </r>
  <r>
    <n v="1581"/>
    <n v="11426"/>
    <x v="1195"/>
    <x v="3"/>
    <n v="19"/>
    <n v="333.68"/>
    <n v="0.01"/>
    <x v="0"/>
    <n v="81.96"/>
    <n v="16.48"/>
    <n v="1.99"/>
    <x v="670"/>
    <x v="10"/>
    <x v="3"/>
    <x v="1"/>
    <x v="1"/>
    <x v="7"/>
    <s v="Maxell DVD-RAM Discs"/>
    <s v="Small Pack"/>
    <n v="0.42"/>
    <d v="2009-05-08T00:00:00"/>
  </r>
  <r>
    <n v="1797"/>
    <n v="12869"/>
    <x v="1350"/>
    <x v="2"/>
    <n v="15"/>
    <n v="1532.482"/>
    <n v="0.1"/>
    <x v="0"/>
    <n v="-42.999000000000002"/>
    <n v="125.99"/>
    <n v="8.99"/>
    <x v="670"/>
    <x v="10"/>
    <x v="3"/>
    <x v="1"/>
    <x v="1"/>
    <x v="3"/>
    <s v="5170i"/>
    <s v="Small Box"/>
    <n v="0.56999999999999995"/>
    <d v="2009-01-28T00:00:00"/>
  </r>
  <r>
    <n v="1825"/>
    <n v="13094"/>
    <x v="1098"/>
    <x v="2"/>
    <n v="7"/>
    <n v="283.57"/>
    <n v="0.02"/>
    <x v="0"/>
    <n v="71.209999999999994"/>
    <n v="37.94"/>
    <n v="5.08"/>
    <x v="667"/>
    <x v="10"/>
    <x v="3"/>
    <x v="1"/>
    <x v="0"/>
    <x v="5"/>
    <s v="Snap-A-Way® Black Print Carbonless Ruled Speed Letter, Triplicate"/>
    <s v="Wrap Bag"/>
    <n v="0.38"/>
    <d v="2010-08-19T00:00:00"/>
  </r>
  <r>
    <n v="2001"/>
    <n v="14274"/>
    <x v="132"/>
    <x v="2"/>
    <n v="23"/>
    <n v="3674.08"/>
    <n v="0.01"/>
    <x v="1"/>
    <n v="112.44"/>
    <n v="150.97999999999999"/>
    <n v="30"/>
    <x v="667"/>
    <x v="10"/>
    <x v="3"/>
    <x v="1"/>
    <x v="2"/>
    <x v="14"/>
    <s v="Novimex Swivel Fabric Task Chair"/>
    <s v="Jumbo Drum"/>
    <n v="0.74"/>
    <d v="2009-01-08T00:00:00"/>
  </r>
  <r>
    <n v="2002"/>
    <n v="14274"/>
    <x v="132"/>
    <x v="2"/>
    <n v="46"/>
    <n v="1413.89"/>
    <n v="0.01"/>
    <x v="2"/>
    <n v="-40.72"/>
    <n v="28.28"/>
    <n v="13.99"/>
    <x v="667"/>
    <x v="10"/>
    <x v="3"/>
    <x v="1"/>
    <x v="0"/>
    <x v="0"/>
    <s v="Eldon Portable Mobile Manager"/>
    <s v="Medium Box"/>
    <n v="0.57999999999999996"/>
    <d v="2009-01-08T00:00:00"/>
  </r>
  <r>
    <n v="2003"/>
    <n v="14274"/>
    <x v="132"/>
    <x v="2"/>
    <n v="2"/>
    <n v="61.718499999999999"/>
    <n v="0.03"/>
    <x v="0"/>
    <n v="-164.04300000000001"/>
    <n v="35.99"/>
    <n v="1.1000000000000001"/>
    <x v="667"/>
    <x v="10"/>
    <x v="3"/>
    <x v="1"/>
    <x v="1"/>
    <x v="3"/>
    <s v="Accessory35"/>
    <s v="Small Box"/>
    <n v="0.55000000000000004"/>
    <d v="2009-01-07T00:00:00"/>
  </r>
  <r>
    <n v="2039"/>
    <n v="14530"/>
    <x v="319"/>
    <x v="1"/>
    <n v="17"/>
    <n v="1556.61"/>
    <n v="0.06"/>
    <x v="0"/>
    <n v="-485.55"/>
    <n v="89.83"/>
    <n v="35"/>
    <x v="671"/>
    <x v="10"/>
    <x v="3"/>
    <x v="3"/>
    <x v="0"/>
    <x v="0"/>
    <s v="Fellowes Officeware™ Wire Shelving"/>
    <s v="Large Box"/>
    <n v="0.83"/>
    <d v="2009-04-08T00:00:00"/>
  </r>
  <r>
    <n v="2040"/>
    <n v="14530"/>
    <x v="319"/>
    <x v="1"/>
    <n v="49"/>
    <n v="645.14"/>
    <n v="0.1"/>
    <x v="0"/>
    <n v="-26.32"/>
    <n v="13.43"/>
    <n v="5.5"/>
    <x v="671"/>
    <x v="10"/>
    <x v="3"/>
    <x v="3"/>
    <x v="0"/>
    <x v="0"/>
    <s v="Fellowes Personal Hanging Folder Files, Navy"/>
    <s v="Small Box"/>
    <n v="0.56999999999999995"/>
    <d v="2009-04-08T00:00:00"/>
  </r>
  <r>
    <n v="2041"/>
    <n v="14530"/>
    <x v="319"/>
    <x v="1"/>
    <n v="44"/>
    <n v="4851.5024999999996"/>
    <n v="0.01"/>
    <x v="0"/>
    <n v="1371.672"/>
    <n v="125.99"/>
    <n v="7.69"/>
    <x v="671"/>
    <x v="10"/>
    <x v="3"/>
    <x v="3"/>
    <x v="1"/>
    <x v="3"/>
    <s v="Timeport L7089"/>
    <s v="Small Box"/>
    <n v="0.57999999999999996"/>
    <d v="2009-04-06T00:00:00"/>
  </r>
  <r>
    <n v="2157"/>
    <n v="15462"/>
    <x v="557"/>
    <x v="4"/>
    <n v="20"/>
    <n v="862.64"/>
    <n v="0.08"/>
    <x v="0"/>
    <n v="320.80700000000002"/>
    <n v="43.41"/>
    <n v="2.99"/>
    <x v="664"/>
    <x v="10"/>
    <x v="3"/>
    <x v="3"/>
    <x v="0"/>
    <x v="2"/>
    <s v="Satellite Sectional Post Binders"/>
    <s v="Small Box"/>
    <n v="0.39"/>
    <d v="2011-02-27T00:00:00"/>
  </r>
  <r>
    <n v="2181"/>
    <n v="15715"/>
    <x v="1205"/>
    <x v="4"/>
    <n v="43"/>
    <n v="2123.64"/>
    <n v="0.03"/>
    <x v="0"/>
    <n v="1013.77"/>
    <n v="47.9"/>
    <n v="5.86"/>
    <x v="665"/>
    <x v="10"/>
    <x v="3"/>
    <x v="3"/>
    <x v="0"/>
    <x v="5"/>
    <s v="Xerox 1938"/>
    <s v="Small Box"/>
    <n v="0.37"/>
    <d v="2012-10-18T00:00:00"/>
  </r>
  <r>
    <n v="2231"/>
    <n v="16128"/>
    <x v="166"/>
    <x v="1"/>
    <n v="46"/>
    <n v="2968.66"/>
    <n v="7.0000000000000007E-2"/>
    <x v="0"/>
    <n v="1077.49"/>
    <n v="63.94"/>
    <n v="14.48"/>
    <x v="668"/>
    <x v="10"/>
    <x v="3"/>
    <x v="2"/>
    <x v="2"/>
    <x v="4"/>
    <s v="Howard Miller 16&quot; Diameter Gallery Wall Clock"/>
    <s v="Small Box"/>
    <n v="0.46"/>
    <d v="2011-05-08T00:00:00"/>
  </r>
  <r>
    <n v="2300"/>
    <n v="16579"/>
    <x v="611"/>
    <x v="2"/>
    <n v="33"/>
    <n v="63.96"/>
    <n v="0.05"/>
    <x v="0"/>
    <n v="-13.708"/>
    <n v="1.88"/>
    <n v="1.49"/>
    <x v="669"/>
    <x v="10"/>
    <x v="3"/>
    <x v="1"/>
    <x v="0"/>
    <x v="2"/>
    <s v="Staples® General Use 3-Ring Binders"/>
    <s v="Small Box"/>
    <n v="0.37"/>
    <d v="2010-12-13T00:00:00"/>
  </r>
  <r>
    <n v="2301"/>
    <n v="16579"/>
    <x v="611"/>
    <x v="2"/>
    <n v="23"/>
    <n v="177.23"/>
    <n v="7.0000000000000007E-2"/>
    <x v="0"/>
    <n v="4.9400000000000004"/>
    <n v="8.14"/>
    <n v="3.12"/>
    <x v="669"/>
    <x v="10"/>
    <x v="3"/>
    <x v="1"/>
    <x v="0"/>
    <x v="12"/>
    <s v="Avery Hi-Liter® EverBold™ Pen Style Fluorescent Highlighters, 4/Pack"/>
    <s v="Wrap Bag"/>
    <n v="0.45"/>
    <d v="2010-12-13T00:00:00"/>
  </r>
  <r>
    <n v="2348"/>
    <n v="16935"/>
    <x v="564"/>
    <x v="2"/>
    <n v="3"/>
    <n v="14.74"/>
    <n v="0.06"/>
    <x v="0"/>
    <n v="-2.72"/>
    <n v="4.4800000000000004"/>
    <n v="1.22"/>
    <x v="668"/>
    <x v="10"/>
    <x v="3"/>
    <x v="2"/>
    <x v="0"/>
    <x v="5"/>
    <s v="Spiral Phone Message Books with Labels by Adams"/>
    <s v="Wrap Bag"/>
    <n v="0.36"/>
    <d v="2012-12-16T00:00:00"/>
  </r>
  <r>
    <n v="2349"/>
    <n v="16935"/>
    <x v="564"/>
    <x v="2"/>
    <n v="43"/>
    <n v="117.68"/>
    <n v="0.09"/>
    <x v="2"/>
    <n v="12.47"/>
    <n v="2.88"/>
    <n v="0.7"/>
    <x v="668"/>
    <x v="10"/>
    <x v="3"/>
    <x v="2"/>
    <x v="0"/>
    <x v="12"/>
    <s v="Newell 340"/>
    <s v="Wrap Bag"/>
    <n v="0.56000000000000005"/>
    <d v="2012-12-17T00:00:00"/>
  </r>
  <r>
    <n v="2620"/>
    <n v="18946"/>
    <x v="1321"/>
    <x v="4"/>
    <n v="32"/>
    <n v="202.89"/>
    <n v="7.0000000000000007E-2"/>
    <x v="0"/>
    <n v="-201.91"/>
    <n v="6.48"/>
    <n v="10.050000000000001"/>
    <x v="665"/>
    <x v="10"/>
    <x v="3"/>
    <x v="3"/>
    <x v="0"/>
    <x v="5"/>
    <s v="Xerox 1997"/>
    <s v="Small Box"/>
    <n v="0.37"/>
    <d v="2010-05-04T00:00:00"/>
  </r>
  <r>
    <n v="2675"/>
    <n v="19361"/>
    <x v="889"/>
    <x v="0"/>
    <n v="21"/>
    <n v="535.57000000000005"/>
    <n v="0.05"/>
    <x v="0"/>
    <n v="131.05000000000001"/>
    <n v="25.38"/>
    <n v="8.99"/>
    <x v="570"/>
    <x v="10"/>
    <x v="3"/>
    <x v="1"/>
    <x v="2"/>
    <x v="4"/>
    <s v="Executive Impressions 13&quot; Chairman Wall Clock"/>
    <s v="Small Pack"/>
    <n v="0.5"/>
    <d v="2012-09-25T00:00:00"/>
  </r>
  <r>
    <n v="2813"/>
    <n v="20292"/>
    <x v="963"/>
    <x v="3"/>
    <n v="26"/>
    <n v="452.39"/>
    <n v="0.08"/>
    <x v="0"/>
    <n v="-22.83"/>
    <n v="17.52"/>
    <n v="8.17"/>
    <x v="668"/>
    <x v="10"/>
    <x v="3"/>
    <x v="2"/>
    <x v="0"/>
    <x v="1"/>
    <s v="Bionaire 99.97% HEPA Air Cleaner"/>
    <s v="Medium Box"/>
    <n v="0.5"/>
    <d v="2012-11-08T00:00:00"/>
  </r>
  <r>
    <n v="2814"/>
    <n v="20292"/>
    <x v="963"/>
    <x v="3"/>
    <n v="5"/>
    <n v="117.13"/>
    <n v="0"/>
    <x v="0"/>
    <n v="-70.47"/>
    <n v="20.95"/>
    <n v="4"/>
    <x v="668"/>
    <x v="10"/>
    <x v="3"/>
    <x v="2"/>
    <x v="1"/>
    <x v="7"/>
    <s v="Fellowes Basic 104-Key Keyboard, Platinum"/>
    <s v="Small Box"/>
    <n v="0.6"/>
    <d v="2012-11-09T00:00:00"/>
  </r>
  <r>
    <n v="3003"/>
    <n v="21635"/>
    <x v="305"/>
    <x v="0"/>
    <n v="2"/>
    <n v="65.31"/>
    <n v="0"/>
    <x v="0"/>
    <n v="-34.419499999999999"/>
    <n v="24.92"/>
    <n v="12.98"/>
    <x v="670"/>
    <x v="10"/>
    <x v="3"/>
    <x v="1"/>
    <x v="0"/>
    <x v="2"/>
    <s v="GBC Standard Therm-A-Bind Covers"/>
    <s v="Small Box"/>
    <n v="0.39"/>
    <d v="2009-12-02T00:00:00"/>
  </r>
  <r>
    <n v="3045"/>
    <n v="21860"/>
    <x v="1231"/>
    <x v="4"/>
    <n v="9"/>
    <n v="73.7"/>
    <n v="0.06"/>
    <x v="2"/>
    <n v="1.42"/>
    <n v="7.59"/>
    <n v="4"/>
    <x v="672"/>
    <x v="10"/>
    <x v="3"/>
    <x v="1"/>
    <x v="2"/>
    <x v="4"/>
    <s v="Master Giant Foot® Doorstop, Safety Yellow"/>
    <s v="Wrap Bag"/>
    <n v="0.42"/>
    <d v="2012-04-29T00:00:00"/>
  </r>
  <r>
    <n v="3189"/>
    <n v="22882"/>
    <x v="1337"/>
    <x v="4"/>
    <n v="10"/>
    <n v="71.239999999999995"/>
    <n v="0.03"/>
    <x v="0"/>
    <n v="2.78"/>
    <n v="6.69"/>
    <n v="3.1"/>
    <x v="664"/>
    <x v="10"/>
    <x v="3"/>
    <x v="3"/>
    <x v="0"/>
    <x v="5"/>
    <s v="Wirebound Message Books, 5-1/2 x 4 Forms, 2 or 4 Forms per Page"/>
    <s v="Wrap Bag"/>
    <n v="0.36"/>
    <d v="2010-09-15T00:00:00"/>
  </r>
  <r>
    <n v="3480"/>
    <n v="24775"/>
    <x v="223"/>
    <x v="4"/>
    <n v="15"/>
    <n v="1616.66"/>
    <n v="0"/>
    <x v="1"/>
    <n v="112.58"/>
    <n v="100.98"/>
    <n v="56.22"/>
    <x v="671"/>
    <x v="10"/>
    <x v="3"/>
    <x v="3"/>
    <x v="2"/>
    <x v="9"/>
    <s v="Hon 4-Shelf Metal Bookcases"/>
    <s v="Jumbo Box"/>
    <n v="0.6"/>
    <d v="2012-02-19T00:00:00"/>
  </r>
  <r>
    <n v="3481"/>
    <n v="24775"/>
    <x v="223"/>
    <x v="4"/>
    <n v="6"/>
    <n v="96.21"/>
    <n v="0.06"/>
    <x v="0"/>
    <n v="-19.34"/>
    <n v="14.58"/>
    <n v="57.4"/>
    <x v="671"/>
    <x v="10"/>
    <x v="3"/>
    <x v="3"/>
    <x v="2"/>
    <x v="4"/>
    <s v="DAX Clear Channel Poster Frame"/>
    <s v="Small Box"/>
    <n v="0.48"/>
    <d v="2012-02-18T00:00:00"/>
  </r>
  <r>
    <n v="3529"/>
    <n v="25120"/>
    <x v="391"/>
    <x v="3"/>
    <n v="46"/>
    <n v="237.15"/>
    <n v="0"/>
    <x v="0"/>
    <n v="123.02"/>
    <n v="4.91"/>
    <n v="0.5"/>
    <x v="668"/>
    <x v="10"/>
    <x v="3"/>
    <x v="2"/>
    <x v="0"/>
    <x v="11"/>
    <s v="Avery 493"/>
    <s v="Small Box"/>
    <n v="0.36"/>
    <d v="2009-02-06T00:00:00"/>
  </r>
  <r>
    <n v="3530"/>
    <n v="25120"/>
    <x v="391"/>
    <x v="3"/>
    <n v="22"/>
    <n v="179.22"/>
    <n v="0.01"/>
    <x v="0"/>
    <n v="-139.9"/>
    <n v="7.28"/>
    <n v="11.15"/>
    <x v="668"/>
    <x v="10"/>
    <x v="3"/>
    <x v="2"/>
    <x v="0"/>
    <x v="5"/>
    <s v="Array® Parchment Paper, Assorted Colors"/>
    <s v="Small Box"/>
    <n v="0.37"/>
    <d v="2009-02-05T00:00:00"/>
  </r>
  <r>
    <n v="3531"/>
    <n v="25120"/>
    <x v="391"/>
    <x v="3"/>
    <n v="10"/>
    <n v="71.86"/>
    <n v="0.1"/>
    <x v="0"/>
    <n v="-35.520000000000003"/>
    <n v="6.68"/>
    <n v="6.93"/>
    <x v="668"/>
    <x v="10"/>
    <x v="3"/>
    <x v="2"/>
    <x v="0"/>
    <x v="5"/>
    <s v="HP Office Paper (20Lb. and 87 Bright)"/>
    <s v="Small Box"/>
    <n v="0.37"/>
    <d v="2009-02-07T00:00:00"/>
  </r>
  <r>
    <n v="3563"/>
    <n v="25440"/>
    <x v="793"/>
    <x v="1"/>
    <n v="30"/>
    <n v="6589.3040000000001"/>
    <n v="0.02"/>
    <x v="1"/>
    <n v="912.48"/>
    <n v="259.70999999999998"/>
    <n v="66.67"/>
    <x v="665"/>
    <x v="10"/>
    <x v="3"/>
    <x v="3"/>
    <x v="2"/>
    <x v="10"/>
    <s v="Bevis Round Bullnose 29&quot; High Table Top"/>
    <s v="Jumbo Box"/>
    <n v="0.65"/>
    <d v="2009-02-06T00:00:00"/>
  </r>
  <r>
    <n v="3608"/>
    <n v="25799"/>
    <x v="593"/>
    <x v="0"/>
    <n v="38"/>
    <n v="136.5"/>
    <n v="0.05"/>
    <x v="0"/>
    <n v="-216.66"/>
    <n v="3.34"/>
    <n v="7.49"/>
    <x v="669"/>
    <x v="10"/>
    <x v="3"/>
    <x v="2"/>
    <x v="0"/>
    <x v="12"/>
    <s v="Eldon Spacemaker® Box, Quick-Snap Lid, Clear"/>
    <s v="Wrap Bag"/>
    <n v="0.54"/>
    <d v="2011-02-27T00:00:00"/>
  </r>
  <r>
    <n v="3620"/>
    <n v="25831"/>
    <x v="940"/>
    <x v="3"/>
    <n v="6"/>
    <n v="250.376"/>
    <n v="0.01"/>
    <x v="0"/>
    <n v="-131.846"/>
    <n v="45.99"/>
    <n v="4.99"/>
    <x v="671"/>
    <x v="10"/>
    <x v="3"/>
    <x v="3"/>
    <x v="1"/>
    <x v="3"/>
    <s v="KF 788"/>
    <s v="Small Box"/>
    <n v="0.56000000000000005"/>
    <d v="2009-09-16T00:00:00"/>
  </r>
  <r>
    <n v="4000"/>
    <n v="28545"/>
    <x v="1021"/>
    <x v="1"/>
    <n v="15"/>
    <n v="5296.19"/>
    <n v="0.1"/>
    <x v="0"/>
    <n v="1164.05"/>
    <n v="363.25"/>
    <n v="19.989999999999998"/>
    <x v="665"/>
    <x v="10"/>
    <x v="3"/>
    <x v="3"/>
    <x v="0"/>
    <x v="1"/>
    <s v="Hoover WindTunnel™ Plus Canister Vacuum"/>
    <s v="Small Box"/>
    <n v="0.56999999999999995"/>
    <d v="2011-08-24T00:00:00"/>
  </r>
  <r>
    <n v="4060"/>
    <n v="28929"/>
    <x v="1018"/>
    <x v="3"/>
    <n v="37"/>
    <n v="230.97"/>
    <n v="0.08"/>
    <x v="0"/>
    <n v="-173.73"/>
    <n v="6.48"/>
    <n v="8.19"/>
    <x v="669"/>
    <x v="10"/>
    <x v="3"/>
    <x v="2"/>
    <x v="0"/>
    <x v="5"/>
    <s v="Xerox 217"/>
    <s v="Small Box"/>
    <n v="0.37"/>
    <d v="2012-10-10T00:00:00"/>
  </r>
  <r>
    <n v="4061"/>
    <n v="28929"/>
    <x v="1018"/>
    <x v="3"/>
    <n v="46"/>
    <n v="723.17"/>
    <n v="0.09"/>
    <x v="0"/>
    <n v="-154.11000000000001"/>
    <n v="16.98"/>
    <n v="12.39"/>
    <x v="669"/>
    <x v="10"/>
    <x v="3"/>
    <x v="2"/>
    <x v="0"/>
    <x v="8"/>
    <s v="Brown Kraft Recycled Envelopes"/>
    <s v="Small Box"/>
    <n v="0.35"/>
    <d v="2012-10-11T00:00:00"/>
  </r>
  <r>
    <n v="4234"/>
    <n v="30083"/>
    <x v="1197"/>
    <x v="2"/>
    <n v="23"/>
    <n v="324.27999999999997"/>
    <n v="7.0000000000000007E-2"/>
    <x v="0"/>
    <n v="20.43"/>
    <n v="14.56"/>
    <n v="3.5"/>
    <x v="664"/>
    <x v="10"/>
    <x v="3"/>
    <x v="3"/>
    <x v="0"/>
    <x v="1"/>
    <s v="Acco 6 Outlet Guardian Premium Surge Suppressor"/>
    <s v="Small Box"/>
    <n v="0.57999999999999996"/>
    <d v="2009-01-09T00:00:00"/>
  </r>
  <r>
    <n v="4331"/>
    <n v="30853"/>
    <x v="614"/>
    <x v="3"/>
    <n v="40"/>
    <n v="254.02"/>
    <n v="0.04"/>
    <x v="0"/>
    <n v="123.14"/>
    <n v="6.3"/>
    <n v="0.5"/>
    <x v="592"/>
    <x v="10"/>
    <x v="3"/>
    <x v="0"/>
    <x v="0"/>
    <x v="11"/>
    <s v="Avery 48"/>
    <s v="Small Box"/>
    <n v="0.39"/>
    <d v="2011-07-30T00:00:00"/>
  </r>
  <r>
    <n v="4345"/>
    <n v="30944"/>
    <x v="645"/>
    <x v="4"/>
    <n v="32"/>
    <n v="546.01"/>
    <n v="0.01"/>
    <x v="0"/>
    <n v="133.56049999999999"/>
    <n v="16.739999999999998"/>
    <n v="5.08"/>
    <x v="669"/>
    <x v="10"/>
    <x v="3"/>
    <x v="1"/>
    <x v="0"/>
    <x v="2"/>
    <s v="GBC Poly Designer Binding Covers"/>
    <s v="Small Box"/>
    <n v="0.36"/>
    <d v="2011-06-23T00:00:00"/>
  </r>
  <r>
    <n v="4686"/>
    <n v="33350"/>
    <x v="631"/>
    <x v="2"/>
    <n v="1"/>
    <n v="1786.04"/>
    <n v="0.1"/>
    <x v="0"/>
    <n v="-924.99099999999999"/>
    <n v="1889.99"/>
    <n v="19.989999999999998"/>
    <x v="665"/>
    <x v="10"/>
    <x v="3"/>
    <x v="3"/>
    <x v="0"/>
    <x v="2"/>
    <s v="Ibico EPK-21 Electric Binding System"/>
    <s v="Small Box"/>
    <n v="0.36"/>
    <d v="2009-07-21T00:00:00"/>
  </r>
  <r>
    <n v="4869"/>
    <n v="34660"/>
    <x v="1235"/>
    <x v="2"/>
    <n v="4"/>
    <n v="24.77"/>
    <n v="0.1"/>
    <x v="0"/>
    <n v="-17.065999999999999"/>
    <n v="4.91"/>
    <n v="5.68"/>
    <x v="671"/>
    <x v="10"/>
    <x v="3"/>
    <x v="3"/>
    <x v="0"/>
    <x v="2"/>
    <s v="Acco Pressboard Covers with Storage Hooks, 14 7/8&quot; x 11&quot;, Light Blue"/>
    <s v="Small Box"/>
    <n v="0.36"/>
    <d v="2011-09-04T00:00:00"/>
  </r>
  <r>
    <n v="4870"/>
    <n v="34660"/>
    <x v="1235"/>
    <x v="2"/>
    <n v="36"/>
    <n v="3832.37"/>
    <n v="0.01"/>
    <x v="0"/>
    <n v="1322.07"/>
    <n v="107.53"/>
    <n v="5.81"/>
    <x v="671"/>
    <x v="10"/>
    <x v="3"/>
    <x v="3"/>
    <x v="2"/>
    <x v="4"/>
    <s v="Tenex Contemporary Contur Chairmats for Low and Medium Pile Carpet, Computer, 39&quot; x 49&quot;"/>
    <s v="Medium Box"/>
    <n v="0.65"/>
    <d v="2011-09-05T00:00:00"/>
  </r>
  <r>
    <n v="4977"/>
    <n v="35425"/>
    <x v="1147"/>
    <x v="2"/>
    <n v="25"/>
    <n v="100.34"/>
    <n v="0"/>
    <x v="0"/>
    <n v="-88.1935"/>
    <n v="3.58"/>
    <n v="5.47"/>
    <x v="671"/>
    <x v="10"/>
    <x v="3"/>
    <x v="3"/>
    <x v="0"/>
    <x v="2"/>
    <s v="Avery Poly Binder Pockets"/>
    <s v="Small Box"/>
    <n v="0.37"/>
    <d v="2010-03-30T00:00:00"/>
  </r>
  <r>
    <n v="4978"/>
    <n v="35425"/>
    <x v="1147"/>
    <x v="2"/>
    <n v="45"/>
    <n v="75.680000000000007"/>
    <n v="0.08"/>
    <x v="0"/>
    <n v="-4.04"/>
    <n v="1.81"/>
    <n v="0.75"/>
    <x v="671"/>
    <x v="10"/>
    <x v="3"/>
    <x v="3"/>
    <x v="0"/>
    <x v="6"/>
    <s v="Assorted Color Push Pins"/>
    <s v="Wrap Bag"/>
    <n v="0.52"/>
    <d v="2010-03-30T00:00:00"/>
  </r>
  <r>
    <n v="5251"/>
    <n v="37350"/>
    <x v="399"/>
    <x v="4"/>
    <n v="7"/>
    <n v="163.13999999999999"/>
    <n v="7.0000000000000007E-2"/>
    <x v="0"/>
    <n v="-37.5"/>
    <n v="22.99"/>
    <n v="8.99"/>
    <x v="665"/>
    <x v="10"/>
    <x v="3"/>
    <x v="3"/>
    <x v="0"/>
    <x v="12"/>
    <s v="Boston KS Multi-Size Manual Pencil Sharpener"/>
    <s v="Small Pack"/>
    <n v="0.56999999999999995"/>
    <d v="2012-05-21T00:00:00"/>
  </r>
  <r>
    <n v="5307"/>
    <n v="37765"/>
    <x v="1289"/>
    <x v="0"/>
    <n v="7"/>
    <n v="42.66"/>
    <n v="0.09"/>
    <x v="2"/>
    <n v="-30.74"/>
    <n v="4.0599999999999996"/>
    <n v="6.89"/>
    <x v="672"/>
    <x v="10"/>
    <x v="3"/>
    <x v="1"/>
    <x v="0"/>
    <x v="1"/>
    <s v="Eureka Disposable Bags for Sanitaire® Vibra Groomer I® Upright Vac"/>
    <s v="Small Box"/>
    <n v="0.6"/>
    <d v="2012-11-29T00:00:00"/>
  </r>
  <r>
    <n v="5308"/>
    <n v="37765"/>
    <x v="1289"/>
    <x v="0"/>
    <n v="18"/>
    <n v="655.58"/>
    <n v="0.01"/>
    <x v="0"/>
    <n v="250.67"/>
    <n v="35.44"/>
    <n v="5.09"/>
    <x v="672"/>
    <x v="10"/>
    <x v="3"/>
    <x v="1"/>
    <x v="0"/>
    <x v="5"/>
    <s v="Xerox 1932"/>
    <s v="Small Box"/>
    <n v="0.38"/>
    <d v="2012-11-28T00:00:00"/>
  </r>
  <r>
    <n v="5309"/>
    <n v="37765"/>
    <x v="1289"/>
    <x v="0"/>
    <n v="12"/>
    <n v="1465.33"/>
    <n v="0.01"/>
    <x v="1"/>
    <n v="-66.38"/>
    <n v="113.98"/>
    <n v="30"/>
    <x v="672"/>
    <x v="10"/>
    <x v="3"/>
    <x v="1"/>
    <x v="2"/>
    <x v="14"/>
    <s v="Hon Comfortask® Task/Swivel Chairs"/>
    <s v="Jumbo Drum"/>
    <n v="0.69"/>
    <d v="2012-11-29T00:00:00"/>
  </r>
  <r>
    <n v="5354"/>
    <n v="38050"/>
    <x v="320"/>
    <x v="2"/>
    <n v="31"/>
    <n v="187.18"/>
    <n v="0.09"/>
    <x v="2"/>
    <n v="28.91"/>
    <n v="5.98"/>
    <n v="1.67"/>
    <x v="664"/>
    <x v="10"/>
    <x v="3"/>
    <x v="3"/>
    <x v="0"/>
    <x v="12"/>
    <s v="Dixon Ticonderoga® Erasable Colored Pencil Set, 12-Color"/>
    <s v="Wrap Bag"/>
    <n v="0.51"/>
    <d v="2010-10-27T00:00:00"/>
  </r>
  <r>
    <n v="5355"/>
    <n v="38050"/>
    <x v="320"/>
    <x v="2"/>
    <n v="36"/>
    <n v="104.21"/>
    <n v="0.04"/>
    <x v="0"/>
    <n v="15.19"/>
    <n v="2.88"/>
    <n v="0.7"/>
    <x v="664"/>
    <x v="10"/>
    <x v="3"/>
    <x v="3"/>
    <x v="0"/>
    <x v="12"/>
    <s v="Newell 340"/>
    <s v="Wrap Bag"/>
    <n v="0.56000000000000005"/>
    <d v="2010-10-28T00:00:00"/>
  </r>
  <r>
    <n v="5356"/>
    <n v="38050"/>
    <x v="320"/>
    <x v="2"/>
    <n v="14"/>
    <n v="1331.2240000000002"/>
    <n v="0.04"/>
    <x v="0"/>
    <n v="-401.42"/>
    <n v="111.96"/>
    <n v="69"/>
    <x v="664"/>
    <x v="10"/>
    <x v="3"/>
    <x v="3"/>
    <x v="2"/>
    <x v="10"/>
    <s v="Hon 4060 Series Tables"/>
    <s v="Large Box"/>
    <n v="0.63"/>
    <d v="2010-10-28T00:00:00"/>
  </r>
  <r>
    <n v="5507"/>
    <n v="39043"/>
    <x v="235"/>
    <x v="2"/>
    <n v="14"/>
    <n v="50.8"/>
    <n v="0.09"/>
    <x v="0"/>
    <n v="16.79"/>
    <n v="3.69"/>
    <n v="0.5"/>
    <x v="664"/>
    <x v="10"/>
    <x v="3"/>
    <x v="3"/>
    <x v="0"/>
    <x v="11"/>
    <s v="Avery 501"/>
    <s v="Small Box"/>
    <n v="0.38"/>
    <d v="2010-12-23T00:00:00"/>
  </r>
  <r>
    <n v="5508"/>
    <n v="39043"/>
    <x v="235"/>
    <x v="2"/>
    <n v="37"/>
    <n v="750.89"/>
    <n v="7.0000000000000007E-2"/>
    <x v="2"/>
    <n v="-1176.28"/>
    <n v="20.34"/>
    <n v="35"/>
    <x v="664"/>
    <x v="10"/>
    <x v="3"/>
    <x v="3"/>
    <x v="0"/>
    <x v="0"/>
    <s v="Tennsco Commercial Shelving"/>
    <s v="Large Box"/>
    <n v="0.84"/>
    <d v="2010-12-23T00:00:00"/>
  </r>
  <r>
    <n v="5709"/>
    <n v="40388"/>
    <x v="1351"/>
    <x v="4"/>
    <n v="17"/>
    <n v="67.73"/>
    <n v="0.1"/>
    <x v="0"/>
    <n v="2.44"/>
    <n v="4.28"/>
    <n v="0.94"/>
    <x v="664"/>
    <x v="10"/>
    <x v="3"/>
    <x v="3"/>
    <x v="0"/>
    <x v="12"/>
    <s v="Newell 336"/>
    <s v="Wrap Bag"/>
    <n v="0.56000000000000005"/>
    <d v="2012-07-26T00:00:00"/>
  </r>
  <r>
    <n v="5963"/>
    <n v="42309"/>
    <x v="465"/>
    <x v="0"/>
    <n v="41"/>
    <n v="854.23"/>
    <n v="0.01"/>
    <x v="0"/>
    <n v="67.14"/>
    <n v="20.48"/>
    <n v="6.32"/>
    <x v="592"/>
    <x v="10"/>
    <x v="3"/>
    <x v="0"/>
    <x v="0"/>
    <x v="1"/>
    <s v="Kensington 6 Outlet Guardian Standard Surge Protector"/>
    <s v="Small Box"/>
    <n v="0.57999999999999996"/>
    <d v="2009-08-08T00:00:00"/>
  </r>
  <r>
    <n v="5964"/>
    <n v="42309"/>
    <x v="465"/>
    <x v="0"/>
    <n v="26"/>
    <n v="47.91"/>
    <n v="0.09"/>
    <x v="0"/>
    <n v="-58.83"/>
    <n v="1.86"/>
    <n v="2.58"/>
    <x v="592"/>
    <x v="10"/>
    <x v="3"/>
    <x v="0"/>
    <x v="0"/>
    <x v="6"/>
    <s v="Super Bands, 12/Pack"/>
    <s v="Wrap Bag"/>
    <n v="0.82"/>
    <d v="2009-08-11T00:00:00"/>
  </r>
  <r>
    <n v="5965"/>
    <n v="42309"/>
    <x v="465"/>
    <x v="0"/>
    <n v="38"/>
    <n v="6427.2579999999998"/>
    <n v="0.08"/>
    <x v="0"/>
    <n v="1636.4069999999999"/>
    <n v="205.99"/>
    <n v="2.5"/>
    <x v="592"/>
    <x v="10"/>
    <x v="3"/>
    <x v="0"/>
    <x v="1"/>
    <x v="3"/>
    <s v="V70"/>
    <s v="Small Box"/>
    <n v="0.59"/>
    <d v="2009-08-11T00:00:00"/>
  </r>
  <r>
    <n v="6033"/>
    <n v="42727"/>
    <x v="355"/>
    <x v="2"/>
    <n v="11"/>
    <n v="5510.23"/>
    <n v="0.01"/>
    <x v="1"/>
    <n v="915.8"/>
    <n v="500.98"/>
    <n v="26"/>
    <x v="669"/>
    <x v="10"/>
    <x v="3"/>
    <x v="1"/>
    <x v="2"/>
    <x v="14"/>
    <s v="Global Troy™ Executive Leather Low-Back Tilter"/>
    <s v="Jumbo Drum"/>
    <n v="0.6"/>
    <d v="2011-04-30T00:00:00"/>
  </r>
  <r>
    <n v="6034"/>
    <n v="42727"/>
    <x v="355"/>
    <x v="2"/>
    <n v="21"/>
    <n v="177.06"/>
    <n v="0.1"/>
    <x v="0"/>
    <n v="-100.61"/>
    <n v="8.4499999999999993"/>
    <n v="7.77"/>
    <x v="669"/>
    <x v="10"/>
    <x v="3"/>
    <x v="1"/>
    <x v="0"/>
    <x v="15"/>
    <s v="Elite 5&quot; Scissors"/>
    <s v="Small Pack"/>
    <n v="0.55000000000000004"/>
    <d v="2011-04-30T00:00:00"/>
  </r>
  <r>
    <n v="6124"/>
    <n v="43363"/>
    <x v="115"/>
    <x v="4"/>
    <n v="35"/>
    <n v="12908.4"/>
    <n v="0.03"/>
    <x v="1"/>
    <n v="4084.86"/>
    <n v="350.99"/>
    <n v="59"/>
    <x v="664"/>
    <x v="10"/>
    <x v="3"/>
    <x v="3"/>
    <x v="2"/>
    <x v="14"/>
    <s v="Global Leather Executive Chair"/>
    <s v="Jumbo Drum"/>
    <n v="0.55000000000000004"/>
    <d v="2011-09-07T00:00:00"/>
  </r>
  <r>
    <n v="6153"/>
    <n v="43556"/>
    <x v="1002"/>
    <x v="0"/>
    <n v="31"/>
    <n v="477.16"/>
    <n v="0.02"/>
    <x v="0"/>
    <n v="204.18"/>
    <n v="15.04"/>
    <n v="1.97"/>
    <x v="669"/>
    <x v="10"/>
    <x v="3"/>
    <x v="1"/>
    <x v="0"/>
    <x v="5"/>
    <s v="White GlueTop Scratch Pads"/>
    <s v="Wrap Bag"/>
    <n v="0.39"/>
    <d v="2012-07-27T00:00:00"/>
  </r>
  <r>
    <n v="6364"/>
    <n v="45156"/>
    <x v="1180"/>
    <x v="0"/>
    <n v="30"/>
    <n v="663.24"/>
    <n v="0.01"/>
    <x v="0"/>
    <n v="76.33"/>
    <n v="20.48"/>
    <n v="6.32"/>
    <x v="664"/>
    <x v="10"/>
    <x v="3"/>
    <x v="3"/>
    <x v="0"/>
    <x v="1"/>
    <s v="Kensington 6 Outlet Guardian Standard Surge Protector"/>
    <s v="Small Box"/>
    <n v="0.57999999999999996"/>
    <d v="2011-02-12T00:00:00"/>
  </r>
  <r>
    <n v="6365"/>
    <n v="45156"/>
    <x v="1180"/>
    <x v="0"/>
    <n v="35"/>
    <n v="238.08"/>
    <n v="7.0000000000000007E-2"/>
    <x v="0"/>
    <n v="31.654000000000003"/>
    <n v="6.75"/>
    <n v="2.99"/>
    <x v="664"/>
    <x v="10"/>
    <x v="3"/>
    <x v="3"/>
    <x v="0"/>
    <x v="2"/>
    <s v="Wilson Jones DublLock® D-Ring Binders"/>
    <s v="Small Box"/>
    <n v="0.35"/>
    <d v="2011-02-19T00:00:00"/>
  </r>
  <r>
    <n v="6366"/>
    <n v="45156"/>
    <x v="1180"/>
    <x v="0"/>
    <n v="14"/>
    <n v="174.3"/>
    <n v="0.08"/>
    <x v="0"/>
    <n v="75.58"/>
    <n v="12.53"/>
    <n v="0.5"/>
    <x v="664"/>
    <x v="10"/>
    <x v="3"/>
    <x v="3"/>
    <x v="0"/>
    <x v="11"/>
    <s v="Avery 485"/>
    <s v="Small Box"/>
    <n v="0.38"/>
    <d v="2011-02-17T00:00:00"/>
  </r>
  <r>
    <n v="6396"/>
    <n v="45410"/>
    <x v="1352"/>
    <x v="0"/>
    <n v="19"/>
    <n v="991.36"/>
    <n v="0.1"/>
    <x v="0"/>
    <n v="-103.11"/>
    <n v="54.1"/>
    <n v="19.989999999999998"/>
    <x v="668"/>
    <x v="10"/>
    <x v="3"/>
    <x v="2"/>
    <x v="0"/>
    <x v="0"/>
    <s v="Desktop 3-Pocket Hot File®"/>
    <s v="Small Box"/>
    <n v="0.59"/>
    <d v="2009-08-24T00:00:00"/>
  </r>
  <r>
    <n v="6609"/>
    <n v="47014"/>
    <x v="212"/>
    <x v="4"/>
    <n v="33"/>
    <n v="803.11"/>
    <n v="0.08"/>
    <x v="1"/>
    <n v="-237.13"/>
    <n v="25.98"/>
    <n v="14.36"/>
    <x v="592"/>
    <x v="10"/>
    <x v="3"/>
    <x v="0"/>
    <x v="2"/>
    <x v="14"/>
    <s v="Global Stack Chair without Arms, Black"/>
    <s v="Jumbo Drum"/>
    <n v="0.6"/>
    <d v="2012-05-15T00:00:00"/>
  </r>
  <r>
    <n v="6733"/>
    <n v="47942"/>
    <x v="203"/>
    <x v="3"/>
    <n v="30"/>
    <n v="17034.919999999998"/>
    <n v="0.09"/>
    <x v="0"/>
    <n v="5916.3429999999998"/>
    <n v="599.99"/>
    <n v="24.49"/>
    <x v="347"/>
    <x v="10"/>
    <x v="3"/>
    <x v="2"/>
    <x v="1"/>
    <x v="13"/>
    <s v="Hewlett Packard LaserJet 3310 Copier"/>
    <s v="Large Box"/>
    <n v="0.37"/>
    <d v="2010-03-01T00:00:00"/>
  </r>
  <r>
    <n v="6734"/>
    <n v="47942"/>
    <x v="203"/>
    <x v="3"/>
    <n v="3"/>
    <n v="22.6"/>
    <n v="0.04"/>
    <x v="2"/>
    <n v="-4.63"/>
    <n v="5.88"/>
    <n v="3.04"/>
    <x v="347"/>
    <x v="10"/>
    <x v="3"/>
    <x v="2"/>
    <x v="0"/>
    <x v="5"/>
    <s v="Adams Telephone Message Book W/Dividers/Space For Phone Numbers, 5 1/4&quot;X8 1/2&quot;, 300/Messages"/>
    <s v="Wrap Bag"/>
    <n v="0.36"/>
    <d v="2010-03-01T00:00:00"/>
  </r>
  <r>
    <n v="6735"/>
    <n v="47942"/>
    <x v="203"/>
    <x v="3"/>
    <n v="9"/>
    <n v="918.73949999999991"/>
    <n v="0.06"/>
    <x v="2"/>
    <n v="-303.55599999999998"/>
    <n v="125.99"/>
    <n v="7.69"/>
    <x v="347"/>
    <x v="10"/>
    <x v="3"/>
    <x v="2"/>
    <x v="1"/>
    <x v="3"/>
    <s v="Timeport L7089"/>
    <s v="Small Box"/>
    <n v="0.57999999999999996"/>
    <d v="2010-02-28T00:00:00"/>
  </r>
  <r>
    <n v="6755"/>
    <n v="48128"/>
    <x v="285"/>
    <x v="3"/>
    <n v="5"/>
    <n v="2600.44"/>
    <n v="0.03"/>
    <x v="2"/>
    <n v="-921.94"/>
    <n v="499.99"/>
    <n v="24.49"/>
    <x v="670"/>
    <x v="10"/>
    <x v="3"/>
    <x v="1"/>
    <x v="1"/>
    <x v="13"/>
    <s v="Sharp AL-1530CS Digital Copier"/>
    <s v="Large Box"/>
    <n v="0.36"/>
    <d v="2012-04-12T00:00:00"/>
  </r>
  <r>
    <n v="6838"/>
    <n v="48704"/>
    <x v="985"/>
    <x v="1"/>
    <n v="11"/>
    <n v="1247.8595"/>
    <n v="0.01"/>
    <x v="0"/>
    <n v="-55.802999999999997"/>
    <n v="125.99"/>
    <n v="8.99"/>
    <x v="665"/>
    <x v="10"/>
    <x v="3"/>
    <x v="3"/>
    <x v="1"/>
    <x v="3"/>
    <s v="5170i"/>
    <s v="Small Box"/>
    <n v="0.56999999999999995"/>
    <d v="2012-01-10T00:00:00"/>
  </r>
  <r>
    <n v="6895"/>
    <n v="49155"/>
    <x v="1281"/>
    <x v="0"/>
    <n v="22"/>
    <n v="3760.3065000000001"/>
    <n v="0.05"/>
    <x v="0"/>
    <n v="593.18100000000004"/>
    <n v="195.99"/>
    <n v="8.99"/>
    <x v="592"/>
    <x v="10"/>
    <x v="3"/>
    <x v="0"/>
    <x v="1"/>
    <x v="3"/>
    <s v="T28 WORLD"/>
    <s v="Small Box"/>
    <n v="0.6"/>
    <d v="2010-09-23T00:00:00"/>
  </r>
  <r>
    <n v="6935"/>
    <n v="49504"/>
    <x v="571"/>
    <x v="2"/>
    <n v="45"/>
    <n v="318.94"/>
    <n v="0.1"/>
    <x v="0"/>
    <n v="-195.6"/>
    <n v="7.37"/>
    <n v="5.53"/>
    <x v="672"/>
    <x v="10"/>
    <x v="3"/>
    <x v="1"/>
    <x v="1"/>
    <x v="7"/>
    <s v="Imation 3.5&quot; Unformatted DS/HD Diskettes, 10/Box"/>
    <s v="Small Pack"/>
    <n v="0.69"/>
    <d v="2009-11-16T00:00:00"/>
  </r>
  <r>
    <n v="7006"/>
    <n v="50016"/>
    <x v="931"/>
    <x v="1"/>
    <n v="15"/>
    <n v="1093.6355000000001"/>
    <n v="0.05"/>
    <x v="0"/>
    <n v="119.169"/>
    <n v="85.99"/>
    <n v="0.99"/>
    <x v="347"/>
    <x v="10"/>
    <x v="3"/>
    <x v="1"/>
    <x v="1"/>
    <x v="3"/>
    <s v="Accessory34"/>
    <s v="Wrap Bag"/>
    <n v="0.55000000000000004"/>
    <d v="2009-04-07T00:00:00"/>
  </r>
  <r>
    <n v="7024"/>
    <n v="50145"/>
    <x v="557"/>
    <x v="1"/>
    <n v="18"/>
    <n v="325.58"/>
    <n v="0.06"/>
    <x v="0"/>
    <n v="152.28"/>
    <n v="18.84"/>
    <n v="3.62"/>
    <x v="668"/>
    <x v="10"/>
    <x v="3"/>
    <x v="2"/>
    <x v="2"/>
    <x v="4"/>
    <s v="Flat Face Poster Frame"/>
    <s v="Wrap Bag"/>
    <n v="0.43"/>
    <d v="2011-02-27T00:00:00"/>
  </r>
  <r>
    <n v="7025"/>
    <n v="50145"/>
    <x v="557"/>
    <x v="1"/>
    <n v="9"/>
    <n v="458.8"/>
    <n v="0"/>
    <x v="0"/>
    <n v="305.87"/>
    <n v="46.94"/>
    <n v="6.77"/>
    <x v="668"/>
    <x v="10"/>
    <x v="3"/>
    <x v="2"/>
    <x v="2"/>
    <x v="4"/>
    <s v="Howard Miller 13&quot; Diameter Goldtone Round Wall Clock"/>
    <s v="Small Box"/>
    <n v="0.44"/>
    <d v="2011-02-26T00:00:00"/>
  </r>
  <r>
    <n v="7080"/>
    <n v="50532"/>
    <x v="556"/>
    <x v="3"/>
    <n v="10"/>
    <n v="267.06"/>
    <n v="0.02"/>
    <x v="0"/>
    <n v="76.465999999999994"/>
    <n v="24.95"/>
    <n v="2.99"/>
    <x v="673"/>
    <x v="10"/>
    <x v="3"/>
    <x v="0"/>
    <x v="0"/>
    <x v="2"/>
    <s v="Large Capacity Hanging Post Binders"/>
    <s v="Small Box"/>
    <n v="0.39"/>
    <d v="2012-08-16T00:00:00"/>
  </r>
  <r>
    <n v="7081"/>
    <n v="50532"/>
    <x v="556"/>
    <x v="3"/>
    <n v="22"/>
    <n v="82.98"/>
    <n v="0.09"/>
    <x v="0"/>
    <n v="13.82"/>
    <n v="4"/>
    <n v="1.3"/>
    <x v="673"/>
    <x v="10"/>
    <x v="3"/>
    <x v="0"/>
    <x v="0"/>
    <x v="5"/>
    <s v="EcoTones® Memo Sheets"/>
    <s v="Wrap Bag"/>
    <n v="0.37"/>
    <d v="2012-08-15T00:00:00"/>
  </r>
  <r>
    <n v="7182"/>
    <n v="51266"/>
    <x v="474"/>
    <x v="2"/>
    <n v="11"/>
    <n v="1610.29"/>
    <n v="0.04"/>
    <x v="0"/>
    <n v="221.38"/>
    <n v="150.97999999999999"/>
    <n v="13.99"/>
    <x v="668"/>
    <x v="10"/>
    <x v="3"/>
    <x v="2"/>
    <x v="1"/>
    <x v="16"/>
    <s v="Canon MP41DH Printing Calculator"/>
    <s v="Medium Box"/>
    <n v="0.38"/>
    <d v="2009-03-27T00:00:00"/>
  </r>
  <r>
    <n v="7183"/>
    <n v="51266"/>
    <x v="474"/>
    <x v="2"/>
    <n v="30"/>
    <n v="617.51"/>
    <n v="0.01"/>
    <x v="0"/>
    <n v="98.1"/>
    <n v="18.97"/>
    <n v="9.0299999999999994"/>
    <x v="668"/>
    <x v="10"/>
    <x v="3"/>
    <x v="2"/>
    <x v="0"/>
    <x v="5"/>
    <s v="Computer Printout Paper with Letter-Trim Perforations"/>
    <s v="Small Box"/>
    <n v="0.37"/>
    <d v="2009-03-25T00:00:00"/>
  </r>
  <r>
    <n v="7184"/>
    <n v="51266"/>
    <x v="474"/>
    <x v="2"/>
    <n v="23"/>
    <n v="278.83"/>
    <n v="0.03"/>
    <x v="0"/>
    <n v="35.159999999999997"/>
    <n v="12.28"/>
    <n v="4.8600000000000003"/>
    <x v="668"/>
    <x v="10"/>
    <x v="3"/>
    <x v="2"/>
    <x v="0"/>
    <x v="5"/>
    <s v="Xerox 1933"/>
    <s v="Small Box"/>
    <n v="0.38"/>
    <d v="2009-03-26T00:00:00"/>
  </r>
  <r>
    <n v="7185"/>
    <n v="51266"/>
    <x v="474"/>
    <x v="2"/>
    <n v="46"/>
    <n v="1605.22"/>
    <n v="0.05"/>
    <x v="2"/>
    <n v="230.03"/>
    <n v="34.99"/>
    <n v="7.73"/>
    <x v="668"/>
    <x v="10"/>
    <x v="3"/>
    <x v="2"/>
    <x v="0"/>
    <x v="12"/>
    <s v="Hunt Boston® Vacuum Mount KS Pencil Sharpener"/>
    <s v="Small Box"/>
    <n v="0.59"/>
    <d v="2009-03-27T00:00:00"/>
  </r>
  <r>
    <n v="7208"/>
    <n v="51426"/>
    <x v="1042"/>
    <x v="3"/>
    <n v="41"/>
    <n v="357.01"/>
    <n v="0.01"/>
    <x v="0"/>
    <n v="64.5"/>
    <n v="8.33"/>
    <n v="1.99"/>
    <x v="669"/>
    <x v="10"/>
    <x v="3"/>
    <x v="1"/>
    <x v="1"/>
    <x v="7"/>
    <s v="80 Minute Slim Jewel Case CD-R , 10/Pack - Staples"/>
    <s v="Small Pack"/>
    <n v="0.52"/>
    <d v="2010-12-02T00:00:00"/>
  </r>
  <r>
    <n v="7682"/>
    <n v="55045"/>
    <x v="857"/>
    <x v="1"/>
    <n v="20"/>
    <n v="632.04999999999995"/>
    <n v="0.09"/>
    <x v="0"/>
    <n v="-626.61"/>
    <n v="32.479999999999997"/>
    <n v="35"/>
    <x v="664"/>
    <x v="10"/>
    <x v="3"/>
    <x v="3"/>
    <x v="0"/>
    <x v="0"/>
    <s v="Fellowes Neat Ideas® Storage Cubes"/>
    <s v="Large Box"/>
    <n v="0.81"/>
    <d v="2009-11-22T00:00:00"/>
  </r>
  <r>
    <n v="7704"/>
    <n v="55234"/>
    <x v="1162"/>
    <x v="0"/>
    <n v="12"/>
    <n v="600.86"/>
    <n v="0.09"/>
    <x v="0"/>
    <n v="-82.67"/>
    <n v="53.98"/>
    <n v="5.5"/>
    <x v="674"/>
    <x v="10"/>
    <x v="3"/>
    <x v="2"/>
    <x v="1"/>
    <x v="7"/>
    <s v="Nu-Form 106-Key Ergonomic Keyboard w/ Touchpad"/>
    <s v="Small Box"/>
    <n v="0.62"/>
    <d v="2010-08-01T00:00:00"/>
  </r>
  <r>
    <n v="7705"/>
    <n v="55234"/>
    <x v="1162"/>
    <x v="0"/>
    <n v="5"/>
    <n v="17.059999999999999"/>
    <n v="0.03"/>
    <x v="0"/>
    <n v="-7.54"/>
    <n v="2.98"/>
    <n v="2.0299999999999998"/>
    <x v="674"/>
    <x v="10"/>
    <x v="3"/>
    <x v="2"/>
    <x v="0"/>
    <x v="12"/>
    <s v="Premium Writing Pencils, Soft, #2 by Central Association for the Blind"/>
    <s v="Wrap Bag"/>
    <n v="0.56999999999999995"/>
    <d v="2010-07-30T00:00:00"/>
  </r>
  <r>
    <n v="7782"/>
    <n v="55683"/>
    <x v="986"/>
    <x v="1"/>
    <n v="23"/>
    <n v="1198.0999999999999"/>
    <n v="0.02"/>
    <x v="0"/>
    <n v="187.19"/>
    <n v="51.75"/>
    <n v="19.989999999999998"/>
    <x v="592"/>
    <x v="10"/>
    <x v="3"/>
    <x v="0"/>
    <x v="2"/>
    <x v="4"/>
    <s v="Howard Miller 13-3/4&quot; Diameter Brushed Chrome Round Wall Clock"/>
    <s v="Small Box"/>
    <n v="0.55000000000000004"/>
    <d v="2012-07-16T00:00:00"/>
  </r>
  <r>
    <n v="7817"/>
    <n v="55906"/>
    <x v="1353"/>
    <x v="4"/>
    <n v="49"/>
    <n v="276.3"/>
    <n v="0.02"/>
    <x v="0"/>
    <n v="14.841000000000001"/>
    <n v="5.58"/>
    <n v="2.99"/>
    <x v="669"/>
    <x v="10"/>
    <x v="3"/>
    <x v="1"/>
    <x v="0"/>
    <x v="2"/>
    <s v="Avery Heavy-Duty EZD ™ Binder With Locking Rings"/>
    <s v="Small Box"/>
    <n v="0.37"/>
    <d v="2009-11-28T00:00:00"/>
  </r>
  <r>
    <n v="7818"/>
    <n v="55906"/>
    <x v="1353"/>
    <x v="4"/>
    <n v="15"/>
    <n v="120.52"/>
    <n v="0.06"/>
    <x v="0"/>
    <n v="43.92"/>
    <n v="7.98"/>
    <n v="1.25"/>
    <x v="669"/>
    <x v="10"/>
    <x v="3"/>
    <x v="1"/>
    <x v="0"/>
    <x v="5"/>
    <s v="Adams Telephone Message Book w/Frequently-Called Numbers Space, 400 Messages per Book"/>
    <s v="Wrap Bag"/>
    <n v="0.35"/>
    <d v="2009-11-27T00:00:00"/>
  </r>
  <r>
    <n v="7819"/>
    <n v="55906"/>
    <x v="1353"/>
    <x v="4"/>
    <n v="42"/>
    <n v="2269.0100000000002"/>
    <n v="0.02"/>
    <x v="0"/>
    <n v="-19.37"/>
    <n v="54.1"/>
    <n v="19.989999999999998"/>
    <x v="669"/>
    <x v="10"/>
    <x v="3"/>
    <x v="1"/>
    <x v="0"/>
    <x v="0"/>
    <s v="Desktop 3-Pocket Hot File®"/>
    <s v="Small Box"/>
    <n v="0.59"/>
    <d v="2009-11-27T00:00:00"/>
  </r>
  <r>
    <n v="7838"/>
    <n v="56032"/>
    <x v="1100"/>
    <x v="2"/>
    <n v="31"/>
    <n v="2893.31"/>
    <n v="0.1"/>
    <x v="0"/>
    <n v="937.64"/>
    <n v="96.45"/>
    <n v="13.99"/>
    <x v="347"/>
    <x v="10"/>
    <x v="3"/>
    <x v="2"/>
    <x v="1"/>
    <x v="16"/>
    <s v="Soundgear TeleForum DX Desktop Conference Phone"/>
    <s v="Medium Box"/>
    <n v="0.38"/>
    <d v="2011-12-19T00:00:00"/>
  </r>
  <r>
    <n v="7839"/>
    <n v="56032"/>
    <x v="1100"/>
    <x v="2"/>
    <n v="25"/>
    <n v="3923.27"/>
    <n v="0.03"/>
    <x v="1"/>
    <n v="-85.86"/>
    <n v="159.31"/>
    <n v="60"/>
    <x v="347"/>
    <x v="10"/>
    <x v="3"/>
    <x v="2"/>
    <x v="2"/>
    <x v="10"/>
    <s v="Hon Non-Folding Utility Tables"/>
    <s v="Jumbo Drum"/>
    <n v="0.55000000000000004"/>
    <d v="2011-12-21T00:00:00"/>
  </r>
  <r>
    <n v="7847"/>
    <n v="56103"/>
    <x v="1159"/>
    <x v="1"/>
    <n v="24"/>
    <n v="2332.5954999999999"/>
    <n v="7.0000000000000007E-2"/>
    <x v="0"/>
    <n v="366.858"/>
    <n v="115.99"/>
    <n v="5.92"/>
    <x v="669"/>
    <x v="10"/>
    <x v="3"/>
    <x v="2"/>
    <x v="1"/>
    <x v="3"/>
    <s v="8890"/>
    <s v="Small Box"/>
    <n v="0.57999999999999996"/>
    <d v="2010-12-28T00:00:00"/>
  </r>
  <r>
    <n v="19"/>
    <n v="130"/>
    <x v="958"/>
    <x v="1"/>
    <n v="3"/>
    <n v="461.89"/>
    <n v="0.05"/>
    <x v="2"/>
    <n v="-309.82440000000003"/>
    <n v="150.97999999999999"/>
    <n v="13.99"/>
    <x v="675"/>
    <x v="10"/>
    <x v="3"/>
    <x v="2"/>
    <x v="1"/>
    <x v="16"/>
    <s v="Canon MP41DH Printing Calculator"/>
    <s v="Medium Box"/>
    <n v="0.38"/>
    <d v="2012-05-09T00:00:00"/>
  </r>
  <r>
    <n v="20"/>
    <n v="130"/>
    <x v="958"/>
    <x v="1"/>
    <n v="29"/>
    <n v="575.11"/>
    <n v="0.02"/>
    <x v="0"/>
    <n v="71.75"/>
    <n v="18.97"/>
    <n v="9.0299999999999994"/>
    <x v="675"/>
    <x v="10"/>
    <x v="3"/>
    <x v="2"/>
    <x v="0"/>
    <x v="5"/>
    <s v="Computer Printout Paper with Letter-Trim Perforations"/>
    <s v="Small Box"/>
    <n v="0.37"/>
    <d v="2012-05-08T00:00:00"/>
  </r>
  <r>
    <n v="21"/>
    <n v="130"/>
    <x v="958"/>
    <x v="1"/>
    <n v="23"/>
    <n v="236.46"/>
    <n v="0.05"/>
    <x v="0"/>
    <n v="-134.31"/>
    <n v="9.7100000000000009"/>
    <n v="9.4499999999999993"/>
    <x v="675"/>
    <x v="10"/>
    <x v="3"/>
    <x v="2"/>
    <x v="0"/>
    <x v="0"/>
    <s v="Filing/Storage Totes and Swivel Casters"/>
    <s v="Small Box"/>
    <n v="0.6"/>
    <d v="2012-05-10T00:00:00"/>
  </r>
  <r>
    <n v="126"/>
    <n v="805"/>
    <x v="70"/>
    <x v="2"/>
    <n v="39"/>
    <n v="197.56"/>
    <n v="0.02"/>
    <x v="0"/>
    <n v="-119.86"/>
    <n v="4.97"/>
    <n v="5.71"/>
    <x v="676"/>
    <x v="10"/>
    <x v="3"/>
    <x v="0"/>
    <x v="2"/>
    <x v="4"/>
    <s v="DAX Value U-Channel Document Frames, Easel Back"/>
    <s v="Medium Box"/>
    <n v="0.54"/>
    <d v="2011-07-06T00:00:00"/>
  </r>
  <r>
    <n v="324"/>
    <n v="2240"/>
    <x v="1297"/>
    <x v="2"/>
    <n v="17"/>
    <n v="186.02"/>
    <n v="0.01"/>
    <x v="0"/>
    <n v="16.48"/>
    <n v="10.64"/>
    <n v="5.16"/>
    <x v="483"/>
    <x v="10"/>
    <x v="3"/>
    <x v="1"/>
    <x v="2"/>
    <x v="4"/>
    <s v="Eldon Expressions Punched Metal &amp; Wood Desk Accessories, Pewter &amp; Cherry"/>
    <s v="Small Box"/>
    <n v="0.56999999999999995"/>
    <d v="2012-03-06T00:00:00"/>
  </r>
  <r>
    <n v="325"/>
    <n v="2240"/>
    <x v="1297"/>
    <x v="2"/>
    <n v="5"/>
    <n v="142.44"/>
    <n v="0.06"/>
    <x v="0"/>
    <n v="-22.12"/>
    <n v="28.15"/>
    <n v="6.17"/>
    <x v="483"/>
    <x v="10"/>
    <x v="3"/>
    <x v="1"/>
    <x v="0"/>
    <x v="12"/>
    <s v="Boston Model 1800 Electric Pencil Sharpener, Gray"/>
    <s v="Small Pack"/>
    <n v="0.55000000000000004"/>
    <d v="2012-03-06T00:00:00"/>
  </r>
  <r>
    <n v="326"/>
    <n v="2241"/>
    <x v="782"/>
    <x v="4"/>
    <n v="38"/>
    <n v="967.78"/>
    <n v="0.04"/>
    <x v="0"/>
    <n v="369.32499999999999"/>
    <n v="24.95"/>
    <n v="2.99"/>
    <x v="483"/>
    <x v="10"/>
    <x v="3"/>
    <x v="1"/>
    <x v="0"/>
    <x v="2"/>
    <s v="Large Capacity Hanging Post Binders"/>
    <s v="Small Box"/>
    <n v="0.39"/>
    <d v="2010-05-12T00:00:00"/>
  </r>
  <r>
    <n v="667"/>
    <n v="4674"/>
    <x v="413"/>
    <x v="4"/>
    <n v="23"/>
    <n v="3041.33"/>
    <n v="0.02"/>
    <x v="1"/>
    <n v="-260.41000000000003"/>
    <n v="130.97999999999999"/>
    <n v="30"/>
    <x v="677"/>
    <x v="10"/>
    <x v="3"/>
    <x v="2"/>
    <x v="2"/>
    <x v="14"/>
    <s v="Office Star - Contemporary Task Swivel chair with 2-way adjustable arms, Plum"/>
    <s v="Jumbo Drum"/>
    <n v="0.78"/>
    <d v="2009-04-19T00:00:00"/>
  </r>
  <r>
    <n v="676"/>
    <n v="4737"/>
    <x v="964"/>
    <x v="2"/>
    <n v="49"/>
    <n v="314.20999999999998"/>
    <n v="0"/>
    <x v="0"/>
    <n v="49.77"/>
    <n v="5.88"/>
    <n v="3.04"/>
    <x v="675"/>
    <x v="10"/>
    <x v="3"/>
    <x v="2"/>
    <x v="0"/>
    <x v="5"/>
    <s v="Adams Telephone Message Book W/Dividers/Space For Phone Numbers, 5 1/4&quot;X8 1/2&quot;, 300/Messages"/>
    <s v="Wrap Bag"/>
    <n v="0.36"/>
    <d v="2010-03-11T00:00:00"/>
  </r>
  <r>
    <n v="727"/>
    <n v="5221"/>
    <x v="1354"/>
    <x v="2"/>
    <n v="48"/>
    <n v="1347.63"/>
    <n v="7.0000000000000007E-2"/>
    <x v="0"/>
    <n v="562.89"/>
    <n v="28.48"/>
    <n v="1.99"/>
    <x v="678"/>
    <x v="10"/>
    <x v="3"/>
    <x v="2"/>
    <x v="1"/>
    <x v="7"/>
    <s v="Memorex 4.7GB DVD+RW, 3/Pack"/>
    <s v="Small Pack"/>
    <n v="0.4"/>
    <d v="2011-06-10T00:00:00"/>
  </r>
  <r>
    <n v="781"/>
    <n v="5568"/>
    <x v="1101"/>
    <x v="3"/>
    <n v="8"/>
    <n v="120.22"/>
    <n v="7.0000000000000007E-2"/>
    <x v="0"/>
    <n v="52.69"/>
    <n v="14.34"/>
    <n v="5"/>
    <x v="679"/>
    <x v="10"/>
    <x v="3"/>
    <x v="3"/>
    <x v="2"/>
    <x v="4"/>
    <s v="Nu-Dell Leatherette Frames"/>
    <s v="Small Pack"/>
    <n v="0.49"/>
    <d v="2011-06-07T00:00:00"/>
  </r>
  <r>
    <n v="842"/>
    <n v="6020"/>
    <x v="1122"/>
    <x v="3"/>
    <n v="23"/>
    <n v="66.09"/>
    <n v="0.09"/>
    <x v="0"/>
    <n v="13.71"/>
    <n v="2.88"/>
    <n v="0.99"/>
    <x v="680"/>
    <x v="10"/>
    <x v="3"/>
    <x v="2"/>
    <x v="0"/>
    <x v="11"/>
    <s v="Avery 514"/>
    <s v="Small Box"/>
    <n v="0.36"/>
    <d v="2009-09-23T00:00:00"/>
  </r>
  <r>
    <n v="849"/>
    <n v="6112"/>
    <x v="599"/>
    <x v="3"/>
    <n v="10"/>
    <n v="1597.37"/>
    <n v="0.02"/>
    <x v="1"/>
    <n v="-533.69000000000005"/>
    <n v="146.05000000000001"/>
    <n v="80.2"/>
    <x v="680"/>
    <x v="10"/>
    <x v="3"/>
    <x v="2"/>
    <x v="2"/>
    <x v="10"/>
    <s v="BPI Conference Tables"/>
    <s v="Jumbo Box"/>
    <n v="0.71"/>
    <d v="2009-08-23T00:00:00"/>
  </r>
  <r>
    <n v="850"/>
    <n v="6112"/>
    <x v="599"/>
    <x v="3"/>
    <n v="31"/>
    <n v="1753.9579999999999"/>
    <n v="0.06"/>
    <x v="0"/>
    <n v="382.392"/>
    <n v="65.989999999999995"/>
    <n v="5.92"/>
    <x v="680"/>
    <x v="10"/>
    <x v="3"/>
    <x v="2"/>
    <x v="1"/>
    <x v="3"/>
    <s v="252"/>
    <s v="Small Box"/>
    <n v="0.55000000000000004"/>
    <d v="2009-08-24T00:00:00"/>
  </r>
  <r>
    <n v="871"/>
    <n v="6272"/>
    <x v="203"/>
    <x v="1"/>
    <n v="33"/>
    <n v="497.4"/>
    <n v="0.05"/>
    <x v="0"/>
    <n v="37.9"/>
    <n v="14.98"/>
    <n v="8.99"/>
    <x v="679"/>
    <x v="10"/>
    <x v="3"/>
    <x v="2"/>
    <x v="2"/>
    <x v="4"/>
    <s v="GE 4 Foot Flourescent Tube, 40 Watt"/>
    <s v="Small Pack"/>
    <n v="0.39"/>
    <d v="2010-03-01T00:00:00"/>
  </r>
  <r>
    <n v="872"/>
    <n v="6272"/>
    <x v="203"/>
    <x v="1"/>
    <n v="48"/>
    <n v="4965.384"/>
    <n v="0"/>
    <x v="1"/>
    <n v="-175.46"/>
    <n v="124.49"/>
    <n v="51.94"/>
    <x v="679"/>
    <x v="10"/>
    <x v="3"/>
    <x v="2"/>
    <x v="2"/>
    <x v="10"/>
    <s v="Bevis 36 x 72 Conference Tables"/>
    <s v="Jumbo Box"/>
    <n v="0.63"/>
    <d v="2010-03-01T00:00:00"/>
  </r>
  <r>
    <n v="873"/>
    <n v="6272"/>
    <x v="203"/>
    <x v="1"/>
    <n v="8"/>
    <n v="358.41950000000003"/>
    <n v="0.09"/>
    <x v="2"/>
    <n v="-275.05500000000001"/>
    <n v="55.99"/>
    <n v="2.5"/>
    <x v="679"/>
    <x v="10"/>
    <x v="3"/>
    <x v="2"/>
    <x v="1"/>
    <x v="3"/>
    <s v="Accessory28"/>
    <s v="Small Pack"/>
    <n v="0.83"/>
    <d v="2010-03-01T00:00:00"/>
  </r>
  <r>
    <n v="874"/>
    <n v="6272"/>
    <x v="203"/>
    <x v="1"/>
    <n v="31"/>
    <n v="3232.68"/>
    <n v="0.03"/>
    <x v="0"/>
    <n v="875.45"/>
    <n v="105.98"/>
    <n v="13.99"/>
    <x v="679"/>
    <x v="10"/>
    <x v="3"/>
    <x v="2"/>
    <x v="2"/>
    <x v="4"/>
    <s v="Tenex 46&quot; x 60&quot; Computer Anti-Static Chairmat, Rectangular Shaped"/>
    <s v="Medium Box"/>
    <n v="0.65"/>
    <d v="2010-03-01T00:00:00"/>
  </r>
  <r>
    <n v="904"/>
    <n v="6501"/>
    <x v="1319"/>
    <x v="1"/>
    <n v="35"/>
    <n v="236.99"/>
    <n v="0.06"/>
    <x v="0"/>
    <n v="-95.79"/>
    <n v="6.48"/>
    <n v="6.74"/>
    <x v="680"/>
    <x v="10"/>
    <x v="3"/>
    <x v="2"/>
    <x v="0"/>
    <x v="5"/>
    <s v="Xerox 215"/>
    <s v="Small Box"/>
    <n v="0.37"/>
    <d v="2012-01-15T00:00:00"/>
  </r>
  <r>
    <n v="905"/>
    <n v="6501"/>
    <x v="1319"/>
    <x v="1"/>
    <n v="46"/>
    <n v="4617.3359999999993"/>
    <n v="0.09"/>
    <x v="0"/>
    <n v="978.35399999999993"/>
    <n v="125.99"/>
    <n v="7.69"/>
    <x v="680"/>
    <x v="10"/>
    <x v="3"/>
    <x v="2"/>
    <x v="1"/>
    <x v="3"/>
    <s v="Timeport L7089"/>
    <s v="Small Box"/>
    <n v="0.57999999999999996"/>
    <d v="2012-01-15T00:00:00"/>
  </r>
  <r>
    <n v="908"/>
    <n v="6529"/>
    <x v="143"/>
    <x v="3"/>
    <n v="35"/>
    <n v="89.71"/>
    <n v="0.04"/>
    <x v="0"/>
    <n v="20.71"/>
    <n v="2.62"/>
    <n v="0.8"/>
    <x v="292"/>
    <x v="10"/>
    <x v="3"/>
    <x v="0"/>
    <x v="0"/>
    <x v="6"/>
    <s v="Staples Metal Binder Clips"/>
    <s v="Wrap Bag"/>
    <n v="0.39"/>
    <d v="2012-11-28T00:00:00"/>
  </r>
  <r>
    <n v="994"/>
    <n v="7171"/>
    <x v="296"/>
    <x v="3"/>
    <n v="28"/>
    <n v="1703.8505"/>
    <n v="0"/>
    <x v="0"/>
    <n v="316.06200000000001"/>
    <n v="65.989999999999995"/>
    <n v="8.99"/>
    <x v="681"/>
    <x v="10"/>
    <x v="3"/>
    <x v="1"/>
    <x v="1"/>
    <x v="3"/>
    <s v="8260"/>
    <s v="Small Box"/>
    <n v="0.57999999999999996"/>
    <d v="2011-02-15T00:00:00"/>
  </r>
  <r>
    <n v="995"/>
    <n v="7171"/>
    <x v="296"/>
    <x v="3"/>
    <n v="17"/>
    <n v="303.18649999999997"/>
    <n v="0.02"/>
    <x v="0"/>
    <n v="92.591999999999999"/>
    <n v="20.99"/>
    <n v="0.99"/>
    <x v="681"/>
    <x v="10"/>
    <x v="3"/>
    <x v="1"/>
    <x v="1"/>
    <x v="3"/>
    <s v="Accessory21"/>
    <s v="Wrap Bag"/>
    <n v="0.37"/>
    <d v="2011-02-15T00:00:00"/>
  </r>
  <r>
    <n v="1058"/>
    <n v="7815"/>
    <x v="605"/>
    <x v="4"/>
    <n v="6"/>
    <n v="187.37"/>
    <n v="0.09"/>
    <x v="0"/>
    <n v="-125.96"/>
    <n v="32.979999999999997"/>
    <n v="5.5"/>
    <x v="682"/>
    <x v="10"/>
    <x v="3"/>
    <x v="3"/>
    <x v="1"/>
    <x v="7"/>
    <s v="PC Concepts 116 Key Quantum 3000 Keyboard"/>
    <s v="Small Box"/>
    <n v="0.75"/>
    <d v="2009-01-23T00:00:00"/>
  </r>
  <r>
    <n v="1360"/>
    <n v="9921"/>
    <x v="205"/>
    <x v="0"/>
    <n v="23"/>
    <n v="356.09"/>
    <n v="0.05"/>
    <x v="0"/>
    <n v="155.82"/>
    <n v="15.67"/>
    <n v="1.39"/>
    <x v="682"/>
    <x v="10"/>
    <x v="3"/>
    <x v="3"/>
    <x v="0"/>
    <x v="8"/>
    <s v="#10 White Business Envelopes,4 1/8 x 9 1/2"/>
    <s v="Small Box"/>
    <n v="0.38"/>
    <d v="2011-05-14T00:00:00"/>
  </r>
  <r>
    <n v="1386"/>
    <n v="10053"/>
    <x v="1138"/>
    <x v="1"/>
    <n v="31"/>
    <n v="162.58000000000001"/>
    <n v="0"/>
    <x v="0"/>
    <n v="-109.86"/>
    <n v="4.8899999999999997"/>
    <n v="4.93"/>
    <x v="609"/>
    <x v="10"/>
    <x v="3"/>
    <x v="0"/>
    <x v="1"/>
    <x v="7"/>
    <s v="Maxell 3.5&quot; DS/HD IBM-Formatted Diskettes, 10/Pack"/>
    <s v="Small Pack"/>
    <n v="0.66"/>
    <d v="2012-01-13T00:00:00"/>
  </r>
  <r>
    <n v="1387"/>
    <n v="10053"/>
    <x v="1138"/>
    <x v="1"/>
    <n v="44"/>
    <n v="6815.23"/>
    <n v="0"/>
    <x v="1"/>
    <n v="-196.07"/>
    <n v="150.97999999999999"/>
    <n v="39.25"/>
    <x v="609"/>
    <x v="10"/>
    <x v="3"/>
    <x v="0"/>
    <x v="2"/>
    <x v="10"/>
    <s v="Iceberg OfficeWorks 42&quot; Round Tables"/>
    <s v="Jumbo Box"/>
    <n v="0.75"/>
    <d v="2012-01-12T00:00:00"/>
  </r>
  <r>
    <n v="1422"/>
    <n v="10309"/>
    <x v="849"/>
    <x v="0"/>
    <n v="23"/>
    <n v="496.15"/>
    <n v="0.03"/>
    <x v="0"/>
    <n v="213.37549999999999"/>
    <n v="20.98"/>
    <n v="1.49"/>
    <x v="683"/>
    <x v="10"/>
    <x v="3"/>
    <x v="0"/>
    <x v="0"/>
    <x v="2"/>
    <s v="Avery Legal 4-Ring Binder"/>
    <s v="Small Box"/>
    <n v="0.35"/>
    <d v="2009-11-21T00:00:00"/>
  </r>
  <r>
    <n v="1517"/>
    <n v="10978"/>
    <x v="1000"/>
    <x v="4"/>
    <n v="9"/>
    <n v="566.53"/>
    <n v="0.06"/>
    <x v="1"/>
    <n v="-209.6"/>
    <n v="60.98"/>
    <n v="30"/>
    <x v="676"/>
    <x v="10"/>
    <x v="3"/>
    <x v="0"/>
    <x v="2"/>
    <x v="14"/>
    <s v="Novimex Fabric Task Chair"/>
    <s v="Jumbo Drum"/>
    <n v="0.7"/>
    <d v="2009-04-02T00:00:00"/>
  </r>
  <r>
    <n v="1518"/>
    <n v="10979"/>
    <x v="1188"/>
    <x v="3"/>
    <n v="15"/>
    <n v="486.43"/>
    <n v="0"/>
    <x v="0"/>
    <n v="285.35000000000002"/>
    <n v="30.93"/>
    <n v="3.92"/>
    <x v="682"/>
    <x v="10"/>
    <x v="3"/>
    <x v="0"/>
    <x v="2"/>
    <x v="4"/>
    <s v="Advantus Employee of the Month Certificate Frame, 11 x 13-1/2"/>
    <s v="Small Pack"/>
    <n v="0.44"/>
    <d v="2011-10-06T00:00:00"/>
  </r>
  <r>
    <n v="1519"/>
    <n v="10979"/>
    <x v="1188"/>
    <x v="3"/>
    <n v="7"/>
    <n v="144.94999999999999"/>
    <n v="0.08"/>
    <x v="2"/>
    <n v="10.82"/>
    <n v="19.98"/>
    <n v="5.86"/>
    <x v="682"/>
    <x v="10"/>
    <x v="3"/>
    <x v="0"/>
    <x v="0"/>
    <x v="5"/>
    <s v="Xerox 191"/>
    <s v="Small Box"/>
    <n v="0.38"/>
    <d v="2011-10-06T00:00:00"/>
  </r>
  <r>
    <n v="1540"/>
    <n v="11108"/>
    <x v="707"/>
    <x v="2"/>
    <n v="20"/>
    <n v="131.71"/>
    <n v="0.1"/>
    <x v="0"/>
    <n v="-44"/>
    <n v="6.48"/>
    <n v="5.74"/>
    <x v="292"/>
    <x v="10"/>
    <x v="3"/>
    <x v="0"/>
    <x v="0"/>
    <x v="5"/>
    <s v="Xerox 1994"/>
    <s v="Small Box"/>
    <n v="0.37"/>
    <d v="2012-08-18T00:00:00"/>
  </r>
  <r>
    <n v="1670"/>
    <n v="12067"/>
    <x v="1311"/>
    <x v="4"/>
    <n v="45"/>
    <n v="271.06"/>
    <n v="0"/>
    <x v="0"/>
    <n v="-76.601500000000001"/>
    <n v="5.74"/>
    <n v="5.01"/>
    <x v="676"/>
    <x v="10"/>
    <x v="3"/>
    <x v="0"/>
    <x v="0"/>
    <x v="2"/>
    <s v="Binder Posts"/>
    <s v="Small Box"/>
    <n v="0.39"/>
    <d v="2010-02-04T00:00:00"/>
  </r>
  <r>
    <n v="1671"/>
    <n v="12067"/>
    <x v="1311"/>
    <x v="4"/>
    <n v="6"/>
    <n v="58.84"/>
    <n v="0.05"/>
    <x v="0"/>
    <n v="4.29"/>
    <n v="9.48"/>
    <n v="3.72"/>
    <x v="676"/>
    <x v="10"/>
    <x v="3"/>
    <x v="0"/>
    <x v="2"/>
    <x v="4"/>
    <s v="DAX Charcoal/Nickel-Tone Document Frame, 5 x 7"/>
    <s v="Small Pack"/>
    <n v="0.4"/>
    <d v="2010-02-05T00:00:00"/>
  </r>
  <r>
    <n v="1672"/>
    <n v="12067"/>
    <x v="1311"/>
    <x v="4"/>
    <n v="12"/>
    <n v="1211.72"/>
    <n v="0.04"/>
    <x v="0"/>
    <n v="587.84"/>
    <n v="99.23"/>
    <n v="8.99"/>
    <x v="676"/>
    <x v="10"/>
    <x v="3"/>
    <x v="0"/>
    <x v="2"/>
    <x v="4"/>
    <s v="GE 48&quot; Fluorescent Tube, Cool White Energy Saver, 34 Watts, 30/Box"/>
    <s v="Small Pack"/>
    <n v="0.35"/>
    <d v="2010-02-05T00:00:00"/>
  </r>
  <r>
    <n v="1673"/>
    <n v="12067"/>
    <x v="1311"/>
    <x v="4"/>
    <n v="9"/>
    <n v="75.260000000000005"/>
    <n v="0.01"/>
    <x v="0"/>
    <n v="-17.239999999999998"/>
    <n v="7.64"/>
    <n v="5.83"/>
    <x v="676"/>
    <x v="10"/>
    <x v="3"/>
    <x v="0"/>
    <x v="0"/>
    <x v="5"/>
    <s v="Rediform Wirebound &quot;Phone Memo&quot; Message Book, 11 x 5-3/4"/>
    <s v="Wrap Bag"/>
    <n v="0.36"/>
    <d v="2010-02-05T00:00:00"/>
  </r>
  <r>
    <n v="1674"/>
    <n v="12067"/>
    <x v="1311"/>
    <x v="4"/>
    <n v="7"/>
    <n v="407.11599999999999"/>
    <n v="0.08"/>
    <x v="0"/>
    <n v="-289.80599999999998"/>
    <n v="65.989999999999995"/>
    <n v="19.989999999999998"/>
    <x v="676"/>
    <x v="10"/>
    <x v="3"/>
    <x v="0"/>
    <x v="1"/>
    <x v="3"/>
    <s v="iDEN i95"/>
    <s v="Small Box"/>
    <n v="0.59"/>
    <d v="2010-02-05T00:00:00"/>
  </r>
  <r>
    <n v="1788"/>
    <n v="12804"/>
    <x v="935"/>
    <x v="3"/>
    <n v="21"/>
    <n v="69.06"/>
    <n v="0"/>
    <x v="0"/>
    <n v="28.47"/>
    <n v="3.08"/>
    <n v="0.5"/>
    <x v="549"/>
    <x v="10"/>
    <x v="3"/>
    <x v="3"/>
    <x v="0"/>
    <x v="11"/>
    <s v="Avery 497"/>
    <s v="Small Box"/>
    <n v="0.37"/>
    <d v="2012-05-28T00:00:00"/>
  </r>
  <r>
    <n v="1789"/>
    <n v="12804"/>
    <x v="935"/>
    <x v="3"/>
    <n v="50"/>
    <n v="84.01"/>
    <n v="0.08"/>
    <x v="0"/>
    <n v="-4.17"/>
    <n v="1.81"/>
    <n v="0.75"/>
    <x v="549"/>
    <x v="10"/>
    <x v="3"/>
    <x v="3"/>
    <x v="0"/>
    <x v="6"/>
    <s v="Assorted Color Push Pins"/>
    <s v="Wrap Bag"/>
    <n v="0.52"/>
    <d v="2012-05-27T00:00:00"/>
  </r>
  <r>
    <n v="1790"/>
    <n v="12804"/>
    <x v="935"/>
    <x v="3"/>
    <n v="34"/>
    <n v="592.91999999999996"/>
    <n v="0.02"/>
    <x v="2"/>
    <n v="-44.92"/>
    <n v="16.059999999999999"/>
    <n v="8.34"/>
    <x v="549"/>
    <x v="10"/>
    <x v="3"/>
    <x v="3"/>
    <x v="0"/>
    <x v="0"/>
    <s v="Letter/Legal File Tote with Clear Snap-On Lid, Black Granite"/>
    <s v="Small Box"/>
    <n v="0.59"/>
    <d v="2012-05-27T00:00:00"/>
  </r>
  <r>
    <n v="1892"/>
    <n v="13575"/>
    <x v="903"/>
    <x v="4"/>
    <n v="15"/>
    <n v="106.1"/>
    <n v="0.09"/>
    <x v="2"/>
    <n v="-65.67"/>
    <n v="6.48"/>
    <n v="8.19"/>
    <x v="292"/>
    <x v="10"/>
    <x v="3"/>
    <x v="0"/>
    <x v="0"/>
    <x v="5"/>
    <s v="Xerox 217"/>
    <s v="Small Box"/>
    <n v="0.37"/>
    <d v="2012-09-01T00:00:00"/>
  </r>
  <r>
    <n v="1907"/>
    <n v="13635"/>
    <x v="185"/>
    <x v="4"/>
    <n v="28"/>
    <n v="149"/>
    <n v="0.06"/>
    <x v="0"/>
    <n v="-119.48"/>
    <n v="4.9800000000000004"/>
    <n v="7.44"/>
    <x v="679"/>
    <x v="10"/>
    <x v="3"/>
    <x v="3"/>
    <x v="0"/>
    <x v="5"/>
    <s v="Xerox 1922"/>
    <s v="Small Box"/>
    <n v="0.36"/>
    <d v="2009-05-02T00:00:00"/>
  </r>
  <r>
    <n v="1908"/>
    <n v="13635"/>
    <x v="185"/>
    <x v="4"/>
    <n v="49"/>
    <n v="334.29"/>
    <n v="0.01"/>
    <x v="0"/>
    <n v="-157.28"/>
    <n v="6.48"/>
    <n v="7.37"/>
    <x v="679"/>
    <x v="10"/>
    <x v="3"/>
    <x v="3"/>
    <x v="0"/>
    <x v="5"/>
    <s v="Xerox 210"/>
    <s v="Small Box"/>
    <n v="0.37"/>
    <d v="2009-05-03T00:00:00"/>
  </r>
  <r>
    <n v="1998"/>
    <n v="14245"/>
    <x v="1030"/>
    <x v="4"/>
    <n v="17"/>
    <n v="454.09"/>
    <n v="0.1"/>
    <x v="0"/>
    <n v="29.7"/>
    <n v="28.15"/>
    <n v="6.17"/>
    <x v="684"/>
    <x v="10"/>
    <x v="3"/>
    <x v="0"/>
    <x v="0"/>
    <x v="12"/>
    <s v="Boston Model 1800 Electric Pencil Sharpener, Gray"/>
    <s v="Small Pack"/>
    <n v="0.55000000000000004"/>
    <d v="2010-02-12T00:00:00"/>
  </r>
  <r>
    <n v="2203"/>
    <n v="15904"/>
    <x v="1355"/>
    <x v="2"/>
    <n v="39"/>
    <n v="124.01"/>
    <n v="0.08"/>
    <x v="0"/>
    <n v="-109.02"/>
    <n v="3.28"/>
    <n v="3.97"/>
    <x v="683"/>
    <x v="10"/>
    <x v="3"/>
    <x v="0"/>
    <x v="0"/>
    <x v="12"/>
    <s v="Newell 342"/>
    <s v="Wrap Bag"/>
    <n v="0.56000000000000005"/>
    <d v="2009-10-28T00:00:00"/>
  </r>
  <r>
    <n v="2204"/>
    <n v="15904"/>
    <x v="1355"/>
    <x v="2"/>
    <n v="49"/>
    <n v="1836.84"/>
    <n v="0.09"/>
    <x v="2"/>
    <n v="129.94999999999999"/>
    <n v="40.97"/>
    <n v="8.99"/>
    <x v="683"/>
    <x v="10"/>
    <x v="3"/>
    <x v="0"/>
    <x v="0"/>
    <x v="12"/>
    <s v="Sanford 52201 APSCO Electric Pencil Sharpener"/>
    <s v="Small Pack"/>
    <n v="0.59"/>
    <d v="2009-10-29T00:00:00"/>
  </r>
  <r>
    <n v="2279"/>
    <n v="16422"/>
    <x v="87"/>
    <x v="4"/>
    <n v="40"/>
    <n v="272.01"/>
    <n v="0.01"/>
    <x v="0"/>
    <n v="-42.45"/>
    <n v="6.48"/>
    <n v="5.14"/>
    <x v="685"/>
    <x v="10"/>
    <x v="3"/>
    <x v="0"/>
    <x v="0"/>
    <x v="5"/>
    <s v="Xerox 23"/>
    <s v="Small Box"/>
    <n v="0.37"/>
    <d v="2011-10-10T00:00:00"/>
  </r>
  <r>
    <n v="2280"/>
    <n v="16422"/>
    <x v="87"/>
    <x v="4"/>
    <n v="16"/>
    <n v="171.5"/>
    <n v="0.02"/>
    <x v="0"/>
    <n v="-20.41"/>
    <n v="10.23"/>
    <n v="4.68"/>
    <x v="685"/>
    <x v="10"/>
    <x v="3"/>
    <x v="0"/>
    <x v="0"/>
    <x v="15"/>
    <s v="Acme® Box Cutter Scissors"/>
    <s v="Small Pack"/>
    <n v="0.59"/>
    <d v="2011-10-11T00:00:00"/>
  </r>
  <r>
    <n v="2394"/>
    <n v="17345"/>
    <x v="453"/>
    <x v="4"/>
    <n v="23"/>
    <n v="195.61"/>
    <n v="0"/>
    <x v="0"/>
    <n v="-17.02"/>
    <n v="7.64"/>
    <n v="5.83"/>
    <x v="292"/>
    <x v="10"/>
    <x v="3"/>
    <x v="0"/>
    <x v="0"/>
    <x v="5"/>
    <s v="Rediform Wirebound &quot;Phone Memo&quot; Message Book, 11 x 5-3/4"/>
    <s v="Wrap Bag"/>
    <n v="0.36"/>
    <d v="2011-08-04T00:00:00"/>
  </r>
  <r>
    <n v="2504"/>
    <n v="18208"/>
    <x v="900"/>
    <x v="2"/>
    <n v="34"/>
    <n v="197.45"/>
    <n v="0.06"/>
    <x v="0"/>
    <n v="65.44"/>
    <n v="5.68"/>
    <n v="1.39"/>
    <x v="675"/>
    <x v="10"/>
    <x v="3"/>
    <x v="2"/>
    <x v="0"/>
    <x v="8"/>
    <s v="Staples Standard Envelopes"/>
    <s v="Small Box"/>
    <n v="0.38"/>
    <d v="2012-04-03T00:00:00"/>
  </r>
  <r>
    <n v="2505"/>
    <n v="18208"/>
    <x v="900"/>
    <x v="2"/>
    <n v="36"/>
    <n v="82.98"/>
    <n v="0.08"/>
    <x v="0"/>
    <n v="-137.87"/>
    <n v="2.2799999999999998"/>
    <n v="5.2"/>
    <x v="675"/>
    <x v="10"/>
    <x v="3"/>
    <x v="2"/>
    <x v="0"/>
    <x v="12"/>
    <s v="Binney &amp; Smith inkTank™ Erasable Pocket Highlighter, Chisel Tip, Yellow"/>
    <s v="Wrap Bag"/>
    <n v="0.41"/>
    <d v="2012-04-03T00:00:00"/>
  </r>
  <r>
    <n v="2556"/>
    <n v="18500"/>
    <x v="668"/>
    <x v="3"/>
    <n v="44"/>
    <n v="2507.79"/>
    <n v="0.08"/>
    <x v="1"/>
    <n v="-779.81"/>
    <n v="58.14"/>
    <n v="36.61"/>
    <x v="676"/>
    <x v="10"/>
    <x v="3"/>
    <x v="0"/>
    <x v="2"/>
    <x v="9"/>
    <s v="O'Sullivan 3-Shelf Heavy-Duty Bookcases"/>
    <s v="Jumbo Box"/>
    <n v="0.61"/>
    <d v="2012-02-12T00:00:00"/>
  </r>
  <r>
    <n v="2557"/>
    <n v="18500"/>
    <x v="668"/>
    <x v="3"/>
    <n v="30"/>
    <n v="1052.68"/>
    <n v="0.02"/>
    <x v="0"/>
    <n v="-19.27"/>
    <n v="32.979999999999997"/>
    <n v="5.5"/>
    <x v="676"/>
    <x v="10"/>
    <x v="3"/>
    <x v="0"/>
    <x v="1"/>
    <x v="7"/>
    <s v="PC Concepts 116 Key Quantum 3000 Keyboard"/>
    <s v="Small Box"/>
    <n v="0.75"/>
    <d v="2012-02-12T00:00:00"/>
  </r>
  <r>
    <n v="2558"/>
    <n v="18500"/>
    <x v="668"/>
    <x v="3"/>
    <n v="30"/>
    <n v="2536.31"/>
    <n v="0.01"/>
    <x v="0"/>
    <n v="-643.46"/>
    <n v="80.98"/>
    <n v="35"/>
    <x v="676"/>
    <x v="10"/>
    <x v="3"/>
    <x v="0"/>
    <x v="0"/>
    <x v="0"/>
    <s v="Carina Double Wide Media Storage Towers in Natural &amp; Black"/>
    <s v="Large Box"/>
    <n v="0.81"/>
    <d v="2012-02-13T00:00:00"/>
  </r>
  <r>
    <n v="2580"/>
    <n v="18597"/>
    <x v="471"/>
    <x v="3"/>
    <n v="37"/>
    <n v="101.2"/>
    <n v="0.1"/>
    <x v="0"/>
    <n v="38.58"/>
    <n v="2.88"/>
    <n v="0.5"/>
    <x v="681"/>
    <x v="10"/>
    <x v="3"/>
    <x v="1"/>
    <x v="0"/>
    <x v="11"/>
    <s v="Avery 504"/>
    <s v="Small Box"/>
    <n v="0.36"/>
    <d v="2010-09-27T00:00:00"/>
  </r>
  <r>
    <n v="2605"/>
    <n v="18822"/>
    <x v="566"/>
    <x v="0"/>
    <n v="34"/>
    <n v="1950.0359999999998"/>
    <n v="0.03"/>
    <x v="0"/>
    <n v="361.89"/>
    <n v="65.989999999999995"/>
    <n v="8.99"/>
    <x v="292"/>
    <x v="10"/>
    <x v="3"/>
    <x v="0"/>
    <x v="1"/>
    <x v="3"/>
    <s v="Talkabout T8367"/>
    <s v="Small Box"/>
    <n v="0.56000000000000005"/>
    <d v="2010-12-30T00:00:00"/>
  </r>
  <r>
    <n v="2661"/>
    <n v="19232"/>
    <x v="603"/>
    <x v="0"/>
    <n v="43"/>
    <n v="265.38"/>
    <n v="0.04"/>
    <x v="0"/>
    <n v="-107.59"/>
    <n v="6.24"/>
    <n v="5.22"/>
    <x v="292"/>
    <x v="10"/>
    <x v="3"/>
    <x v="0"/>
    <x v="2"/>
    <x v="4"/>
    <s v="Eldon Expressions Mahogany Wood Desk Collection"/>
    <s v="Small Box"/>
    <n v="0.6"/>
    <d v="2009-07-17T00:00:00"/>
  </r>
  <r>
    <n v="2662"/>
    <n v="19232"/>
    <x v="603"/>
    <x v="0"/>
    <n v="5"/>
    <n v="33.409999999999997"/>
    <n v="0.09"/>
    <x v="0"/>
    <n v="-3.48"/>
    <n v="6.68"/>
    <n v="1.5"/>
    <x v="292"/>
    <x v="10"/>
    <x v="3"/>
    <x v="0"/>
    <x v="0"/>
    <x v="12"/>
    <s v="Sanford Liquid Accent Highlighters"/>
    <s v="Wrap Bag"/>
    <n v="0.48"/>
    <d v="2009-07-14T00:00:00"/>
  </r>
  <r>
    <n v="2663"/>
    <n v="19232"/>
    <x v="603"/>
    <x v="0"/>
    <n v="28"/>
    <n v="7157.16"/>
    <n v="0.09"/>
    <x v="1"/>
    <n v="1150.33"/>
    <n v="260.98"/>
    <n v="41.91"/>
    <x v="292"/>
    <x v="10"/>
    <x v="3"/>
    <x v="0"/>
    <x v="2"/>
    <x v="9"/>
    <s v="Atlantic Metals Mobile 3-Shelf Bookcases, Custom Colors"/>
    <s v="Jumbo Box"/>
    <n v="0.59"/>
    <d v="2009-07-19T00:00:00"/>
  </r>
  <r>
    <n v="2676"/>
    <n v="19363"/>
    <x v="1340"/>
    <x v="1"/>
    <n v="44"/>
    <n v="286.06"/>
    <n v="0.1"/>
    <x v="0"/>
    <n v="-85.09"/>
    <n v="6.68"/>
    <n v="5.66"/>
    <x v="679"/>
    <x v="10"/>
    <x v="3"/>
    <x v="3"/>
    <x v="0"/>
    <x v="5"/>
    <s v="Xerox 1923"/>
    <s v="Small Box"/>
    <n v="0.37"/>
    <d v="2011-07-06T00:00:00"/>
  </r>
  <r>
    <n v="2677"/>
    <n v="19363"/>
    <x v="1340"/>
    <x v="1"/>
    <n v="41"/>
    <n v="248.1"/>
    <n v="0.04"/>
    <x v="0"/>
    <n v="49.67"/>
    <n v="5.98"/>
    <n v="0.96"/>
    <x v="679"/>
    <x v="10"/>
    <x v="3"/>
    <x v="3"/>
    <x v="0"/>
    <x v="12"/>
    <s v="Newell 315"/>
    <s v="Wrap Bag"/>
    <n v="0.6"/>
    <d v="2011-07-07T00:00:00"/>
  </r>
  <r>
    <n v="2679"/>
    <n v="19367"/>
    <x v="1218"/>
    <x v="1"/>
    <n v="20"/>
    <n v="112.42"/>
    <n v="0.09"/>
    <x v="0"/>
    <n v="7.4"/>
    <n v="5.98"/>
    <n v="2.5"/>
    <x v="682"/>
    <x v="10"/>
    <x v="3"/>
    <x v="3"/>
    <x v="0"/>
    <x v="8"/>
    <s v="Wausau Papers Astrobrights® Colored Envelopes"/>
    <s v="Small Box"/>
    <n v="0.36"/>
    <d v="2009-04-22T00:00:00"/>
  </r>
  <r>
    <n v="2755"/>
    <n v="19911"/>
    <x v="859"/>
    <x v="1"/>
    <n v="43"/>
    <n v="1054.7"/>
    <n v="7.0000000000000007E-2"/>
    <x v="0"/>
    <n v="213.26"/>
    <n v="25.98"/>
    <n v="5.37"/>
    <x v="686"/>
    <x v="10"/>
    <x v="3"/>
    <x v="1"/>
    <x v="0"/>
    <x v="1"/>
    <s v="3M Office Air Cleaner"/>
    <s v="Medium Box"/>
    <n v="0.5"/>
    <d v="2011-10-07T00:00:00"/>
  </r>
  <r>
    <n v="2756"/>
    <n v="19911"/>
    <x v="859"/>
    <x v="1"/>
    <n v="38"/>
    <n v="5349.21"/>
    <n v="0.01"/>
    <x v="1"/>
    <n v="61.9"/>
    <n v="135.99"/>
    <n v="28.63"/>
    <x v="686"/>
    <x v="10"/>
    <x v="3"/>
    <x v="1"/>
    <x v="2"/>
    <x v="14"/>
    <s v="Global Deluxe High-Back Office Chair in Storm"/>
    <s v="Jumbo Drum"/>
    <n v="0.76"/>
    <d v="2011-10-08T00:00:00"/>
  </r>
  <r>
    <n v="2757"/>
    <n v="19911"/>
    <x v="859"/>
    <x v="1"/>
    <n v="39"/>
    <n v="4859.37"/>
    <n v="7.0000000000000007E-2"/>
    <x v="0"/>
    <n v="2472.3200000000002"/>
    <n v="150.97999999999999"/>
    <n v="13.99"/>
    <x v="686"/>
    <x v="10"/>
    <x v="3"/>
    <x v="1"/>
    <x v="1"/>
    <x v="16"/>
    <s v="Canon MP41DH Printing Calculator"/>
    <s v="Medium Box"/>
    <n v="0.38"/>
    <d v="2011-10-06T00:00:00"/>
  </r>
  <r>
    <n v="2848"/>
    <n v="20517"/>
    <x v="437"/>
    <x v="0"/>
    <n v="39"/>
    <n v="116.63"/>
    <n v="0.03"/>
    <x v="0"/>
    <n v="6.81"/>
    <n v="2.94"/>
    <n v="0.96"/>
    <x v="683"/>
    <x v="10"/>
    <x v="3"/>
    <x v="0"/>
    <x v="0"/>
    <x v="12"/>
    <s v="Newell 343"/>
    <s v="Wrap Bag"/>
    <n v="0.57999999999999996"/>
    <d v="2010-09-17T00:00:00"/>
  </r>
  <r>
    <n v="2995"/>
    <n v="21605"/>
    <x v="1115"/>
    <x v="1"/>
    <n v="32"/>
    <n v="1932.97"/>
    <n v="0.08"/>
    <x v="1"/>
    <n v="-514.94000000000005"/>
    <n v="60.98"/>
    <n v="30"/>
    <x v="684"/>
    <x v="10"/>
    <x v="3"/>
    <x v="0"/>
    <x v="2"/>
    <x v="14"/>
    <s v="Novimex Fabric Task Chair"/>
    <s v="Jumbo Drum"/>
    <n v="0.7"/>
    <d v="2012-04-10T00:00:00"/>
  </r>
  <r>
    <n v="2996"/>
    <n v="21605"/>
    <x v="1115"/>
    <x v="1"/>
    <n v="46"/>
    <n v="476.49"/>
    <n v="0.1"/>
    <x v="0"/>
    <n v="-18.57"/>
    <n v="10.64"/>
    <n v="5.16"/>
    <x v="684"/>
    <x v="10"/>
    <x v="3"/>
    <x v="0"/>
    <x v="2"/>
    <x v="4"/>
    <s v="Eldon Expressions Punched Metal &amp; Wood Desk Accessories, Pewter &amp; Cherry"/>
    <s v="Small Box"/>
    <n v="0.56999999999999995"/>
    <d v="2012-04-10T00:00:00"/>
  </r>
  <r>
    <n v="3040"/>
    <n v="21830"/>
    <x v="116"/>
    <x v="0"/>
    <n v="19"/>
    <n v="6991.65"/>
    <n v="0.08"/>
    <x v="1"/>
    <n v="906.8"/>
    <n v="399.98"/>
    <n v="12.06"/>
    <x v="681"/>
    <x v="10"/>
    <x v="3"/>
    <x v="1"/>
    <x v="1"/>
    <x v="16"/>
    <s v="Okidata ML320 Series Turbo Dot Matrix Printers"/>
    <s v="Jumbo Box"/>
    <n v="0.56000000000000005"/>
    <d v="2009-01-18T00:00:00"/>
  </r>
  <r>
    <n v="3086"/>
    <n v="22147"/>
    <x v="191"/>
    <x v="0"/>
    <n v="37"/>
    <n v="832.14"/>
    <n v="0.04"/>
    <x v="0"/>
    <n v="175.07"/>
    <n v="22.72"/>
    <n v="8.99"/>
    <x v="677"/>
    <x v="10"/>
    <x v="3"/>
    <x v="2"/>
    <x v="2"/>
    <x v="4"/>
    <s v="Executive Impressions 14&quot; Two-Color Numerals Wall Clock"/>
    <s v="Small Pack"/>
    <n v="0.44"/>
    <d v="2009-01-20T00:00:00"/>
  </r>
  <r>
    <n v="3092"/>
    <n v="22182"/>
    <x v="406"/>
    <x v="3"/>
    <n v="4"/>
    <n v="55.97"/>
    <n v="0.09"/>
    <x v="0"/>
    <n v="-19.343"/>
    <n v="12.53"/>
    <n v="7.17"/>
    <x v="292"/>
    <x v="10"/>
    <x v="3"/>
    <x v="0"/>
    <x v="0"/>
    <x v="2"/>
    <s v="GBC ProClick Spines for 32-Hole Punch"/>
    <s v="Small Box"/>
    <n v="0.38"/>
    <d v="2012-09-06T00:00:00"/>
  </r>
  <r>
    <n v="3093"/>
    <n v="22182"/>
    <x v="406"/>
    <x v="3"/>
    <n v="9"/>
    <n v="174.72"/>
    <n v="0.06"/>
    <x v="0"/>
    <n v="-63.48"/>
    <n v="19.98"/>
    <n v="4"/>
    <x v="292"/>
    <x v="10"/>
    <x v="3"/>
    <x v="0"/>
    <x v="1"/>
    <x v="7"/>
    <s v="Belkin 105-Key Black Keyboard"/>
    <s v="Small Box"/>
    <n v="0.68"/>
    <d v="2012-09-08T00:00:00"/>
  </r>
  <r>
    <n v="3094"/>
    <n v="22182"/>
    <x v="406"/>
    <x v="3"/>
    <n v="48"/>
    <n v="2271.37"/>
    <n v="0.09"/>
    <x v="2"/>
    <n v="528.11"/>
    <n v="49.34"/>
    <n v="10.25"/>
    <x v="292"/>
    <x v="10"/>
    <x v="3"/>
    <x v="0"/>
    <x v="2"/>
    <x v="4"/>
    <s v="Electrix Fluorescent Magnifier Lamps &amp; Weighted Base"/>
    <s v="Large Box"/>
    <n v="0.56999999999999995"/>
    <d v="2012-09-07T00:00:00"/>
  </r>
  <r>
    <n v="3103"/>
    <n v="22243"/>
    <x v="44"/>
    <x v="4"/>
    <n v="9"/>
    <n v="24.76"/>
    <n v="0.09"/>
    <x v="0"/>
    <n v="-1.82"/>
    <n v="2.88"/>
    <n v="0.7"/>
    <x v="682"/>
    <x v="10"/>
    <x v="3"/>
    <x v="1"/>
    <x v="0"/>
    <x v="12"/>
    <s v="Newell 335"/>
    <s v="Wrap Bag"/>
    <n v="0.56000000000000005"/>
    <d v="2009-01-16T00:00:00"/>
  </r>
  <r>
    <n v="3218"/>
    <n v="23104"/>
    <x v="488"/>
    <x v="3"/>
    <n v="3"/>
    <n v="30.92"/>
    <n v="0.02"/>
    <x v="2"/>
    <n v="28.64"/>
    <n v="6.98"/>
    <n v="2.83"/>
    <x v="683"/>
    <x v="10"/>
    <x v="3"/>
    <x v="0"/>
    <x v="2"/>
    <x v="4"/>
    <s v="G.E. Halogen Desk Lamp Bulbs"/>
    <s v="Small Pack"/>
    <n v="0.37"/>
    <d v="2011-04-10T00:00:00"/>
  </r>
  <r>
    <n v="3219"/>
    <n v="23104"/>
    <x v="488"/>
    <x v="3"/>
    <n v="24"/>
    <n v="142.80000000000001"/>
    <n v="0.01"/>
    <x v="0"/>
    <n v="-25"/>
    <n v="5.81"/>
    <n v="3.37"/>
    <x v="683"/>
    <x v="10"/>
    <x v="3"/>
    <x v="0"/>
    <x v="0"/>
    <x v="6"/>
    <s v="Advantus Push Pins, Aluminum Head"/>
    <s v="Wrap Bag"/>
    <n v="0.54"/>
    <d v="2011-04-12T00:00:00"/>
  </r>
  <r>
    <n v="3267"/>
    <n v="23363"/>
    <x v="601"/>
    <x v="0"/>
    <n v="46"/>
    <n v="241.81"/>
    <n v="0.02"/>
    <x v="0"/>
    <n v="-94.828999999999994"/>
    <n v="4.91"/>
    <n v="4.97"/>
    <x v="678"/>
    <x v="10"/>
    <x v="3"/>
    <x v="2"/>
    <x v="0"/>
    <x v="2"/>
    <s v="Pressboard Covers with Storage Hooks, 9 1/2&quot; x 11&quot;, Light Blue"/>
    <s v="Small Box"/>
    <n v="0.38"/>
    <d v="2012-06-05T00:00:00"/>
  </r>
  <r>
    <n v="3298"/>
    <n v="23559"/>
    <x v="1095"/>
    <x v="0"/>
    <n v="14"/>
    <n v="425.67"/>
    <n v="0.03"/>
    <x v="2"/>
    <n v="166.5745"/>
    <n v="28.53"/>
    <n v="1.49"/>
    <x v="292"/>
    <x v="10"/>
    <x v="3"/>
    <x v="3"/>
    <x v="0"/>
    <x v="2"/>
    <s v="Lock-Up Easel 'Spel-Binder'"/>
    <s v="Small Box"/>
    <n v="0.38"/>
    <d v="2010-07-25T00:00:00"/>
  </r>
  <r>
    <n v="3299"/>
    <n v="23559"/>
    <x v="1095"/>
    <x v="0"/>
    <n v="9"/>
    <n v="173.44"/>
    <n v="0.02"/>
    <x v="0"/>
    <n v="-34.625999999999998"/>
    <n v="17.98"/>
    <n v="8.51"/>
    <x v="292"/>
    <x v="10"/>
    <x v="3"/>
    <x v="3"/>
    <x v="1"/>
    <x v="16"/>
    <s v="Canon P1-DHIII Palm Printing Calculator"/>
    <s v="Medium Box"/>
    <n v="0.4"/>
    <d v="2010-07-23T00:00:00"/>
  </r>
  <r>
    <n v="3389"/>
    <n v="24160"/>
    <x v="650"/>
    <x v="3"/>
    <n v="44"/>
    <n v="3644.596"/>
    <n v="0.06"/>
    <x v="0"/>
    <n v="1104.318"/>
    <n v="95.99"/>
    <n v="4.9000000000000004"/>
    <x v="682"/>
    <x v="10"/>
    <x v="3"/>
    <x v="3"/>
    <x v="1"/>
    <x v="3"/>
    <s v="T60"/>
    <s v="Small Box"/>
    <n v="0.56000000000000005"/>
    <d v="2011-02-02T00:00:00"/>
  </r>
  <r>
    <n v="3392"/>
    <n v="24193"/>
    <x v="1164"/>
    <x v="2"/>
    <n v="45"/>
    <n v="9539.6"/>
    <n v="0.02"/>
    <x v="1"/>
    <n v="-163.63"/>
    <n v="200.98"/>
    <n v="55.96"/>
    <x v="685"/>
    <x v="10"/>
    <x v="3"/>
    <x v="0"/>
    <x v="2"/>
    <x v="9"/>
    <s v="O'Sullivan Living Dimensions 3-Shelf Bookcases"/>
    <s v="Jumbo Box"/>
    <n v="0.75"/>
    <d v="2009-03-16T00:00:00"/>
  </r>
  <r>
    <n v="3393"/>
    <n v="24193"/>
    <x v="1164"/>
    <x v="2"/>
    <n v="24"/>
    <n v="109.86"/>
    <n v="0.02"/>
    <x v="0"/>
    <n v="-63.87"/>
    <n v="4.28"/>
    <n v="5.17"/>
    <x v="685"/>
    <x v="10"/>
    <x v="3"/>
    <x v="0"/>
    <x v="0"/>
    <x v="5"/>
    <s v="Xerox 1971"/>
    <s v="Small Box"/>
    <n v="0.4"/>
    <d v="2009-03-15T00:00:00"/>
  </r>
  <r>
    <n v="3394"/>
    <n v="24193"/>
    <x v="1164"/>
    <x v="2"/>
    <n v="19"/>
    <n v="1426.5125"/>
    <n v="0.04"/>
    <x v="0"/>
    <n v="-175.17500000000001"/>
    <n v="85.99"/>
    <n v="0.99"/>
    <x v="685"/>
    <x v="10"/>
    <x v="3"/>
    <x v="0"/>
    <x v="1"/>
    <x v="3"/>
    <s v="Accessory4"/>
    <s v="Wrap Bag"/>
    <n v="0.85"/>
    <d v="2009-03-16T00:00:00"/>
  </r>
  <r>
    <n v="3409"/>
    <n v="24352"/>
    <x v="782"/>
    <x v="4"/>
    <n v="32"/>
    <n v="103.48"/>
    <n v="0.03"/>
    <x v="0"/>
    <n v="20.53"/>
    <n v="3.14"/>
    <n v="1.1399999999999999"/>
    <x v="676"/>
    <x v="10"/>
    <x v="3"/>
    <x v="0"/>
    <x v="0"/>
    <x v="5"/>
    <s v="Adams &quot;While You Were Out&quot; Message Pads"/>
    <s v="Wrap Bag"/>
    <n v="0.4"/>
    <d v="2010-05-10T00:00:00"/>
  </r>
  <r>
    <n v="3460"/>
    <n v="24646"/>
    <x v="176"/>
    <x v="2"/>
    <n v="46"/>
    <n v="662.51"/>
    <n v="0.09"/>
    <x v="0"/>
    <n v="293.32"/>
    <n v="15.67"/>
    <n v="1.39"/>
    <x v="683"/>
    <x v="10"/>
    <x v="3"/>
    <x v="0"/>
    <x v="0"/>
    <x v="8"/>
    <s v="#10 White Business Envelopes,4 1/8 x 9 1/2"/>
    <s v="Small Box"/>
    <n v="0.38"/>
    <d v="2011-04-16T00:00:00"/>
  </r>
  <r>
    <n v="3461"/>
    <n v="24646"/>
    <x v="176"/>
    <x v="2"/>
    <n v="21"/>
    <n v="61.18"/>
    <n v="0"/>
    <x v="0"/>
    <n v="6.85"/>
    <n v="2.88"/>
    <n v="0.7"/>
    <x v="683"/>
    <x v="10"/>
    <x v="3"/>
    <x v="0"/>
    <x v="0"/>
    <x v="12"/>
    <s v="Newell 340"/>
    <s v="Wrap Bag"/>
    <n v="0.56000000000000005"/>
    <d v="2011-04-17T00:00:00"/>
  </r>
  <r>
    <n v="3508"/>
    <n v="24993"/>
    <x v="1356"/>
    <x v="1"/>
    <n v="36"/>
    <n v="1561.2204999999999"/>
    <n v="0.09"/>
    <x v="0"/>
    <n v="-226.82"/>
    <n v="55.99"/>
    <n v="2.5"/>
    <x v="685"/>
    <x v="10"/>
    <x v="3"/>
    <x v="0"/>
    <x v="1"/>
    <x v="3"/>
    <s v="Accessory28"/>
    <s v="Small Pack"/>
    <n v="0.83"/>
    <d v="2010-03-13T00:00:00"/>
  </r>
  <r>
    <n v="3517"/>
    <n v="25060"/>
    <x v="1333"/>
    <x v="2"/>
    <n v="6"/>
    <n v="7767.02"/>
    <n v="0.03"/>
    <x v="0"/>
    <n v="2070.6170000000002"/>
    <n v="1270.99"/>
    <n v="19.989999999999998"/>
    <x v="686"/>
    <x v="10"/>
    <x v="3"/>
    <x v="1"/>
    <x v="0"/>
    <x v="2"/>
    <s v="Fellowes PB500 Electric Punch Plastic Comb Binding Machine with Manual Bind"/>
    <s v="Small Box"/>
    <n v="0.35"/>
    <d v="2009-07-22T00:00:00"/>
  </r>
  <r>
    <n v="3518"/>
    <n v="25060"/>
    <x v="1333"/>
    <x v="2"/>
    <n v="1"/>
    <n v="1893.93"/>
    <n v="7.0000000000000007E-2"/>
    <x v="1"/>
    <n v="-4654.7349000000004"/>
    <n v="2036.48"/>
    <n v="14.7"/>
    <x v="686"/>
    <x v="10"/>
    <x v="3"/>
    <x v="1"/>
    <x v="1"/>
    <x v="16"/>
    <s v="Lexmark 4227 Plus Dot Matrix Printer"/>
    <s v="Jumbo Drum"/>
    <n v="0.55000000000000004"/>
    <d v="2009-07-22T00:00:00"/>
  </r>
  <r>
    <n v="3568"/>
    <n v="25447"/>
    <x v="537"/>
    <x v="2"/>
    <n v="25"/>
    <n v="536.21"/>
    <n v="0.09"/>
    <x v="0"/>
    <n v="106.98"/>
    <n v="22.72"/>
    <n v="8.99"/>
    <x v="679"/>
    <x v="10"/>
    <x v="3"/>
    <x v="2"/>
    <x v="2"/>
    <x v="4"/>
    <s v="Executive Impressions 14&quot; Two-Color Numerals Wall Clock"/>
    <s v="Small Pack"/>
    <n v="0.44"/>
    <d v="2012-05-24T00:00:00"/>
  </r>
  <r>
    <n v="3569"/>
    <n v="25447"/>
    <x v="537"/>
    <x v="2"/>
    <n v="18"/>
    <n v="4428.5600000000004"/>
    <n v="0.03"/>
    <x v="1"/>
    <n v="213.62"/>
    <n v="296.18"/>
    <n v="54.12"/>
    <x v="679"/>
    <x v="10"/>
    <x v="3"/>
    <x v="2"/>
    <x v="2"/>
    <x v="10"/>
    <s v="Hon 94000 Series Round Tables"/>
    <s v="Jumbo Box"/>
    <n v="0.76"/>
    <d v="2012-05-26T00:00:00"/>
  </r>
  <r>
    <n v="3660"/>
    <n v="26214"/>
    <x v="1357"/>
    <x v="3"/>
    <n v="19"/>
    <n v="305.68"/>
    <n v="0.1"/>
    <x v="2"/>
    <n v="128.16999999999999"/>
    <n v="15.74"/>
    <n v="1.39"/>
    <x v="685"/>
    <x v="10"/>
    <x v="3"/>
    <x v="0"/>
    <x v="0"/>
    <x v="8"/>
    <s v="#10-4 1/8&quot; x 9 1/2&quot; Premium Diagonal Seam Envelopes"/>
    <s v="Small Box"/>
    <n v="0.4"/>
    <d v="2011-11-21T00:00:00"/>
  </r>
  <r>
    <n v="3661"/>
    <n v="26214"/>
    <x v="1357"/>
    <x v="3"/>
    <n v="41"/>
    <n v="1901.29"/>
    <n v="0.08"/>
    <x v="0"/>
    <n v="870.8"/>
    <n v="46.94"/>
    <n v="6.77"/>
    <x v="685"/>
    <x v="10"/>
    <x v="3"/>
    <x v="0"/>
    <x v="2"/>
    <x v="4"/>
    <s v="Howard Miller 13&quot; Diameter Goldtone Round Wall Clock"/>
    <s v="Small Box"/>
    <n v="0.44"/>
    <d v="2011-11-21T00:00:00"/>
  </r>
  <r>
    <n v="3767"/>
    <n v="26913"/>
    <x v="860"/>
    <x v="1"/>
    <n v="11"/>
    <n v="642.91449999999998"/>
    <n v="0.01"/>
    <x v="0"/>
    <n v="-118.8"/>
    <n v="65.989999999999995"/>
    <n v="8.99"/>
    <x v="682"/>
    <x v="10"/>
    <x v="3"/>
    <x v="1"/>
    <x v="1"/>
    <x v="3"/>
    <s v="StarTAC Analog"/>
    <s v="Small Box"/>
    <n v="0.6"/>
    <d v="2009-10-01T00:00:00"/>
  </r>
  <r>
    <n v="3822"/>
    <n v="27265"/>
    <x v="902"/>
    <x v="4"/>
    <n v="49"/>
    <n v="14981.74"/>
    <n v="0.02"/>
    <x v="0"/>
    <n v="-1791.5"/>
    <n v="299.99"/>
    <n v="11.64"/>
    <x v="677"/>
    <x v="10"/>
    <x v="3"/>
    <x v="2"/>
    <x v="1"/>
    <x v="13"/>
    <s v="Brother DCP1000 Digital 3 in 1 Multifunction Machine"/>
    <s v="Large Box"/>
    <n v="0.5"/>
    <d v="2012-05-06T00:00:00"/>
  </r>
  <r>
    <n v="3823"/>
    <n v="27265"/>
    <x v="902"/>
    <x v="4"/>
    <n v="36"/>
    <n v="5587.2"/>
    <n v="0.05"/>
    <x v="2"/>
    <n v="2254.16"/>
    <n v="162.93"/>
    <n v="19.989999999999998"/>
    <x v="677"/>
    <x v="10"/>
    <x v="3"/>
    <x v="2"/>
    <x v="0"/>
    <x v="8"/>
    <s v="Multimedia Mailers"/>
    <s v="Small Box"/>
    <n v="0.39"/>
    <d v="2012-05-07T00:00:00"/>
  </r>
  <r>
    <n v="3824"/>
    <n v="27265"/>
    <x v="902"/>
    <x v="4"/>
    <n v="49"/>
    <n v="401.39"/>
    <n v="0.03"/>
    <x v="2"/>
    <n v="161.94999999999999"/>
    <n v="8.34"/>
    <n v="0.96"/>
    <x v="677"/>
    <x v="10"/>
    <x v="3"/>
    <x v="2"/>
    <x v="2"/>
    <x v="4"/>
    <s v="Document Clip Frames"/>
    <s v="Wrap Bag"/>
    <n v="0.43"/>
    <d v="2012-05-08T00:00:00"/>
  </r>
  <r>
    <n v="3855"/>
    <n v="27491"/>
    <x v="945"/>
    <x v="2"/>
    <n v="11"/>
    <n v="985.01"/>
    <n v="0.04"/>
    <x v="0"/>
    <n v="186.05"/>
    <n v="90.48"/>
    <n v="19.989999999999998"/>
    <x v="675"/>
    <x v="10"/>
    <x v="3"/>
    <x v="2"/>
    <x v="0"/>
    <x v="8"/>
    <s v="Tyvek® Side-Opening Peel &amp; Seel® Expanding Envelopes"/>
    <s v="Small Box"/>
    <n v="0.4"/>
    <d v="2009-04-11T00:00:00"/>
  </r>
  <r>
    <n v="3856"/>
    <n v="27491"/>
    <x v="945"/>
    <x v="2"/>
    <n v="36"/>
    <n v="350.71"/>
    <n v="0.02"/>
    <x v="0"/>
    <n v="-15.3"/>
    <n v="9.77"/>
    <n v="6.02"/>
    <x v="675"/>
    <x v="10"/>
    <x v="3"/>
    <x v="2"/>
    <x v="2"/>
    <x v="4"/>
    <s v="DAX Solid Wood Frames"/>
    <s v="Medium Box"/>
    <n v="0.48"/>
    <d v="2009-04-10T00:00:00"/>
  </r>
  <r>
    <n v="3857"/>
    <n v="27491"/>
    <x v="945"/>
    <x v="2"/>
    <n v="2"/>
    <n v="75.23"/>
    <n v="0.09"/>
    <x v="0"/>
    <n v="-51.5"/>
    <n v="34.99"/>
    <n v="7.73"/>
    <x v="675"/>
    <x v="10"/>
    <x v="3"/>
    <x v="2"/>
    <x v="0"/>
    <x v="12"/>
    <s v="Hunt Boston® Vacuum Mount KS Pencil Sharpener"/>
    <s v="Small Box"/>
    <n v="0.59"/>
    <d v="2009-04-11T00:00:00"/>
  </r>
  <r>
    <n v="3907"/>
    <n v="27845"/>
    <x v="708"/>
    <x v="2"/>
    <n v="36"/>
    <n v="220.45"/>
    <n v="0.1"/>
    <x v="0"/>
    <n v="101.4"/>
    <n v="6.3"/>
    <n v="0.5"/>
    <x v="609"/>
    <x v="10"/>
    <x v="3"/>
    <x v="0"/>
    <x v="0"/>
    <x v="11"/>
    <s v="Avery 51"/>
    <s v="Small Box"/>
    <n v="0.39"/>
    <d v="2011-07-14T00:00:00"/>
  </r>
  <r>
    <n v="4243"/>
    <n v="30176"/>
    <x v="851"/>
    <x v="0"/>
    <n v="30"/>
    <n v="2504.41"/>
    <n v="0.01"/>
    <x v="0"/>
    <n v="-547.89"/>
    <n v="79.52"/>
    <n v="48.2"/>
    <x v="682"/>
    <x v="10"/>
    <x v="3"/>
    <x v="3"/>
    <x v="2"/>
    <x v="4"/>
    <s v="Eldon Cleatmat Plus™ Chair Mats for High Pile Carpets"/>
    <s v="Medium Box"/>
    <n v="0.74"/>
    <d v="2009-04-26T00:00:00"/>
  </r>
  <r>
    <n v="4270"/>
    <n v="30375"/>
    <x v="726"/>
    <x v="0"/>
    <n v="20"/>
    <n v="71.45"/>
    <n v="0.03"/>
    <x v="0"/>
    <n v="-92.954499999999996"/>
    <n v="3.36"/>
    <n v="6.27"/>
    <x v="677"/>
    <x v="10"/>
    <x v="3"/>
    <x v="2"/>
    <x v="0"/>
    <x v="2"/>
    <s v="Cardinal Poly Pocket Divider Pockets for Ring Binders"/>
    <s v="Small Box"/>
    <n v="0.4"/>
    <d v="2012-05-07T00:00:00"/>
  </r>
  <r>
    <n v="4289"/>
    <n v="30565"/>
    <x v="1358"/>
    <x v="3"/>
    <n v="32"/>
    <n v="1785.02"/>
    <n v="0.04"/>
    <x v="2"/>
    <n v="52.66"/>
    <n v="55.94"/>
    <n v="4"/>
    <x v="675"/>
    <x v="10"/>
    <x v="3"/>
    <x v="2"/>
    <x v="1"/>
    <x v="7"/>
    <s v="Fellowes Smart Design 104-Key Enhanced Keyboard, PS/2 Adapter, Platinum"/>
    <s v="Small Box"/>
    <n v="0.74"/>
    <d v="2011-07-28T00:00:00"/>
  </r>
  <r>
    <n v="4291"/>
    <n v="30567"/>
    <x v="1233"/>
    <x v="2"/>
    <n v="14"/>
    <n v="2690.84"/>
    <n v="0.1"/>
    <x v="1"/>
    <n v="-368.02"/>
    <n v="208.16"/>
    <n v="68.02"/>
    <x v="676"/>
    <x v="10"/>
    <x v="3"/>
    <x v="0"/>
    <x v="0"/>
    <x v="1"/>
    <s v="1.7 Cubic Foot Compact &quot;Cube&quot; Office Refrigerators"/>
    <s v="Jumbo Drum"/>
    <n v="0.57999999999999996"/>
    <d v="2009-01-14T00:00:00"/>
  </r>
  <r>
    <n v="4292"/>
    <n v="30567"/>
    <x v="1233"/>
    <x v="2"/>
    <n v="8"/>
    <n v="733.55"/>
    <n v="7.0000000000000007E-2"/>
    <x v="0"/>
    <n v="103.13"/>
    <n v="90.48"/>
    <n v="19.989999999999998"/>
    <x v="676"/>
    <x v="10"/>
    <x v="3"/>
    <x v="0"/>
    <x v="0"/>
    <x v="8"/>
    <s v="Tyvek® Side-Opening Peel &amp; Seel® Expanding Envelopes"/>
    <s v="Small Box"/>
    <n v="0.4"/>
    <d v="2009-01-15T00:00:00"/>
  </r>
  <r>
    <n v="4293"/>
    <n v="30567"/>
    <x v="1233"/>
    <x v="2"/>
    <n v="3"/>
    <n v="38.71"/>
    <n v="0.01"/>
    <x v="2"/>
    <n v="23"/>
    <n v="9.48"/>
    <n v="7.29"/>
    <x v="676"/>
    <x v="10"/>
    <x v="3"/>
    <x v="0"/>
    <x v="2"/>
    <x v="4"/>
    <s v="DAX Two-Tone Rosewood/Black Document Frame, Desktop, 5 x 7"/>
    <s v="Small Pack"/>
    <n v="0.45"/>
    <d v="2009-01-16T00:00:00"/>
  </r>
  <r>
    <n v="4294"/>
    <n v="30567"/>
    <x v="1233"/>
    <x v="2"/>
    <n v="14"/>
    <n v="62.6"/>
    <n v="0.02"/>
    <x v="0"/>
    <n v="7.32"/>
    <n v="4.28"/>
    <n v="0.94"/>
    <x v="676"/>
    <x v="10"/>
    <x v="3"/>
    <x v="0"/>
    <x v="0"/>
    <x v="12"/>
    <s v="Newell 336"/>
    <s v="Wrap Bag"/>
    <n v="0.56000000000000005"/>
    <d v="2009-01-15T00:00:00"/>
  </r>
  <r>
    <n v="4431"/>
    <n v="31586"/>
    <x v="1359"/>
    <x v="0"/>
    <n v="22"/>
    <n v="963.45"/>
    <n v="0.05"/>
    <x v="2"/>
    <n v="94.03"/>
    <n v="43.22"/>
    <n v="4"/>
    <x v="682"/>
    <x v="10"/>
    <x v="3"/>
    <x v="3"/>
    <x v="1"/>
    <x v="7"/>
    <s v="Fellowes Mobile Numeric Keypad, Graphite"/>
    <s v="Small Box"/>
    <n v="0.64"/>
    <d v="2012-03-25T00:00:00"/>
  </r>
  <r>
    <n v="4432"/>
    <n v="31586"/>
    <x v="1359"/>
    <x v="0"/>
    <n v="25"/>
    <n v="4390.0289999999995"/>
    <n v="0"/>
    <x v="2"/>
    <n v="1007.4870000000001"/>
    <n v="205.99"/>
    <n v="5.26"/>
    <x v="682"/>
    <x v="10"/>
    <x v="3"/>
    <x v="3"/>
    <x v="1"/>
    <x v="3"/>
    <s v="i470"/>
    <s v="Small Box"/>
    <n v="0.56000000000000005"/>
    <d v="2012-03-30T00:00:00"/>
  </r>
  <r>
    <n v="4448"/>
    <n v="31687"/>
    <x v="1029"/>
    <x v="1"/>
    <n v="44"/>
    <n v="123.06"/>
    <n v="7.0000000000000007E-2"/>
    <x v="0"/>
    <n v="3.5"/>
    <n v="2.78"/>
    <n v="1.34"/>
    <x v="680"/>
    <x v="10"/>
    <x v="3"/>
    <x v="2"/>
    <x v="0"/>
    <x v="12"/>
    <s v="Prang Drawing Pencil Set"/>
    <s v="Wrap Bag"/>
    <n v="0.45"/>
    <d v="2011-05-19T00:00:00"/>
  </r>
  <r>
    <n v="4470"/>
    <n v="31847"/>
    <x v="684"/>
    <x v="0"/>
    <n v="46"/>
    <n v="1692.28"/>
    <n v="0.1"/>
    <x v="0"/>
    <n v="61"/>
    <n v="39.979999999999997"/>
    <n v="4"/>
    <x v="682"/>
    <x v="10"/>
    <x v="3"/>
    <x v="0"/>
    <x v="1"/>
    <x v="7"/>
    <s v="Microsoft Natural Keyboard Elite"/>
    <s v="Small Box"/>
    <n v="0.7"/>
    <d v="2009-12-22T00:00:00"/>
  </r>
  <r>
    <n v="4612"/>
    <n v="32868"/>
    <x v="80"/>
    <x v="2"/>
    <n v="39"/>
    <n v="1101.28"/>
    <n v="0.05"/>
    <x v="0"/>
    <n v="200.53"/>
    <n v="28.15"/>
    <n v="6.17"/>
    <x v="679"/>
    <x v="10"/>
    <x v="3"/>
    <x v="3"/>
    <x v="0"/>
    <x v="12"/>
    <s v="Boston Model 1800 Electric Pencil Sharpener, Gray"/>
    <s v="Small Pack"/>
    <n v="0.55000000000000004"/>
    <d v="2009-01-18T00:00:00"/>
  </r>
  <r>
    <n v="5081"/>
    <n v="36224"/>
    <x v="1214"/>
    <x v="3"/>
    <n v="15"/>
    <n v="1765.45"/>
    <n v="0.09"/>
    <x v="2"/>
    <n v="374.82"/>
    <n v="120.98"/>
    <n v="3.99"/>
    <x v="678"/>
    <x v="10"/>
    <x v="3"/>
    <x v="2"/>
    <x v="0"/>
    <x v="1"/>
    <s v="Belkin 325VA UPS Surge Protector, 6'"/>
    <s v="Small Box"/>
    <n v="0.6"/>
    <d v="2009-05-05T00:00:00"/>
  </r>
  <r>
    <n v="5157"/>
    <n v="36709"/>
    <x v="1037"/>
    <x v="4"/>
    <n v="42"/>
    <n v="2245.6914999999999"/>
    <n v="0.05"/>
    <x v="0"/>
    <n v="369.08099999999996"/>
    <n v="65.989999999999995"/>
    <n v="8.99"/>
    <x v="473"/>
    <x v="10"/>
    <x v="3"/>
    <x v="2"/>
    <x v="1"/>
    <x v="3"/>
    <s v="i270"/>
    <s v="Small Box"/>
    <n v="0.55000000000000004"/>
    <d v="2012-08-25T00:00:00"/>
  </r>
  <r>
    <n v="5318"/>
    <n v="37826"/>
    <x v="1247"/>
    <x v="3"/>
    <n v="45"/>
    <n v="325.8"/>
    <n v="0.03"/>
    <x v="0"/>
    <n v="-84.85"/>
    <n v="6.78"/>
    <n v="6.18"/>
    <x v="682"/>
    <x v="10"/>
    <x v="3"/>
    <x v="1"/>
    <x v="0"/>
    <x v="5"/>
    <s v="Strathmore Photo Mount Cards"/>
    <s v="Small Box"/>
    <n v="0.39"/>
    <d v="2011-04-25T00:00:00"/>
  </r>
  <r>
    <n v="5338"/>
    <n v="37924"/>
    <x v="213"/>
    <x v="1"/>
    <n v="49"/>
    <n v="8094.55"/>
    <n v="0.05"/>
    <x v="0"/>
    <n v="2008.71"/>
    <n v="165.2"/>
    <n v="19.989999999999998"/>
    <x v="549"/>
    <x v="10"/>
    <x v="3"/>
    <x v="3"/>
    <x v="0"/>
    <x v="0"/>
    <s v="Economy Rollaway Files"/>
    <s v="Small Box"/>
    <n v="0.59"/>
    <d v="2009-11-29T00:00:00"/>
  </r>
  <r>
    <n v="5371"/>
    <n v="38182"/>
    <x v="988"/>
    <x v="1"/>
    <n v="45"/>
    <n v="2848.83"/>
    <n v="7.0000000000000007E-2"/>
    <x v="0"/>
    <n v="-1182.8699999999999"/>
    <n v="64.650000000000006"/>
    <n v="35"/>
    <x v="679"/>
    <x v="10"/>
    <x v="3"/>
    <x v="3"/>
    <x v="0"/>
    <x v="0"/>
    <s v="Space Solutions Commercial Steel Shelving"/>
    <s v="Large Box"/>
    <n v="0.8"/>
    <d v="2012-05-22T00:00:00"/>
  </r>
  <r>
    <n v="5604"/>
    <n v="39717"/>
    <x v="666"/>
    <x v="1"/>
    <n v="20"/>
    <n v="835.48"/>
    <n v="0.06"/>
    <x v="0"/>
    <n v="-58.13"/>
    <n v="43.57"/>
    <n v="16.36"/>
    <x v="473"/>
    <x v="10"/>
    <x v="3"/>
    <x v="2"/>
    <x v="0"/>
    <x v="0"/>
    <s v="Trav-L-File Heavy-Duty Shuttle II, Black"/>
    <s v="Small Box"/>
    <n v="0.55000000000000004"/>
    <d v="2009-11-30T00:00:00"/>
  </r>
  <r>
    <n v="5692"/>
    <n v="40257"/>
    <x v="522"/>
    <x v="2"/>
    <n v="24"/>
    <n v="3201.16"/>
    <n v="0.06"/>
    <x v="0"/>
    <n v="405.5"/>
    <n v="140.81"/>
    <n v="24.49"/>
    <x v="686"/>
    <x v="10"/>
    <x v="3"/>
    <x v="1"/>
    <x v="2"/>
    <x v="14"/>
    <s v="Hon Olson Stacker Stools"/>
    <s v="Large Box"/>
    <n v="0.56999999999999995"/>
    <d v="2010-08-22T00:00:00"/>
  </r>
  <r>
    <n v="5700"/>
    <n v="40321"/>
    <x v="539"/>
    <x v="1"/>
    <n v="23"/>
    <n v="1484.49"/>
    <n v="0.09"/>
    <x v="0"/>
    <n v="230.50300000000001"/>
    <n v="67.28"/>
    <n v="19.989999999999998"/>
    <x v="681"/>
    <x v="10"/>
    <x v="3"/>
    <x v="1"/>
    <x v="0"/>
    <x v="2"/>
    <s v="Catalog Binders with Expanding Posts"/>
    <s v="Small Box"/>
    <n v="0.4"/>
    <d v="2010-06-25T00:00:00"/>
  </r>
  <r>
    <n v="5701"/>
    <n v="40321"/>
    <x v="539"/>
    <x v="1"/>
    <n v="18"/>
    <n v="740.49"/>
    <n v="0.1"/>
    <x v="0"/>
    <n v="88.9"/>
    <n v="42.76"/>
    <n v="6.22"/>
    <x v="681"/>
    <x v="10"/>
    <x v="3"/>
    <x v="1"/>
    <x v="0"/>
    <x v="0"/>
    <s v="SAFCO Mobile Desk Side File, Wire Frame"/>
    <s v="Small Box"/>
    <m/>
    <d v="2010-06-24T00:00:00"/>
  </r>
  <r>
    <n v="5947"/>
    <n v="42214"/>
    <x v="898"/>
    <x v="0"/>
    <n v="46"/>
    <n v="569.91999999999996"/>
    <n v="0.03"/>
    <x v="0"/>
    <n v="154.09"/>
    <n v="12.22"/>
    <n v="2.85"/>
    <x v="679"/>
    <x v="10"/>
    <x v="3"/>
    <x v="3"/>
    <x v="2"/>
    <x v="4"/>
    <s v="Aluminum Document Frame"/>
    <s v="Small Pack"/>
    <n v="0.55000000000000004"/>
    <d v="2011-05-31T00:00:00"/>
  </r>
  <r>
    <n v="5948"/>
    <n v="42214"/>
    <x v="898"/>
    <x v="0"/>
    <n v="28"/>
    <n v="183.65"/>
    <n v="0.02"/>
    <x v="0"/>
    <n v="-59.96"/>
    <n v="6.48"/>
    <n v="5.84"/>
    <x v="679"/>
    <x v="10"/>
    <x v="3"/>
    <x v="3"/>
    <x v="0"/>
    <x v="5"/>
    <s v="Xerox 226"/>
    <s v="Small Box"/>
    <n v="0.37"/>
    <d v="2011-05-31T00:00:00"/>
  </r>
  <r>
    <n v="6039"/>
    <n v="42788"/>
    <x v="1360"/>
    <x v="4"/>
    <n v="26"/>
    <n v="241.92"/>
    <n v="0.1"/>
    <x v="0"/>
    <n v="67.709999999999994"/>
    <n v="10.14"/>
    <n v="2.27"/>
    <x v="682"/>
    <x v="10"/>
    <x v="3"/>
    <x v="0"/>
    <x v="0"/>
    <x v="5"/>
    <s v="Staples Wirebound Steno Books, 6&quot; x 9&quot;, 12/Pack"/>
    <s v="Wrap Bag"/>
    <n v="0.36"/>
    <d v="2011-10-15T00:00:00"/>
  </r>
  <r>
    <n v="6054"/>
    <n v="42912"/>
    <x v="1321"/>
    <x v="2"/>
    <n v="4"/>
    <n v="52.59"/>
    <n v="0.05"/>
    <x v="0"/>
    <n v="-30.39"/>
    <n v="11.35"/>
    <n v="8.6"/>
    <x v="609"/>
    <x v="10"/>
    <x v="3"/>
    <x v="0"/>
    <x v="0"/>
    <x v="0"/>
    <s v="SimpliFile™ Personal File, Black Granite, 15w x 6-15/16d x 11-1/4h"/>
    <s v="Small Box"/>
    <n v="0.56999999999999995"/>
    <d v="2010-05-06T00:00:00"/>
  </r>
  <r>
    <n v="6162"/>
    <n v="43653"/>
    <x v="365"/>
    <x v="1"/>
    <n v="3"/>
    <n v="10.62"/>
    <n v="7.0000000000000007E-2"/>
    <x v="0"/>
    <n v="-3.96"/>
    <n v="3.29"/>
    <n v="1.35"/>
    <x v="682"/>
    <x v="10"/>
    <x v="3"/>
    <x v="0"/>
    <x v="0"/>
    <x v="6"/>
    <s v="Acco® Hot Clips™ Clips to Go"/>
    <s v="Wrap Bag"/>
    <n v="0.4"/>
    <d v="2012-10-30T00:00:00"/>
  </r>
  <r>
    <n v="6163"/>
    <n v="43653"/>
    <x v="365"/>
    <x v="1"/>
    <n v="39"/>
    <n v="666.4"/>
    <n v="0"/>
    <x v="2"/>
    <n v="2.02"/>
    <n v="15.73"/>
    <n v="7.42"/>
    <x v="682"/>
    <x v="10"/>
    <x v="3"/>
    <x v="0"/>
    <x v="0"/>
    <x v="15"/>
    <s v="Acme Galleria® Hot Forged Steel Scissors with Colored Handles"/>
    <s v="Small Pack"/>
    <n v="0.56000000000000005"/>
    <d v="2012-10-31T00:00:00"/>
  </r>
  <r>
    <n v="6164"/>
    <n v="43653"/>
    <x v="365"/>
    <x v="1"/>
    <n v="10"/>
    <n v="351.3"/>
    <n v="0.06"/>
    <x v="0"/>
    <n v="1.45"/>
    <n v="34.76"/>
    <n v="8.2200000000000006"/>
    <x v="682"/>
    <x v="10"/>
    <x v="3"/>
    <x v="0"/>
    <x v="0"/>
    <x v="0"/>
    <s v="Multi-Use Personal File Cart and Caster Set, Three Stacking Bins"/>
    <s v="Small Box"/>
    <n v="0.56999999999999995"/>
    <d v="2012-11-01T00:00:00"/>
  </r>
  <r>
    <n v="6343"/>
    <n v="44962"/>
    <x v="861"/>
    <x v="3"/>
    <n v="27"/>
    <n v="575.74"/>
    <n v="0.06"/>
    <x v="0"/>
    <n v="152.6"/>
    <n v="22.24"/>
    <n v="1.99"/>
    <x v="676"/>
    <x v="10"/>
    <x v="3"/>
    <x v="0"/>
    <x v="1"/>
    <x v="7"/>
    <s v="Verbatim DVD-R, 3.95GB, SR, Mitsubishi Branded, Jewel"/>
    <s v="Small Pack"/>
    <n v="0.43"/>
    <d v="2009-12-30T00:00:00"/>
  </r>
  <r>
    <n v="6397"/>
    <n v="45412"/>
    <x v="787"/>
    <x v="3"/>
    <n v="20"/>
    <n v="586.61900000000003"/>
    <n v="0.06"/>
    <x v="0"/>
    <n v="83.07"/>
    <n v="35.99"/>
    <n v="1.1000000000000001"/>
    <x v="680"/>
    <x v="10"/>
    <x v="3"/>
    <x v="2"/>
    <x v="1"/>
    <x v="3"/>
    <s v="Accessory35"/>
    <s v="Small Box"/>
    <n v="0.55000000000000004"/>
    <d v="2010-04-23T00:00:00"/>
  </r>
  <r>
    <n v="6436"/>
    <n v="45734"/>
    <x v="685"/>
    <x v="4"/>
    <n v="47"/>
    <n v="557.52"/>
    <n v="0.03"/>
    <x v="2"/>
    <n v="-157.30000000000001"/>
    <n v="11.66"/>
    <n v="7.95"/>
    <x v="682"/>
    <x v="10"/>
    <x v="3"/>
    <x v="1"/>
    <x v="0"/>
    <x v="12"/>
    <s v="Hunt BOSTON® Vista® Battery-Operated Pencil Sharpener, Black"/>
    <s v="Small Pack"/>
    <n v="0.57999999999999996"/>
    <d v="2012-07-19T00:00:00"/>
  </r>
  <r>
    <n v="6454"/>
    <n v="45959"/>
    <x v="516"/>
    <x v="3"/>
    <n v="15"/>
    <n v="201.74"/>
    <n v="0.08"/>
    <x v="2"/>
    <n v="-2.6335000000000002"/>
    <n v="12.53"/>
    <n v="7.17"/>
    <x v="675"/>
    <x v="10"/>
    <x v="3"/>
    <x v="2"/>
    <x v="0"/>
    <x v="2"/>
    <s v="GBC ProClick Spines for 32-Hole Punch"/>
    <s v="Small Box"/>
    <n v="0.38"/>
    <d v="2009-12-08T00:00:00"/>
  </r>
  <r>
    <n v="6455"/>
    <n v="45959"/>
    <x v="516"/>
    <x v="3"/>
    <n v="35"/>
    <n v="1822.13"/>
    <n v="0"/>
    <x v="0"/>
    <n v="155.16999999999999"/>
    <n v="49.99"/>
    <n v="19.989999999999998"/>
    <x v="675"/>
    <x v="10"/>
    <x v="3"/>
    <x v="2"/>
    <x v="1"/>
    <x v="7"/>
    <s v="Zoom V.92 USB External Faxmodem"/>
    <s v="Small Box"/>
    <n v="0.41"/>
    <d v="2009-12-08T00:00:00"/>
  </r>
  <r>
    <n v="6585"/>
    <n v="46884"/>
    <x v="80"/>
    <x v="3"/>
    <n v="18"/>
    <n v="130.11000000000001"/>
    <n v="0.1"/>
    <x v="0"/>
    <n v="40.299999999999997"/>
    <n v="7.64"/>
    <n v="1.39"/>
    <x v="236"/>
    <x v="10"/>
    <x v="3"/>
    <x v="2"/>
    <x v="0"/>
    <x v="8"/>
    <s v="Security-Tint Envelopes"/>
    <s v="Small Box"/>
    <n v="0.36"/>
    <d v="2009-01-19T00:00:00"/>
  </r>
  <r>
    <n v="6586"/>
    <n v="46884"/>
    <x v="80"/>
    <x v="3"/>
    <n v="3"/>
    <n v="337.33949999999999"/>
    <n v="0"/>
    <x v="0"/>
    <n v="-509.93799999999999"/>
    <n v="125.99"/>
    <n v="2.5"/>
    <x v="236"/>
    <x v="10"/>
    <x v="3"/>
    <x v="2"/>
    <x v="1"/>
    <x v="3"/>
    <s v="6162"/>
    <s v="Small Box"/>
    <n v="0.59"/>
    <d v="2009-01-19T00:00:00"/>
  </r>
  <r>
    <n v="6604"/>
    <n v="46981"/>
    <x v="1265"/>
    <x v="3"/>
    <n v="46"/>
    <n v="1398.87"/>
    <n v="7.0000000000000007E-2"/>
    <x v="0"/>
    <n v="601.9615"/>
    <n v="30.56"/>
    <n v="2.99"/>
    <x v="678"/>
    <x v="10"/>
    <x v="3"/>
    <x v="2"/>
    <x v="0"/>
    <x v="2"/>
    <s v="Surelock™ Post Binders"/>
    <s v="Small Box"/>
    <n v="0.35"/>
    <d v="2009-02-07T00:00:00"/>
  </r>
  <r>
    <n v="6606"/>
    <n v="47010"/>
    <x v="269"/>
    <x v="4"/>
    <n v="11"/>
    <n v="1479.14"/>
    <n v="0.06"/>
    <x v="1"/>
    <n v="-236.63"/>
    <n v="130.97999999999999"/>
    <n v="30"/>
    <x v="678"/>
    <x v="10"/>
    <x v="3"/>
    <x v="2"/>
    <x v="2"/>
    <x v="14"/>
    <s v="Office Star - Contemporary Task Swivel chair with 2-way adjustable arms, Plum"/>
    <s v="Jumbo Drum"/>
    <n v="0.78"/>
    <d v="2011-10-03T00:00:00"/>
  </r>
  <r>
    <n v="6702"/>
    <n v="47717"/>
    <x v="962"/>
    <x v="2"/>
    <n v="35"/>
    <n v="173.22"/>
    <n v="0.04"/>
    <x v="0"/>
    <n v="84.03"/>
    <n v="4.91"/>
    <n v="0.5"/>
    <x v="681"/>
    <x v="10"/>
    <x v="3"/>
    <x v="1"/>
    <x v="0"/>
    <x v="11"/>
    <s v="Avery 493"/>
    <s v="Small Box"/>
    <n v="0.36"/>
    <d v="2011-12-18T00:00:00"/>
  </r>
  <r>
    <n v="6776"/>
    <n v="48257"/>
    <x v="336"/>
    <x v="0"/>
    <n v="45"/>
    <n v="221.06"/>
    <n v="0.02"/>
    <x v="0"/>
    <n v="-124.28049999999999"/>
    <n v="4.57"/>
    <n v="5.42"/>
    <x v="677"/>
    <x v="10"/>
    <x v="3"/>
    <x v="2"/>
    <x v="0"/>
    <x v="2"/>
    <s v="Newell® 3-Hole Punched Plastic Slotted Magazine Holders for Binders"/>
    <s v="Small Box"/>
    <n v="0.37"/>
    <d v="2009-04-26T00:00:00"/>
  </r>
  <r>
    <n v="6822"/>
    <n v="48577"/>
    <x v="1361"/>
    <x v="3"/>
    <n v="6"/>
    <n v="201.83"/>
    <n v="0.02"/>
    <x v="0"/>
    <n v="34.979999999999997"/>
    <n v="30.98"/>
    <n v="5.09"/>
    <x v="675"/>
    <x v="10"/>
    <x v="3"/>
    <x v="2"/>
    <x v="0"/>
    <x v="5"/>
    <s v="Xerox 19"/>
    <s v="Small Box"/>
    <n v="0.4"/>
    <d v="2012-07-10T00:00:00"/>
  </r>
  <r>
    <n v="6992"/>
    <n v="49953"/>
    <x v="67"/>
    <x v="2"/>
    <n v="18"/>
    <n v="283.5"/>
    <n v="0.1"/>
    <x v="0"/>
    <n v="-51.47"/>
    <n v="15.98"/>
    <n v="6.5"/>
    <x v="488"/>
    <x v="10"/>
    <x v="3"/>
    <x v="3"/>
    <x v="1"/>
    <x v="7"/>
    <s v="Logitech Access Keyboard"/>
    <s v="Small Box"/>
    <n v="0.48"/>
    <d v="2012-03-18T00:00:00"/>
  </r>
  <r>
    <n v="6993"/>
    <n v="49953"/>
    <x v="67"/>
    <x v="2"/>
    <n v="36"/>
    <n v="242.13"/>
    <n v="0.09"/>
    <x v="2"/>
    <n v="-94.74"/>
    <n v="6.48"/>
    <n v="6.6"/>
    <x v="488"/>
    <x v="10"/>
    <x v="3"/>
    <x v="3"/>
    <x v="0"/>
    <x v="5"/>
    <s v="Xerox 21"/>
    <s v="Small Box"/>
    <n v="0.37"/>
    <d v="2012-03-17T00:00:00"/>
  </r>
  <r>
    <n v="7192"/>
    <n v="51300"/>
    <x v="76"/>
    <x v="3"/>
    <n v="43"/>
    <n v="344.24"/>
    <n v="0.09"/>
    <x v="0"/>
    <n v="30.76"/>
    <n v="8.33"/>
    <n v="1.99"/>
    <x v="488"/>
    <x v="10"/>
    <x v="3"/>
    <x v="3"/>
    <x v="1"/>
    <x v="7"/>
    <s v="80 Minute Slim Jewel Case CD-R , 10/Pack - Staples"/>
    <s v="Small Pack"/>
    <n v="0.52"/>
    <d v="2011-10-17T00:00:00"/>
  </r>
  <r>
    <n v="7249"/>
    <n v="51687"/>
    <x v="633"/>
    <x v="0"/>
    <n v="42"/>
    <n v="248.92"/>
    <n v="0.01"/>
    <x v="0"/>
    <n v="-66.87"/>
    <n v="5.58"/>
    <n v="5.3"/>
    <x v="609"/>
    <x v="10"/>
    <x v="3"/>
    <x v="0"/>
    <x v="0"/>
    <x v="8"/>
    <s v="Staples Brown Kraft Recycled Clasp Envelopes"/>
    <s v="Small Box"/>
    <n v="0.35"/>
    <d v="2011-09-13T00:00:00"/>
  </r>
  <r>
    <n v="7288"/>
    <n v="51974"/>
    <x v="349"/>
    <x v="1"/>
    <n v="10"/>
    <n v="1290.3699999999999"/>
    <n v="0.05"/>
    <x v="0"/>
    <n v="231.16"/>
    <n v="123.38"/>
    <n v="24.49"/>
    <x v="683"/>
    <x v="10"/>
    <x v="3"/>
    <x v="0"/>
    <x v="0"/>
    <x v="1"/>
    <s v="Honeywell Enviracaire® Portable HEPA Air Cleaner for up to 10 x 16 Room"/>
    <s v="Large Box"/>
    <n v="0.46"/>
    <d v="2011-01-27T00:00:00"/>
  </r>
  <r>
    <n v="7289"/>
    <n v="51974"/>
    <x v="349"/>
    <x v="1"/>
    <n v="2"/>
    <n v="23.18"/>
    <n v="0.05"/>
    <x v="0"/>
    <n v="-14.881"/>
    <n v="8.6"/>
    <n v="6.19"/>
    <x v="683"/>
    <x v="10"/>
    <x v="3"/>
    <x v="0"/>
    <x v="0"/>
    <x v="2"/>
    <s v="Avery Printable Repositionable Plastic Tabs"/>
    <s v="Small Box"/>
    <n v="0.38"/>
    <d v="2011-01-27T00:00:00"/>
  </r>
  <r>
    <n v="7394"/>
    <n v="52676"/>
    <x v="110"/>
    <x v="1"/>
    <n v="46"/>
    <n v="979.44"/>
    <n v="0.01"/>
    <x v="0"/>
    <n v="320.67"/>
    <n v="19.98"/>
    <n v="5.86"/>
    <x v="682"/>
    <x v="10"/>
    <x v="3"/>
    <x v="3"/>
    <x v="0"/>
    <x v="5"/>
    <s v="Xerox 191"/>
    <s v="Small Box"/>
    <n v="0.38"/>
    <d v="2012-08-30T00:00:00"/>
  </r>
  <r>
    <n v="7452"/>
    <n v="53153"/>
    <x v="640"/>
    <x v="4"/>
    <n v="29"/>
    <n v="575.36"/>
    <n v="0.1"/>
    <x v="0"/>
    <n v="84.05"/>
    <n v="20.27"/>
    <n v="3.99"/>
    <x v="236"/>
    <x v="10"/>
    <x v="3"/>
    <x v="2"/>
    <x v="0"/>
    <x v="1"/>
    <s v="Fellowes Mighty 8 Compact Surge Protector"/>
    <s v="Small Box"/>
    <n v="0.56999999999999995"/>
    <d v="2009-09-24T00:00:00"/>
  </r>
  <r>
    <n v="7542"/>
    <n v="53895"/>
    <x v="578"/>
    <x v="2"/>
    <n v="21"/>
    <n v="7922.69"/>
    <n v="0.1"/>
    <x v="0"/>
    <n v="1558.79"/>
    <n v="419.19"/>
    <n v="19.989999999999998"/>
    <x v="682"/>
    <x v="10"/>
    <x v="3"/>
    <x v="0"/>
    <x v="0"/>
    <x v="0"/>
    <s v="Smead Adjustable Mobile File Trolley with Lockable Top"/>
    <s v="Small Box"/>
    <n v="0.57999999999999996"/>
    <d v="2011-09-06T00:00:00"/>
  </r>
  <r>
    <n v="7615"/>
    <n v="54497"/>
    <x v="1362"/>
    <x v="2"/>
    <n v="1"/>
    <n v="155.51"/>
    <n v="7.0000000000000007E-2"/>
    <x v="0"/>
    <n v="-87.34"/>
    <n v="142.86000000000001"/>
    <n v="19.989999999999998"/>
    <x v="549"/>
    <x v="10"/>
    <x v="3"/>
    <x v="3"/>
    <x v="0"/>
    <x v="0"/>
    <s v="Letter Size Cart"/>
    <s v="Small Box"/>
    <n v="0.56000000000000005"/>
    <d v="2010-01-22T00:00:00"/>
  </r>
  <r>
    <n v="7714"/>
    <n v="55296"/>
    <x v="814"/>
    <x v="0"/>
    <n v="32"/>
    <n v="317.06"/>
    <n v="0.05"/>
    <x v="0"/>
    <n v="105.47"/>
    <n v="10.06"/>
    <n v="2.06"/>
    <x v="246"/>
    <x v="10"/>
    <x v="3"/>
    <x v="2"/>
    <x v="0"/>
    <x v="5"/>
    <s v="Riverleaf Stik-Withit® Designer Note Cubes®"/>
    <s v="Wrap Bag"/>
    <n v="0.39"/>
    <d v="2012-10-22T00:00:00"/>
  </r>
  <r>
    <n v="7779"/>
    <n v="55654"/>
    <x v="30"/>
    <x v="1"/>
    <n v="2"/>
    <n v="17.3"/>
    <n v="0.04"/>
    <x v="0"/>
    <n v="-7.49"/>
    <n v="6.98"/>
    <n v="2.83"/>
    <x v="488"/>
    <x v="10"/>
    <x v="3"/>
    <x v="3"/>
    <x v="2"/>
    <x v="4"/>
    <s v="G.E. Halogen Desk Lamp Bulbs"/>
    <s v="Small Pack"/>
    <n v="0.37"/>
    <d v="2010-09-21T00:00:00"/>
  </r>
  <r>
    <n v="7884"/>
    <n v="56387"/>
    <x v="890"/>
    <x v="3"/>
    <n v="32"/>
    <n v="128.13999999999999"/>
    <n v="0.1"/>
    <x v="2"/>
    <n v="-163.57600000000002"/>
    <n v="3.89"/>
    <n v="7.01"/>
    <x v="684"/>
    <x v="10"/>
    <x v="3"/>
    <x v="0"/>
    <x v="0"/>
    <x v="2"/>
    <s v="Avery Binder Labels"/>
    <s v="Small Box"/>
    <n v="0.37"/>
    <d v="2011-05-22T00:00:00"/>
  </r>
  <r>
    <n v="7885"/>
    <n v="56387"/>
    <x v="890"/>
    <x v="3"/>
    <n v="9"/>
    <n v="67.459999999999994"/>
    <n v="0.08"/>
    <x v="0"/>
    <n v="-57.53"/>
    <n v="6.48"/>
    <n v="10.050000000000001"/>
    <x v="684"/>
    <x v="10"/>
    <x v="3"/>
    <x v="0"/>
    <x v="0"/>
    <x v="5"/>
    <s v="Xerox 1997"/>
    <s v="Small Box"/>
    <n v="0.37"/>
    <d v="2011-05-22T00:00:00"/>
  </r>
  <r>
    <n v="7944"/>
    <n v="56743"/>
    <x v="645"/>
    <x v="3"/>
    <n v="23"/>
    <n v="524.25"/>
    <n v="0.06"/>
    <x v="2"/>
    <n v="152.31"/>
    <n v="22.23"/>
    <n v="8.99"/>
    <x v="680"/>
    <x v="10"/>
    <x v="3"/>
    <x v="2"/>
    <x v="2"/>
    <x v="4"/>
    <s v="Executive Impressions 14&quot; Contract Wall Clock with Quartz Movement"/>
    <s v="Small Pack"/>
    <n v="0.41"/>
    <d v="2011-06-25T00:00:00"/>
  </r>
  <r>
    <n v="7952"/>
    <n v="56805"/>
    <x v="470"/>
    <x v="1"/>
    <n v="38"/>
    <n v="14753.08"/>
    <n v="0.01"/>
    <x v="1"/>
    <n v="1085.9100000000001"/>
    <n v="370.98"/>
    <n v="99"/>
    <x v="609"/>
    <x v="10"/>
    <x v="3"/>
    <x v="0"/>
    <x v="0"/>
    <x v="0"/>
    <s v="Sauder Facets Collection Locker/File Cabinet, Sky Alder Finish"/>
    <s v="Jumbo Drum"/>
    <n v="0.65"/>
    <d v="2012-06-06T00:00:00"/>
  </r>
  <r>
    <n v="7958"/>
    <n v="56838"/>
    <x v="1363"/>
    <x v="4"/>
    <n v="44"/>
    <n v="4326.2700000000004"/>
    <n v="0.09"/>
    <x v="0"/>
    <n v="1728.2"/>
    <n v="100.98"/>
    <n v="7.18"/>
    <x v="675"/>
    <x v="10"/>
    <x v="3"/>
    <x v="2"/>
    <x v="1"/>
    <x v="7"/>
    <s v="Logitech Cordless Elite Duo"/>
    <s v="Small Box"/>
    <n v="0.4"/>
    <d v="2011-07-30T00:00:00"/>
  </r>
  <r>
    <n v="7988"/>
    <n v="57095"/>
    <x v="141"/>
    <x v="3"/>
    <n v="37"/>
    <n v="254.93"/>
    <n v="0.01"/>
    <x v="0"/>
    <n v="-62.881999999999998"/>
    <n v="6.81"/>
    <n v="5.48"/>
    <x v="236"/>
    <x v="10"/>
    <x v="3"/>
    <x v="2"/>
    <x v="0"/>
    <x v="2"/>
    <s v="Avery Self-Adhesive Photo Pockets for Polaroid Photos"/>
    <s v="Small Box"/>
    <n v="0.37"/>
    <d v="2011-03-26T00:00:00"/>
  </r>
  <r>
    <n v="8019"/>
    <n v="57287"/>
    <x v="891"/>
    <x v="2"/>
    <n v="11"/>
    <n v="472.12"/>
    <n v="0.03"/>
    <x v="0"/>
    <n v="56.1"/>
    <n v="40.97"/>
    <n v="1.99"/>
    <x v="679"/>
    <x v="10"/>
    <x v="3"/>
    <x v="2"/>
    <x v="1"/>
    <x v="7"/>
    <s v="TDK 4.7GB DVD-R Spindle, 15/Pack"/>
    <s v="Small Pack"/>
    <n v="0.42"/>
    <d v="2011-10-29T00:00:00"/>
  </r>
  <r>
    <n v="8118"/>
    <n v="57984"/>
    <x v="1313"/>
    <x v="1"/>
    <n v="6"/>
    <n v="192.99"/>
    <n v="7.0000000000000007E-2"/>
    <x v="2"/>
    <n v="-123.37"/>
    <n v="30.97"/>
    <n v="4"/>
    <x v="488"/>
    <x v="10"/>
    <x v="3"/>
    <x v="3"/>
    <x v="1"/>
    <x v="7"/>
    <s v="Microsoft Multimedia Keyboard"/>
    <s v="Small Box"/>
    <n v="0.74"/>
    <d v="2010-10-03T00:00:00"/>
  </r>
  <r>
    <n v="8119"/>
    <n v="57984"/>
    <x v="1313"/>
    <x v="1"/>
    <n v="20"/>
    <n v="11829.4"/>
    <n v="7.0000000000000007E-2"/>
    <x v="0"/>
    <n v="3899.72"/>
    <n v="599.99"/>
    <n v="24.49"/>
    <x v="488"/>
    <x v="10"/>
    <x v="3"/>
    <x v="3"/>
    <x v="1"/>
    <x v="13"/>
    <s v="Hewlett Packard LaserJet 3310 Copier"/>
    <s v="Large Box"/>
    <n v="0.37"/>
    <d v="2010-10-04T00:00:00"/>
  </r>
  <r>
    <n v="8289"/>
    <n v="59207"/>
    <x v="299"/>
    <x v="4"/>
    <n v="3"/>
    <n v="10.119999999999999"/>
    <n v="0.09"/>
    <x v="0"/>
    <n v="-4.07"/>
    <n v="2.98"/>
    <n v="1.58"/>
    <x v="675"/>
    <x v="10"/>
    <x v="3"/>
    <x v="2"/>
    <x v="0"/>
    <x v="6"/>
    <s v="Staples Gold Paper Clips"/>
    <s v="Wrap Bag"/>
    <n v="0.39"/>
    <d v="2009-05-19T00:00:00"/>
  </r>
  <r>
    <n v="8296"/>
    <n v="59238"/>
    <x v="971"/>
    <x v="1"/>
    <n v="11"/>
    <n v="455.88"/>
    <n v="0.03"/>
    <x v="2"/>
    <n v="9.1500000000000057"/>
    <n v="40.97"/>
    <n v="8.99"/>
    <x v="236"/>
    <x v="10"/>
    <x v="3"/>
    <x v="2"/>
    <x v="0"/>
    <x v="12"/>
    <s v="Sanford 52201 APSCO Electric Pencil Sharpener"/>
    <s v="Small Pack"/>
    <n v="0.59"/>
    <d v="2009-09-20T00:00:00"/>
  </r>
  <r>
    <n v="8315"/>
    <n v="59396"/>
    <x v="121"/>
    <x v="4"/>
    <n v="41"/>
    <n v="5930.34"/>
    <n v="7.0000000000000007E-2"/>
    <x v="0"/>
    <n v="427.68"/>
    <n v="152.47999999999999"/>
    <n v="6.5"/>
    <x v="684"/>
    <x v="10"/>
    <x v="3"/>
    <x v="0"/>
    <x v="1"/>
    <x v="7"/>
    <s v="Adesso Programmable 142-Key Keyboard"/>
    <s v="Small Box"/>
    <n v="0.74"/>
    <d v="2009-11-16T00:00:00"/>
  </r>
  <r>
    <n v="8388"/>
    <n v="59911"/>
    <x v="388"/>
    <x v="2"/>
    <n v="1"/>
    <n v="10.59"/>
    <n v="0.1"/>
    <x v="0"/>
    <n v="-4.3099999999999996"/>
    <n v="9.11"/>
    <n v="2.15"/>
    <x v="680"/>
    <x v="10"/>
    <x v="3"/>
    <x v="2"/>
    <x v="0"/>
    <x v="5"/>
    <s v="Black Print Carbonless Snap-Off® Rapid Letter, 8 1/2&quot; x 7&quot;"/>
    <s v="Wrap Bag"/>
    <n v="0.4"/>
    <d v="2011-12-19T00:00:00"/>
  </r>
  <r>
    <n v="147"/>
    <n v="930"/>
    <x v="291"/>
    <x v="4"/>
    <n v="22"/>
    <n v="922.39"/>
    <n v="0.03"/>
    <x v="2"/>
    <n v="-41.64"/>
    <n v="41.32"/>
    <n v="58.66"/>
    <x v="687"/>
    <x v="9"/>
    <x v="2"/>
    <x v="0"/>
    <x v="2"/>
    <x v="4"/>
    <s v="Deflect-o EconoMat Studded, No Bevel Mat for Low Pile Carpeting"/>
    <s v="Medium Box"/>
    <n v="0.76"/>
    <d v="2009-12-17T00:00:00"/>
  </r>
  <r>
    <n v="148"/>
    <n v="930"/>
    <x v="291"/>
    <x v="4"/>
    <n v="11"/>
    <n v="79.19"/>
    <n v="0"/>
    <x v="0"/>
    <n v="13.91"/>
    <n v="6.88"/>
    <n v="2"/>
    <x v="687"/>
    <x v="9"/>
    <x v="2"/>
    <x v="0"/>
    <x v="0"/>
    <x v="5"/>
    <s v="Adams Phone Message Book, 200 Message Capacity, 8 1/16” x 11”"/>
    <s v="Wrap Bag"/>
    <n v="0.39"/>
    <d v="2009-12-16T00:00:00"/>
  </r>
  <r>
    <n v="168"/>
    <n v="1058"/>
    <x v="1345"/>
    <x v="3"/>
    <n v="3"/>
    <n v="469.43799999999999"/>
    <n v="7.0000000000000007E-2"/>
    <x v="0"/>
    <n v="-888.16199999999992"/>
    <n v="195.99"/>
    <n v="8.99"/>
    <x v="688"/>
    <x v="9"/>
    <x v="2"/>
    <x v="0"/>
    <x v="1"/>
    <x v="3"/>
    <s v="T28 WORLD"/>
    <s v="Small Box"/>
    <n v="0.6"/>
    <d v="2010-04-26T00:00:00"/>
  </r>
  <r>
    <n v="172"/>
    <n v="1088"/>
    <x v="399"/>
    <x v="0"/>
    <n v="13"/>
    <n v="269.02"/>
    <n v="0.1"/>
    <x v="0"/>
    <n v="-112"/>
    <n v="20.97"/>
    <n v="6.5"/>
    <x v="369"/>
    <x v="9"/>
    <x v="2"/>
    <x v="1"/>
    <x v="1"/>
    <x v="7"/>
    <s v="Microsoft Internet Keyboard"/>
    <s v="Small Box"/>
    <n v="0.78"/>
    <d v="2012-05-27T00:00:00"/>
  </r>
  <r>
    <n v="225"/>
    <n v="1504"/>
    <x v="1072"/>
    <x v="3"/>
    <n v="31"/>
    <n v="293.18"/>
    <n v="0.08"/>
    <x v="0"/>
    <n v="64.22"/>
    <n v="10.01"/>
    <n v="1.99"/>
    <x v="613"/>
    <x v="9"/>
    <x v="2"/>
    <x v="2"/>
    <x v="1"/>
    <x v="7"/>
    <s v="TDK 4.7GB DVD-R"/>
    <s v="Small Pack"/>
    <n v="0.41"/>
    <d v="2012-08-28T00:00:00"/>
  </r>
  <r>
    <n v="258"/>
    <n v="1796"/>
    <x v="507"/>
    <x v="1"/>
    <n v="43"/>
    <n v="183.41"/>
    <n v="7.0000000000000007E-2"/>
    <x v="0"/>
    <n v="-125.4075"/>
    <n v="4.13"/>
    <n v="5.04"/>
    <x v="392"/>
    <x v="9"/>
    <x v="2"/>
    <x v="2"/>
    <x v="0"/>
    <x v="2"/>
    <s v="ACCOHIDE® 3-Ring Binder, Blue, 1&quot;"/>
    <s v="Small Box"/>
    <n v="0.38"/>
    <d v="2012-11-20T00:00:00"/>
  </r>
  <r>
    <n v="292"/>
    <n v="2048"/>
    <x v="1118"/>
    <x v="4"/>
    <n v="12"/>
    <n v="3752.61"/>
    <n v="0.01"/>
    <x v="1"/>
    <n v="637.92999999999995"/>
    <n v="294.62"/>
    <n v="42.52"/>
    <x v="392"/>
    <x v="9"/>
    <x v="2"/>
    <x v="2"/>
    <x v="0"/>
    <x v="1"/>
    <s v="3.6 Cubic Foot Counter Height Office Refrigerator"/>
    <s v="Jumbo Drum"/>
    <n v="0.56999999999999995"/>
    <d v="2010-11-15T00:00:00"/>
  </r>
  <r>
    <n v="293"/>
    <n v="2048"/>
    <x v="1118"/>
    <x v="4"/>
    <n v="9"/>
    <n v="548.36"/>
    <n v="0.1"/>
    <x v="2"/>
    <n v="78.63"/>
    <n v="60.97"/>
    <n v="4.5"/>
    <x v="392"/>
    <x v="9"/>
    <x v="2"/>
    <x v="2"/>
    <x v="0"/>
    <x v="1"/>
    <s v="Tripp Lite Isotel 6 Outlet Surge Protector with Fax/Modem Protection"/>
    <s v="Small Box"/>
    <n v="0.56000000000000005"/>
    <d v="2010-11-15T00:00:00"/>
  </r>
  <r>
    <n v="294"/>
    <n v="2050"/>
    <x v="682"/>
    <x v="2"/>
    <n v="16"/>
    <n v="44.46"/>
    <n v="0.06"/>
    <x v="0"/>
    <n v="5.27"/>
    <n v="2.89"/>
    <n v="0.99"/>
    <x v="689"/>
    <x v="9"/>
    <x v="2"/>
    <x v="1"/>
    <x v="0"/>
    <x v="11"/>
    <s v="Avery 482"/>
    <s v="Small Box"/>
    <n v="0.38"/>
    <d v="2009-06-03T00:00:00"/>
  </r>
  <r>
    <n v="295"/>
    <n v="2050"/>
    <x v="682"/>
    <x v="2"/>
    <n v="25"/>
    <n v="542.11"/>
    <n v="0.08"/>
    <x v="0"/>
    <n v="-14.76"/>
    <n v="22.84"/>
    <n v="11.54"/>
    <x v="689"/>
    <x v="9"/>
    <x v="2"/>
    <x v="1"/>
    <x v="0"/>
    <x v="5"/>
    <s v="Xerox 1964"/>
    <s v="Small Box"/>
    <n v="0.39"/>
    <d v="2009-06-03T00:00:00"/>
  </r>
  <r>
    <n v="299"/>
    <n v="2054"/>
    <x v="805"/>
    <x v="2"/>
    <n v="1"/>
    <n v="343.78"/>
    <n v="0.09"/>
    <x v="0"/>
    <n v="-246.51"/>
    <n v="363.25"/>
    <n v="19.989999999999998"/>
    <x v="395"/>
    <x v="9"/>
    <x v="2"/>
    <x v="1"/>
    <x v="0"/>
    <x v="1"/>
    <s v="Hoover WindTunnel™ Plus Canister Vacuum"/>
    <s v="Small Box"/>
    <n v="0.56999999999999995"/>
    <d v="2012-06-10T00:00:00"/>
  </r>
  <r>
    <n v="300"/>
    <n v="2054"/>
    <x v="805"/>
    <x v="2"/>
    <n v="34"/>
    <n v="826.09"/>
    <n v="0.03"/>
    <x v="0"/>
    <n v="215.86"/>
    <n v="22.98"/>
    <n v="7.58"/>
    <x v="395"/>
    <x v="9"/>
    <x v="2"/>
    <x v="1"/>
    <x v="2"/>
    <x v="4"/>
    <s v="Seth Thomas 12&quot; Clock w/ Goldtone Case"/>
    <s v="Small Box"/>
    <n v="0.51"/>
    <d v="2012-06-09T00:00:00"/>
  </r>
  <r>
    <n v="432"/>
    <n v="2885"/>
    <x v="1256"/>
    <x v="2"/>
    <n v="29"/>
    <n v="197.41"/>
    <n v="0.06"/>
    <x v="0"/>
    <n v="-128.68"/>
    <n v="6.48"/>
    <n v="8.4"/>
    <x v="490"/>
    <x v="9"/>
    <x v="2"/>
    <x v="3"/>
    <x v="0"/>
    <x v="5"/>
    <s v="Xerox 212"/>
    <s v="Small Box"/>
    <n v="0.37"/>
    <d v="2012-09-18T00:00:00"/>
  </r>
  <r>
    <n v="433"/>
    <n v="2885"/>
    <x v="1256"/>
    <x v="2"/>
    <n v="46"/>
    <n v="712.18"/>
    <n v="0.06"/>
    <x v="0"/>
    <n v="13.98"/>
    <n v="15.42"/>
    <n v="5.41"/>
    <x v="490"/>
    <x v="9"/>
    <x v="2"/>
    <x v="3"/>
    <x v="0"/>
    <x v="0"/>
    <s v="Decoflex Hanging Personal Folder File"/>
    <s v="Small Box"/>
    <n v="0.59"/>
    <d v="2012-09-20T00:00:00"/>
  </r>
  <r>
    <n v="497"/>
    <n v="3458"/>
    <x v="841"/>
    <x v="1"/>
    <n v="41"/>
    <n v="627.91"/>
    <n v="0.03"/>
    <x v="0"/>
    <n v="222.08"/>
    <n v="15.28"/>
    <n v="1.99"/>
    <x v="116"/>
    <x v="9"/>
    <x v="2"/>
    <x v="2"/>
    <x v="1"/>
    <x v="7"/>
    <s v="Memorex 4.7GB DVD+R, 3/Pack"/>
    <s v="Small Pack"/>
    <n v="0.42"/>
    <d v="2009-12-23T00:00:00"/>
  </r>
  <r>
    <n v="498"/>
    <n v="3458"/>
    <x v="841"/>
    <x v="1"/>
    <n v="28"/>
    <n v="46.89"/>
    <n v="0.09"/>
    <x v="0"/>
    <n v="-3.83"/>
    <n v="1.76"/>
    <n v="0.7"/>
    <x v="116"/>
    <x v="9"/>
    <x v="2"/>
    <x v="2"/>
    <x v="0"/>
    <x v="12"/>
    <s v="Newell 326"/>
    <s v="Wrap Bag"/>
    <n v="0.56000000000000005"/>
    <d v="2009-12-24T00:00:00"/>
  </r>
  <r>
    <n v="511"/>
    <n v="3522"/>
    <x v="167"/>
    <x v="0"/>
    <n v="33"/>
    <n v="1935.17"/>
    <n v="0.09"/>
    <x v="0"/>
    <n v="-991.07"/>
    <n v="60.98"/>
    <n v="49"/>
    <x v="689"/>
    <x v="9"/>
    <x v="2"/>
    <x v="1"/>
    <x v="0"/>
    <x v="1"/>
    <s v="Euro Pro Shark Stick Mini Vacuum"/>
    <s v="Large Box"/>
    <n v="0.59"/>
    <d v="2009-10-02T00:00:00"/>
  </r>
  <r>
    <n v="512"/>
    <n v="3522"/>
    <x v="167"/>
    <x v="0"/>
    <n v="27"/>
    <n v="812.68"/>
    <n v="0.05"/>
    <x v="0"/>
    <n v="235.88"/>
    <n v="29.89"/>
    <n v="1.99"/>
    <x v="689"/>
    <x v="9"/>
    <x v="2"/>
    <x v="1"/>
    <x v="1"/>
    <x v="7"/>
    <s v="Verbatim DVD-RAM, 5.2GB, Rewritable, Type 1, DS"/>
    <s v="Small Pack"/>
    <n v="0.5"/>
    <d v="2009-09-27T00:00:00"/>
  </r>
  <r>
    <n v="540"/>
    <n v="3653"/>
    <x v="1347"/>
    <x v="4"/>
    <n v="41"/>
    <n v="271.11"/>
    <n v="0.08"/>
    <x v="0"/>
    <n v="64.790000000000006"/>
    <n v="6.68"/>
    <n v="1.5"/>
    <x v="690"/>
    <x v="9"/>
    <x v="2"/>
    <x v="2"/>
    <x v="0"/>
    <x v="12"/>
    <s v="Sanford Liquid Accent Highlighters"/>
    <s v="Wrap Bag"/>
    <n v="0.48"/>
    <d v="2009-03-28T00:00:00"/>
  </r>
  <r>
    <n v="562"/>
    <n v="3808"/>
    <x v="872"/>
    <x v="4"/>
    <n v="2"/>
    <n v="6.13"/>
    <n v="0.08"/>
    <x v="0"/>
    <n v="-2.83"/>
    <n v="2.89"/>
    <n v="0.49"/>
    <x v="690"/>
    <x v="9"/>
    <x v="2"/>
    <x v="2"/>
    <x v="0"/>
    <x v="11"/>
    <s v="*Staples* Packaging Labels"/>
    <s v="Small Box"/>
    <n v="0.38"/>
    <d v="2009-04-23T00:00:00"/>
  </r>
  <r>
    <n v="581"/>
    <n v="3970"/>
    <x v="909"/>
    <x v="3"/>
    <n v="39"/>
    <n v="1032.97"/>
    <n v="7.0000000000000007E-2"/>
    <x v="0"/>
    <n v="397.15"/>
    <n v="28.48"/>
    <n v="1.99"/>
    <x v="101"/>
    <x v="9"/>
    <x v="2"/>
    <x v="3"/>
    <x v="1"/>
    <x v="7"/>
    <s v="Memorex 4.7GB DVD+RW, 3/Pack"/>
    <s v="Small Pack"/>
    <n v="0.4"/>
    <d v="2012-03-28T00:00:00"/>
  </r>
  <r>
    <n v="582"/>
    <n v="3970"/>
    <x v="909"/>
    <x v="3"/>
    <n v="13"/>
    <n v="324.83"/>
    <n v="0.05"/>
    <x v="1"/>
    <n v="-426.54"/>
    <n v="20.98"/>
    <n v="45"/>
    <x v="101"/>
    <x v="9"/>
    <x v="2"/>
    <x v="3"/>
    <x v="0"/>
    <x v="0"/>
    <s v="Tennsco Lockers, Sand"/>
    <s v="Jumbo Drum"/>
    <n v="0.61"/>
    <d v="2012-03-27T00:00:00"/>
  </r>
  <r>
    <n v="678"/>
    <n v="4739"/>
    <x v="773"/>
    <x v="0"/>
    <n v="16"/>
    <n v="48.57"/>
    <n v="0.04"/>
    <x v="0"/>
    <n v="4.21"/>
    <n v="2.94"/>
    <n v="0.7"/>
    <x v="690"/>
    <x v="9"/>
    <x v="2"/>
    <x v="2"/>
    <x v="0"/>
    <x v="12"/>
    <s v="Newell 338"/>
    <s v="Wrap Bag"/>
    <n v="0.57999999999999996"/>
    <d v="2010-02-24T00:00:00"/>
  </r>
  <r>
    <n v="749"/>
    <n v="5378"/>
    <x v="1240"/>
    <x v="4"/>
    <n v="6"/>
    <n v="54.28"/>
    <n v="0.01"/>
    <x v="2"/>
    <n v="-11.98"/>
    <n v="6.24"/>
    <n v="5.22"/>
    <x v="691"/>
    <x v="9"/>
    <x v="2"/>
    <x v="2"/>
    <x v="2"/>
    <x v="4"/>
    <s v="Eldon Expressions Mahogany Wood Desk Collection"/>
    <s v="Small Box"/>
    <n v="0.6"/>
    <d v="2012-10-26T00:00:00"/>
  </r>
  <r>
    <n v="808"/>
    <n v="5828"/>
    <x v="326"/>
    <x v="0"/>
    <n v="21"/>
    <n v="6005.21"/>
    <n v="0.08"/>
    <x v="1"/>
    <n v="-450.7"/>
    <n v="296.18"/>
    <n v="54.12"/>
    <x v="101"/>
    <x v="9"/>
    <x v="2"/>
    <x v="3"/>
    <x v="2"/>
    <x v="10"/>
    <s v="Hon 94000 Series Round Tables"/>
    <s v="Jumbo Box"/>
    <n v="0.76"/>
    <d v="2009-03-12T00:00:00"/>
  </r>
  <r>
    <n v="876"/>
    <n v="6279"/>
    <x v="1166"/>
    <x v="4"/>
    <n v="49"/>
    <n v="3283.74"/>
    <n v="0.01"/>
    <x v="0"/>
    <n v="723.33300000000008"/>
    <n v="67.28"/>
    <n v="19.989999999999998"/>
    <x v="395"/>
    <x v="9"/>
    <x v="2"/>
    <x v="1"/>
    <x v="0"/>
    <x v="2"/>
    <s v="Catalog Binders with Expanding Posts"/>
    <s v="Small Box"/>
    <n v="0.4"/>
    <d v="2010-01-31T00:00:00"/>
  </r>
  <r>
    <n v="1000"/>
    <n v="7267"/>
    <x v="110"/>
    <x v="1"/>
    <n v="19"/>
    <n v="262.32"/>
    <n v="7.0000000000000007E-2"/>
    <x v="0"/>
    <n v="5.1595000000000004"/>
    <n v="14.48"/>
    <n v="6.46"/>
    <x v="369"/>
    <x v="9"/>
    <x v="2"/>
    <x v="1"/>
    <x v="0"/>
    <x v="2"/>
    <s v="GBC White Gloss Covers, Plain Front"/>
    <s v="Small Box"/>
    <n v="0.38"/>
    <d v="2012-08-28T00:00:00"/>
  </r>
  <r>
    <n v="1001"/>
    <n v="7269"/>
    <x v="940"/>
    <x v="3"/>
    <n v="29"/>
    <n v="1707.99"/>
    <n v="0"/>
    <x v="0"/>
    <n v="391.185"/>
    <n v="65.989999999999995"/>
    <n v="3.99"/>
    <x v="369"/>
    <x v="9"/>
    <x v="2"/>
    <x v="1"/>
    <x v="1"/>
    <x v="3"/>
    <s v="StarTAC 7760"/>
    <s v="Small Box"/>
    <n v="0.59"/>
    <d v="2009-09-15T00:00:00"/>
  </r>
  <r>
    <n v="1031"/>
    <n v="7527"/>
    <x v="716"/>
    <x v="3"/>
    <n v="37"/>
    <n v="560.39"/>
    <n v="0.05"/>
    <x v="0"/>
    <n v="186.87"/>
    <n v="15.68"/>
    <n v="3.73"/>
    <x v="490"/>
    <x v="9"/>
    <x v="2"/>
    <x v="0"/>
    <x v="2"/>
    <x v="4"/>
    <s v="Artistic Insta-Plaque"/>
    <s v="Small Pack"/>
    <n v="0.46"/>
    <d v="2009-12-12T00:00:00"/>
  </r>
  <r>
    <n v="1032"/>
    <n v="7527"/>
    <x v="716"/>
    <x v="3"/>
    <n v="42"/>
    <n v="7062.6159999999991"/>
    <n v="0.02"/>
    <x v="0"/>
    <n v="2288.6369999999997"/>
    <n v="195.99"/>
    <n v="4.2"/>
    <x v="490"/>
    <x v="9"/>
    <x v="2"/>
    <x v="0"/>
    <x v="1"/>
    <x v="3"/>
    <s v="T65"/>
    <s v="Small Box"/>
    <n v="0.56000000000000005"/>
    <d v="2009-12-12T00:00:00"/>
  </r>
  <r>
    <n v="1170"/>
    <n v="8546"/>
    <x v="900"/>
    <x v="1"/>
    <n v="4"/>
    <n v="51.94"/>
    <n v="0.03"/>
    <x v="2"/>
    <n v="-12.48"/>
    <n v="10.01"/>
    <n v="1.99"/>
    <x v="490"/>
    <x v="9"/>
    <x v="2"/>
    <x v="0"/>
    <x v="1"/>
    <x v="7"/>
    <s v="TDK 4.7GB DVD-R"/>
    <s v="Small Pack"/>
    <n v="0.41"/>
    <d v="2012-04-03T00:00:00"/>
  </r>
  <r>
    <n v="1174"/>
    <n v="8578"/>
    <x v="163"/>
    <x v="1"/>
    <n v="40"/>
    <n v="366.87"/>
    <n v="0.1"/>
    <x v="0"/>
    <n v="-1.79"/>
    <n v="9.74"/>
    <n v="5.71"/>
    <x v="116"/>
    <x v="9"/>
    <x v="2"/>
    <x v="2"/>
    <x v="2"/>
    <x v="4"/>
    <s v="Staples 10&quot; Round Wall Clock"/>
    <s v="Small Box"/>
    <n v="0.41"/>
    <d v="2011-09-03T00:00:00"/>
  </r>
  <r>
    <n v="1326"/>
    <n v="9669"/>
    <x v="336"/>
    <x v="3"/>
    <n v="18"/>
    <n v="292.11"/>
    <n v="0.04"/>
    <x v="2"/>
    <n v="-91.95"/>
    <n v="15.42"/>
    <n v="10.68"/>
    <x v="691"/>
    <x v="9"/>
    <x v="2"/>
    <x v="2"/>
    <x v="0"/>
    <x v="0"/>
    <s v="Decoflex Hanging Personal Folder File, Blue"/>
    <s v="Small Box"/>
    <n v="0.57999999999999996"/>
    <d v="2009-04-23T00:00:00"/>
  </r>
  <r>
    <n v="1373"/>
    <n v="9952"/>
    <x v="1364"/>
    <x v="1"/>
    <n v="47"/>
    <n v="7890.89"/>
    <n v="0.01"/>
    <x v="2"/>
    <n v="-771.09"/>
    <n v="167.27"/>
    <n v="35"/>
    <x v="453"/>
    <x v="9"/>
    <x v="2"/>
    <x v="3"/>
    <x v="0"/>
    <x v="0"/>
    <s v="Office Impressions Heavy Duty Welded Shelving &amp; Multimedia Storage Drawers"/>
    <s v="Large Box"/>
    <n v="0.85"/>
    <d v="2012-05-03T00:00:00"/>
  </r>
  <r>
    <n v="1474"/>
    <n v="10630"/>
    <x v="1311"/>
    <x v="3"/>
    <n v="44"/>
    <n v="2773.84"/>
    <n v="0"/>
    <x v="1"/>
    <n v="-513.76"/>
    <n v="58.14"/>
    <n v="36.61"/>
    <x v="692"/>
    <x v="9"/>
    <x v="2"/>
    <x v="2"/>
    <x v="2"/>
    <x v="9"/>
    <s v="O'Sullivan 3-Shelf Heavy-Duty Bookcases"/>
    <s v="Jumbo Box"/>
    <n v="0.61"/>
    <d v="2010-02-06T00:00:00"/>
  </r>
  <r>
    <n v="1475"/>
    <n v="10657"/>
    <x v="307"/>
    <x v="3"/>
    <n v="44"/>
    <n v="289.94"/>
    <n v="7.0000000000000007E-2"/>
    <x v="0"/>
    <n v="-102.19"/>
    <n v="6.48"/>
    <n v="6.22"/>
    <x v="689"/>
    <x v="9"/>
    <x v="2"/>
    <x v="1"/>
    <x v="0"/>
    <x v="5"/>
    <s v="Xerox 1894"/>
    <s v="Small Box"/>
    <n v="0.37"/>
    <d v="2010-09-27T00:00:00"/>
  </r>
  <r>
    <n v="1476"/>
    <n v="10657"/>
    <x v="307"/>
    <x v="3"/>
    <n v="8"/>
    <n v="1848.52"/>
    <n v="0.05"/>
    <x v="1"/>
    <n v="-493.6"/>
    <n v="218.75"/>
    <n v="69.64"/>
    <x v="689"/>
    <x v="9"/>
    <x v="2"/>
    <x v="1"/>
    <x v="2"/>
    <x v="10"/>
    <s v="BoxOffice By Design Rectangular and Half-Moon Meeting Room Tables"/>
    <s v="Jumbo Box"/>
    <n v="0.77"/>
    <d v="2010-09-26T00:00:00"/>
  </r>
  <r>
    <n v="1482"/>
    <n v="10661"/>
    <x v="506"/>
    <x v="2"/>
    <n v="42"/>
    <n v="1312.65"/>
    <n v="7.0000000000000007E-2"/>
    <x v="0"/>
    <n v="488.31"/>
    <n v="30.98"/>
    <n v="5.76"/>
    <x v="109"/>
    <x v="9"/>
    <x v="2"/>
    <x v="1"/>
    <x v="0"/>
    <x v="5"/>
    <s v="IBM Multi-Purpose Copy Paper, 8 1/2 x 11&quot;, Case"/>
    <s v="Small Box"/>
    <n v="0.4"/>
    <d v="2009-01-25T00:00:00"/>
  </r>
  <r>
    <n v="1582"/>
    <n v="11427"/>
    <x v="195"/>
    <x v="3"/>
    <n v="27"/>
    <n v="58.64"/>
    <n v="0.08"/>
    <x v="0"/>
    <n v="4.55"/>
    <n v="2.21"/>
    <n v="1"/>
    <x v="490"/>
    <x v="9"/>
    <x v="2"/>
    <x v="0"/>
    <x v="0"/>
    <x v="12"/>
    <s v="Quartet Alpha® White Chalk, 12/Pack"/>
    <s v="Wrap Bag"/>
    <n v="0.38"/>
    <d v="2010-11-25T00:00:00"/>
  </r>
  <r>
    <n v="1583"/>
    <n v="11427"/>
    <x v="195"/>
    <x v="3"/>
    <n v="20"/>
    <n v="136.06"/>
    <n v="0.04"/>
    <x v="0"/>
    <n v="-33.223500000000001"/>
    <n v="6.37"/>
    <n v="5.19"/>
    <x v="490"/>
    <x v="9"/>
    <x v="2"/>
    <x v="0"/>
    <x v="0"/>
    <x v="2"/>
    <s v="C-Line Peel &amp; Stick Add-On Filing Pockets, 8-3/4 x 5-1/8, 10/Pack"/>
    <s v="Small Box"/>
    <n v="0.38"/>
    <d v="2010-11-26T00:00:00"/>
  </r>
  <r>
    <n v="1667"/>
    <n v="12037"/>
    <x v="785"/>
    <x v="0"/>
    <n v="14"/>
    <n v="135.21"/>
    <n v="0.04"/>
    <x v="0"/>
    <n v="5.89"/>
    <n v="9.27"/>
    <n v="4.3899999999999997"/>
    <x v="369"/>
    <x v="9"/>
    <x v="2"/>
    <x v="1"/>
    <x v="0"/>
    <x v="5"/>
    <s v="Wirebound Message Books, Four 2 3/4&quot; x 5&quot; Forms per Page, 600 Sets per Book"/>
    <s v="Wrap Bag"/>
    <n v="0.38"/>
    <d v="2011-07-05T00:00:00"/>
  </r>
  <r>
    <n v="1701"/>
    <n v="12259"/>
    <x v="842"/>
    <x v="1"/>
    <n v="45"/>
    <n v="5007.6899999999996"/>
    <n v="7.0000000000000007E-2"/>
    <x v="1"/>
    <n v="-899.34"/>
    <n v="114.98"/>
    <n v="51.42"/>
    <x v="369"/>
    <x v="9"/>
    <x v="2"/>
    <x v="1"/>
    <x v="2"/>
    <x v="9"/>
    <s v="Sauder Camden County Collection Library"/>
    <s v="Jumbo Box"/>
    <n v="0.65"/>
    <d v="2010-02-16T00:00:00"/>
  </r>
  <r>
    <n v="1702"/>
    <n v="12259"/>
    <x v="842"/>
    <x v="1"/>
    <n v="45"/>
    <n v="1379.62"/>
    <n v="0.1"/>
    <x v="0"/>
    <n v="-66.069999999999993"/>
    <n v="31.98"/>
    <n v="6.72"/>
    <x v="369"/>
    <x v="9"/>
    <x v="2"/>
    <x v="1"/>
    <x v="0"/>
    <x v="0"/>
    <s v="Fellowes Bankers Box™ Stor/Drawer® Steel Plus™"/>
    <s v="Small Box"/>
    <n v="0.75"/>
    <d v="2010-02-15T00:00:00"/>
  </r>
  <r>
    <n v="1801"/>
    <n v="12900"/>
    <x v="314"/>
    <x v="1"/>
    <n v="50"/>
    <n v="627.12"/>
    <n v="0.08"/>
    <x v="0"/>
    <n v="100.04"/>
    <n v="12.64"/>
    <n v="4.9800000000000004"/>
    <x v="479"/>
    <x v="9"/>
    <x v="2"/>
    <x v="2"/>
    <x v="2"/>
    <x v="4"/>
    <s v="Nu-Dell Executive Frame"/>
    <s v="Small Pack"/>
    <n v="0.48"/>
    <d v="2010-05-04T00:00:00"/>
  </r>
  <r>
    <n v="1802"/>
    <n v="12900"/>
    <x v="314"/>
    <x v="1"/>
    <n v="18"/>
    <n v="4096.21"/>
    <n v="0.08"/>
    <x v="1"/>
    <n v="308.22000000000003"/>
    <n v="306.14"/>
    <n v="26.53"/>
    <x v="479"/>
    <x v="9"/>
    <x v="2"/>
    <x v="2"/>
    <x v="1"/>
    <x v="16"/>
    <s v="Okidata ML184 Turbo Dot Matrix Printers"/>
    <s v="Jumbo Drum"/>
    <n v="0.56000000000000005"/>
    <d v="2010-05-05T00:00:00"/>
  </r>
  <r>
    <n v="1814"/>
    <n v="12999"/>
    <x v="434"/>
    <x v="1"/>
    <n v="31"/>
    <n v="2712.07"/>
    <n v="0.09"/>
    <x v="0"/>
    <n v="-435.56"/>
    <n v="95.43"/>
    <n v="19.989999999999998"/>
    <x v="693"/>
    <x v="9"/>
    <x v="2"/>
    <x v="1"/>
    <x v="0"/>
    <x v="0"/>
    <s v="Fellowes Stor/Drawer® Steel Plus™ Storage Drawers"/>
    <s v="Small Box"/>
    <n v="0.79"/>
    <d v="2010-04-04T00:00:00"/>
  </r>
  <r>
    <n v="1902"/>
    <n v="13632"/>
    <x v="1291"/>
    <x v="3"/>
    <n v="6"/>
    <n v="608.92999999999995"/>
    <n v="0.01"/>
    <x v="2"/>
    <n v="-193.95779999999999"/>
    <n v="99.99"/>
    <n v="19.989999999999998"/>
    <x v="490"/>
    <x v="9"/>
    <x v="2"/>
    <x v="3"/>
    <x v="1"/>
    <x v="16"/>
    <s v="AT&amp;T 2230 Dual Handset Phone With Caller ID/Call Waiting"/>
    <s v="Small Box"/>
    <n v="0.52"/>
    <d v="2009-03-12T00:00:00"/>
  </r>
  <r>
    <n v="1941"/>
    <n v="13920"/>
    <x v="24"/>
    <x v="4"/>
    <n v="25"/>
    <n v="901.32"/>
    <n v="0.1"/>
    <x v="2"/>
    <n v="338.01"/>
    <n v="37.94"/>
    <n v="5.08"/>
    <x v="694"/>
    <x v="9"/>
    <x v="2"/>
    <x v="3"/>
    <x v="0"/>
    <x v="5"/>
    <s v="Snap-A-Way® Black Print Carbonless Ruled Speed Letter, Triplicate"/>
    <s v="Wrap Bag"/>
    <n v="0.38"/>
    <d v="2009-10-11T00:00:00"/>
  </r>
  <r>
    <n v="1942"/>
    <n v="13920"/>
    <x v="24"/>
    <x v="4"/>
    <n v="24"/>
    <n v="207.21"/>
    <n v="0.06"/>
    <x v="0"/>
    <n v="-78.64"/>
    <n v="8.57"/>
    <n v="6.14"/>
    <x v="694"/>
    <x v="9"/>
    <x v="2"/>
    <x v="3"/>
    <x v="0"/>
    <x v="15"/>
    <s v="Acme® Office Executive Series Stainless Steel Trimmers"/>
    <s v="Small Pack"/>
    <n v="0.59"/>
    <d v="2009-10-10T00:00:00"/>
  </r>
  <r>
    <n v="2173"/>
    <n v="15651"/>
    <x v="720"/>
    <x v="4"/>
    <n v="40"/>
    <n v="2182.91"/>
    <n v="0.1"/>
    <x v="2"/>
    <n v="549.45000000000005"/>
    <n v="60.22"/>
    <n v="3.5"/>
    <x v="302"/>
    <x v="9"/>
    <x v="2"/>
    <x v="0"/>
    <x v="0"/>
    <x v="1"/>
    <s v="Fellowes Smart Surge Ten-Outlet Protector, Platinum"/>
    <s v="Small Box"/>
    <n v="0.56999999999999995"/>
    <d v="2012-10-07T00:00:00"/>
  </r>
  <r>
    <n v="2174"/>
    <n v="15651"/>
    <x v="720"/>
    <x v="4"/>
    <n v="14"/>
    <n v="1144.3499999999999"/>
    <n v="0.05"/>
    <x v="0"/>
    <n v="-448.6"/>
    <n v="80.98"/>
    <n v="35"/>
    <x v="302"/>
    <x v="9"/>
    <x v="2"/>
    <x v="0"/>
    <x v="0"/>
    <x v="0"/>
    <s v="Carina 42&quot;Hx23 3/4&quot;W Media Storage Unit"/>
    <s v="Large Box"/>
    <n v="0.83"/>
    <d v="2012-10-06T00:00:00"/>
  </r>
  <r>
    <n v="2175"/>
    <n v="15651"/>
    <x v="720"/>
    <x v="4"/>
    <n v="8"/>
    <n v="1496.83"/>
    <n v="7.0000000000000007E-2"/>
    <x v="1"/>
    <n v="-329.72"/>
    <n v="179.29"/>
    <n v="56.2"/>
    <x v="302"/>
    <x v="9"/>
    <x v="2"/>
    <x v="0"/>
    <x v="2"/>
    <x v="10"/>
    <s v="Bevis Round Conference Room Tables and Bases"/>
    <s v="Jumbo Box"/>
    <n v="0.71"/>
    <d v="2012-10-06T00:00:00"/>
  </r>
  <r>
    <n v="2251"/>
    <n v="16197"/>
    <x v="523"/>
    <x v="4"/>
    <n v="23"/>
    <n v="218.71"/>
    <n v="0"/>
    <x v="2"/>
    <n v="67.23"/>
    <n v="9.11"/>
    <n v="2.15"/>
    <x v="695"/>
    <x v="9"/>
    <x v="2"/>
    <x v="1"/>
    <x v="0"/>
    <x v="5"/>
    <s v="Black Print Carbonless Snap-Off® Rapid Letter, 8 1/2&quot; x 7&quot;"/>
    <s v="Wrap Bag"/>
    <n v="0.4"/>
    <d v="2012-10-26T00:00:00"/>
  </r>
  <r>
    <n v="2252"/>
    <n v="16197"/>
    <x v="523"/>
    <x v="4"/>
    <n v="19"/>
    <n v="103.68"/>
    <n v="0.08"/>
    <x v="0"/>
    <n v="-58.16"/>
    <n v="5.28"/>
    <n v="5.85"/>
    <x v="695"/>
    <x v="9"/>
    <x v="2"/>
    <x v="1"/>
    <x v="0"/>
    <x v="5"/>
    <s v="Xerox 1972"/>
    <s v="Small Box"/>
    <n v="0.4"/>
    <d v="2012-10-27T00:00:00"/>
  </r>
  <r>
    <n v="2325"/>
    <n v="16770"/>
    <x v="132"/>
    <x v="4"/>
    <n v="17"/>
    <n v="37.06"/>
    <n v="0.03"/>
    <x v="0"/>
    <n v="0.60999999999999943"/>
    <n v="2.1"/>
    <n v="0.7"/>
    <x v="369"/>
    <x v="9"/>
    <x v="2"/>
    <x v="1"/>
    <x v="0"/>
    <x v="12"/>
    <s v="Sanford EarthWrite® Recycled Pencils, Medium Soft, #2"/>
    <s v="Wrap Bag"/>
    <n v="0.56999999999999995"/>
    <d v="2009-01-07T00:00:00"/>
  </r>
  <r>
    <n v="2329"/>
    <n v="16802"/>
    <x v="938"/>
    <x v="3"/>
    <n v="44"/>
    <n v="302.58999999999997"/>
    <n v="0.05"/>
    <x v="2"/>
    <n v="-124.44"/>
    <n v="6.68"/>
    <n v="6.93"/>
    <x v="490"/>
    <x v="9"/>
    <x v="2"/>
    <x v="3"/>
    <x v="0"/>
    <x v="5"/>
    <s v="HP Office Paper (20Lb. and 87 Bright)"/>
    <s v="Small Box"/>
    <n v="0.37"/>
    <d v="2011-04-21T00:00:00"/>
  </r>
  <r>
    <n v="2330"/>
    <n v="16802"/>
    <x v="938"/>
    <x v="3"/>
    <n v="26"/>
    <n v="2703.45"/>
    <n v="0.01"/>
    <x v="0"/>
    <n v="-445.04"/>
    <n v="95.99"/>
    <n v="35"/>
    <x v="490"/>
    <x v="9"/>
    <x v="2"/>
    <x v="3"/>
    <x v="0"/>
    <x v="0"/>
    <s v="Safco Industrial Wire Shelving"/>
    <s v="Large Box"/>
    <m/>
    <d v="2011-04-22T00:00:00"/>
  </r>
  <r>
    <n v="2350"/>
    <n v="16961"/>
    <x v="132"/>
    <x v="2"/>
    <n v="27"/>
    <n v="46.86"/>
    <n v="0.06"/>
    <x v="0"/>
    <n v="-37.08"/>
    <n v="1.7"/>
    <n v="1.99"/>
    <x v="603"/>
    <x v="9"/>
    <x v="2"/>
    <x v="1"/>
    <x v="1"/>
    <x v="7"/>
    <s v="BASF Silver 74 Minute CD-R"/>
    <s v="Small Pack"/>
    <n v="0.51"/>
    <d v="2009-01-07T00:00:00"/>
  </r>
  <r>
    <n v="2351"/>
    <n v="16961"/>
    <x v="132"/>
    <x v="2"/>
    <n v="34"/>
    <n v="1089.5899999999999"/>
    <n v="0.01"/>
    <x v="0"/>
    <n v="433.24"/>
    <n v="30.98"/>
    <n v="5.09"/>
    <x v="603"/>
    <x v="9"/>
    <x v="2"/>
    <x v="1"/>
    <x v="0"/>
    <x v="5"/>
    <s v="Xerox 19"/>
    <s v="Small Box"/>
    <n v="0.4"/>
    <d v="2009-01-08T00:00:00"/>
  </r>
  <r>
    <n v="2418"/>
    <n v="17543"/>
    <x v="935"/>
    <x v="4"/>
    <n v="1"/>
    <n v="15.73"/>
    <n v="0.09"/>
    <x v="0"/>
    <n v="-9.17"/>
    <n v="6.48"/>
    <n v="9.5399999999999991"/>
    <x v="603"/>
    <x v="9"/>
    <x v="2"/>
    <x v="1"/>
    <x v="0"/>
    <x v="5"/>
    <s v="Xerox 1905"/>
    <s v="Small Box"/>
    <n v="0.37"/>
    <d v="2012-05-25T00:00:00"/>
  </r>
  <r>
    <n v="2419"/>
    <n v="17543"/>
    <x v="935"/>
    <x v="4"/>
    <n v="35"/>
    <n v="1041.74"/>
    <n v="0.1"/>
    <x v="0"/>
    <n v="-51.74"/>
    <n v="30.98"/>
    <n v="17.079999999999998"/>
    <x v="603"/>
    <x v="9"/>
    <x v="2"/>
    <x v="1"/>
    <x v="0"/>
    <x v="5"/>
    <s v="Xerox 197"/>
    <s v="Small Box"/>
    <n v="0.4"/>
    <d v="2012-05-27T00:00:00"/>
  </r>
  <r>
    <n v="2420"/>
    <n v="17543"/>
    <x v="935"/>
    <x v="4"/>
    <n v="26"/>
    <n v="4300.6260000000002"/>
    <n v="0.06"/>
    <x v="0"/>
    <n v="685.20600000000002"/>
    <n v="200.99"/>
    <n v="8.08"/>
    <x v="603"/>
    <x v="9"/>
    <x v="2"/>
    <x v="1"/>
    <x v="1"/>
    <x v="3"/>
    <s v="5125"/>
    <s v="Small Box"/>
    <n v="0.59"/>
    <d v="2012-05-27T00:00:00"/>
  </r>
  <r>
    <n v="2482"/>
    <n v="18055"/>
    <x v="1311"/>
    <x v="4"/>
    <n v="3"/>
    <n v="19.98"/>
    <n v="0.02"/>
    <x v="0"/>
    <n v="-9.61"/>
    <n v="4.9800000000000004"/>
    <n v="4.75"/>
    <x v="613"/>
    <x v="9"/>
    <x v="2"/>
    <x v="2"/>
    <x v="0"/>
    <x v="5"/>
    <s v="Hammermill CopyPlus Copy Paper (20Lb. and 84 Bright)"/>
    <s v="Small Box"/>
    <n v="0.36"/>
    <d v="2010-02-06T00:00:00"/>
  </r>
  <r>
    <n v="2840"/>
    <n v="20480"/>
    <x v="784"/>
    <x v="3"/>
    <n v="38"/>
    <n v="16147.61"/>
    <n v="0.02"/>
    <x v="0"/>
    <n v="7604.95"/>
    <n v="420.98"/>
    <n v="19.989999999999998"/>
    <x v="211"/>
    <x v="9"/>
    <x v="2"/>
    <x v="2"/>
    <x v="0"/>
    <x v="2"/>
    <s v="GBC DocuBind 200 Manual Binding Machine"/>
    <s v="Small Box"/>
    <n v="0.35"/>
    <d v="2009-02-01T00:00:00"/>
  </r>
  <r>
    <n v="2844"/>
    <n v="20484"/>
    <x v="784"/>
    <x v="4"/>
    <n v="14"/>
    <n v="1122.6375"/>
    <n v="0.09"/>
    <x v="0"/>
    <n v="17.676000000000002"/>
    <n v="95.99"/>
    <n v="4.9000000000000004"/>
    <x v="695"/>
    <x v="9"/>
    <x v="2"/>
    <x v="1"/>
    <x v="1"/>
    <x v="3"/>
    <s v="T60"/>
    <s v="Small Box"/>
    <n v="0.56000000000000005"/>
    <d v="2009-01-31T00:00:00"/>
  </r>
  <r>
    <n v="2857"/>
    <n v="20579"/>
    <x v="1"/>
    <x v="3"/>
    <n v="16"/>
    <n v="1434.086"/>
    <n v="0.1"/>
    <x v="0"/>
    <n v="-26.245999999999999"/>
    <n v="110.99"/>
    <n v="8.99"/>
    <x v="688"/>
    <x v="9"/>
    <x v="2"/>
    <x v="0"/>
    <x v="1"/>
    <x v="3"/>
    <s v="LX 677"/>
    <s v="Small Box"/>
    <n v="0.56999999999999995"/>
    <d v="2012-10-04T00:00:00"/>
  </r>
  <r>
    <n v="2899"/>
    <n v="20933"/>
    <x v="1269"/>
    <x v="1"/>
    <n v="45"/>
    <n v="2079.4740000000002"/>
    <n v="0.05"/>
    <x v="0"/>
    <n v="-81.564999999999998"/>
    <n v="55.99"/>
    <n v="5"/>
    <x v="250"/>
    <x v="9"/>
    <x v="2"/>
    <x v="2"/>
    <x v="1"/>
    <x v="3"/>
    <s v="Accessory6"/>
    <s v="Small Pack"/>
    <n v="0.8"/>
    <d v="2012-08-28T00:00:00"/>
  </r>
  <r>
    <n v="2922"/>
    <n v="21155"/>
    <x v="735"/>
    <x v="1"/>
    <n v="4"/>
    <n v="81.78"/>
    <n v="7.0000000000000007E-2"/>
    <x v="0"/>
    <n v="-12.43"/>
    <n v="19.98"/>
    <n v="5.97"/>
    <x v="369"/>
    <x v="9"/>
    <x v="2"/>
    <x v="1"/>
    <x v="0"/>
    <x v="5"/>
    <s v="Xerox 1936"/>
    <s v="Small Box"/>
    <n v="0.38"/>
    <d v="2011-02-06T00:00:00"/>
  </r>
  <r>
    <n v="3017"/>
    <n v="21703"/>
    <x v="229"/>
    <x v="2"/>
    <n v="3"/>
    <n v="12.01"/>
    <n v="0"/>
    <x v="0"/>
    <n v="-1.08"/>
    <n v="3.69"/>
    <n v="0.5"/>
    <x v="250"/>
    <x v="9"/>
    <x v="2"/>
    <x v="0"/>
    <x v="0"/>
    <x v="11"/>
    <s v="Avery 501"/>
    <s v="Small Box"/>
    <n v="0.38"/>
    <d v="2009-03-04T00:00:00"/>
  </r>
  <r>
    <n v="3018"/>
    <n v="21703"/>
    <x v="229"/>
    <x v="2"/>
    <n v="20"/>
    <n v="1846.76"/>
    <n v="0.03"/>
    <x v="0"/>
    <n v="3.1400000000000432"/>
    <n v="92.23"/>
    <n v="39.61"/>
    <x v="250"/>
    <x v="9"/>
    <x v="2"/>
    <x v="0"/>
    <x v="2"/>
    <x v="4"/>
    <s v="Deflect-o RollaMat Studded, Beveled Mat for Medium Pile Carpeting"/>
    <s v="Medium Box"/>
    <n v="0.67"/>
    <d v="2009-03-04T00:00:00"/>
  </r>
  <r>
    <n v="3019"/>
    <n v="21703"/>
    <x v="229"/>
    <x v="2"/>
    <n v="15"/>
    <n v="2211.7339999999999"/>
    <n v="0.02"/>
    <x v="2"/>
    <n v="80.757000000000005"/>
    <n v="175.99"/>
    <n v="4.99"/>
    <x v="250"/>
    <x v="9"/>
    <x v="2"/>
    <x v="0"/>
    <x v="1"/>
    <x v="3"/>
    <s v="5165"/>
    <s v="Small Box"/>
    <n v="0.59"/>
    <d v="2009-03-02T00:00:00"/>
  </r>
  <r>
    <n v="3022"/>
    <n v="21731"/>
    <x v="992"/>
    <x v="0"/>
    <n v="26"/>
    <n v="1580.57"/>
    <n v="0.08"/>
    <x v="0"/>
    <n v="-750.82"/>
    <n v="60.98"/>
    <n v="49"/>
    <x v="211"/>
    <x v="9"/>
    <x v="2"/>
    <x v="2"/>
    <x v="0"/>
    <x v="1"/>
    <s v="Euro Pro Shark Stick Mini Vacuum"/>
    <s v="Large Box"/>
    <n v="0.59"/>
    <d v="2011-11-26T00:00:00"/>
  </r>
  <r>
    <n v="3036"/>
    <n v="21799"/>
    <x v="792"/>
    <x v="2"/>
    <n v="42"/>
    <n v="115.99"/>
    <n v="0.05"/>
    <x v="2"/>
    <n v="-53.35"/>
    <n v="2.6"/>
    <n v="2.4"/>
    <x v="690"/>
    <x v="9"/>
    <x v="2"/>
    <x v="2"/>
    <x v="0"/>
    <x v="12"/>
    <s v="12 Colored Short Pencils"/>
    <s v="Wrap Bag"/>
    <n v="0.57999999999999996"/>
    <d v="2011-04-20T00:00:00"/>
  </r>
  <r>
    <n v="3066"/>
    <n v="21985"/>
    <x v="170"/>
    <x v="4"/>
    <n v="1"/>
    <n v="255.83"/>
    <n v="7.0000000000000007E-2"/>
    <x v="1"/>
    <n v="-132.74"/>
    <n v="226.67"/>
    <n v="28.16"/>
    <x v="690"/>
    <x v="9"/>
    <x v="2"/>
    <x v="2"/>
    <x v="2"/>
    <x v="14"/>
    <s v="Hon GuestStacker Chair"/>
    <s v="Jumbo Drum"/>
    <n v="0.59"/>
    <d v="2009-08-27T00:00:00"/>
  </r>
  <r>
    <n v="3067"/>
    <n v="21985"/>
    <x v="170"/>
    <x v="4"/>
    <n v="45"/>
    <n v="947.66"/>
    <n v="0.08"/>
    <x v="1"/>
    <n v="-2175.09"/>
    <n v="20.98"/>
    <n v="53.03"/>
    <x v="690"/>
    <x v="9"/>
    <x v="2"/>
    <x v="2"/>
    <x v="0"/>
    <x v="0"/>
    <s v="Tennsco Lockers, Gray"/>
    <s v="Jumbo Drum"/>
    <n v="0.78"/>
    <d v="2009-08-28T00:00:00"/>
  </r>
  <r>
    <n v="3098"/>
    <n v="22210"/>
    <x v="1135"/>
    <x v="4"/>
    <n v="37"/>
    <n v="1033.44"/>
    <n v="0.1"/>
    <x v="0"/>
    <n v="385.63"/>
    <n v="29.14"/>
    <n v="4.8600000000000003"/>
    <x v="603"/>
    <x v="9"/>
    <x v="2"/>
    <x v="2"/>
    <x v="0"/>
    <x v="5"/>
    <s v="Snap-A-Way® Black Print Carbonless Speed Message, No Reply Area, Duplicate"/>
    <s v="Wrap Bag"/>
    <n v="0.38"/>
    <d v="2011-09-21T00:00:00"/>
  </r>
  <r>
    <n v="3153"/>
    <n v="22628"/>
    <x v="1114"/>
    <x v="3"/>
    <n v="30"/>
    <n v="2951.7"/>
    <n v="0.02"/>
    <x v="1"/>
    <n v="-1111.45"/>
    <n v="95.95"/>
    <n v="74.349999999999994"/>
    <x v="690"/>
    <x v="9"/>
    <x v="2"/>
    <x v="2"/>
    <x v="2"/>
    <x v="14"/>
    <s v="Bevis Steel Folding Chairs"/>
    <s v="Jumbo Drum"/>
    <n v="0.56999999999999995"/>
    <d v="2009-11-01T00:00:00"/>
  </r>
  <r>
    <n v="3220"/>
    <n v="23106"/>
    <x v="192"/>
    <x v="3"/>
    <n v="35"/>
    <n v="25313.34"/>
    <n v="0.05"/>
    <x v="1"/>
    <n v="8612.11"/>
    <n v="810.98"/>
    <n v="16.059999999999999"/>
    <x v="211"/>
    <x v="9"/>
    <x v="2"/>
    <x v="2"/>
    <x v="1"/>
    <x v="16"/>
    <s v="Okidata ML591 Wide Format Dot Matrix Printer"/>
    <s v="Jumbo Drum"/>
    <n v="0.56000000000000005"/>
    <d v="2010-10-22T00:00:00"/>
  </r>
  <r>
    <n v="3262"/>
    <n v="23360"/>
    <x v="1051"/>
    <x v="0"/>
    <n v="30"/>
    <n v="512.97"/>
    <n v="0.01"/>
    <x v="2"/>
    <n v="261.29000000000002"/>
    <n v="15.67"/>
    <n v="1.39"/>
    <x v="109"/>
    <x v="9"/>
    <x v="2"/>
    <x v="1"/>
    <x v="0"/>
    <x v="8"/>
    <s v="#10 White Business Envelopes,4 1/8 x 9 1/2"/>
    <s v="Small Box"/>
    <n v="0.38"/>
    <d v="2009-05-11T00:00:00"/>
  </r>
  <r>
    <n v="3331"/>
    <n v="23809"/>
    <x v="1251"/>
    <x v="2"/>
    <n v="7"/>
    <n v="86.61"/>
    <n v="0.1"/>
    <x v="0"/>
    <n v="15.691000000000001"/>
    <n v="12.97"/>
    <n v="1.49"/>
    <x v="490"/>
    <x v="9"/>
    <x v="2"/>
    <x v="3"/>
    <x v="0"/>
    <x v="2"/>
    <s v="Mead 1st Gear 2&quot; Zipper Binder, Asst. Colors"/>
    <s v="Small Box"/>
    <n v="0.35"/>
    <d v="2012-06-06T00:00:00"/>
  </r>
  <r>
    <n v="3491"/>
    <n v="24870"/>
    <x v="1185"/>
    <x v="0"/>
    <n v="38"/>
    <n v="1396.58"/>
    <n v="0.03"/>
    <x v="0"/>
    <n v="600.72"/>
    <n v="35.409999999999997"/>
    <n v="1.99"/>
    <x v="688"/>
    <x v="9"/>
    <x v="2"/>
    <x v="0"/>
    <x v="1"/>
    <x v="7"/>
    <s v="Imation DVD-RAM discs"/>
    <s v="Small Pack"/>
    <n v="0.43"/>
    <d v="2009-04-26T00:00:00"/>
  </r>
  <r>
    <n v="3492"/>
    <n v="24870"/>
    <x v="1185"/>
    <x v="0"/>
    <n v="45"/>
    <n v="6448.69"/>
    <n v="0"/>
    <x v="0"/>
    <n v="1663.35"/>
    <n v="142.86000000000001"/>
    <n v="19.989999999999998"/>
    <x v="688"/>
    <x v="9"/>
    <x v="2"/>
    <x v="0"/>
    <x v="0"/>
    <x v="0"/>
    <s v="Letter Size Cart"/>
    <s v="Small Box"/>
    <n v="0.56000000000000005"/>
    <d v="2009-05-03T00:00:00"/>
  </r>
  <r>
    <n v="3606"/>
    <n v="25793"/>
    <x v="241"/>
    <x v="0"/>
    <n v="27"/>
    <n v="3436.7710000000002"/>
    <n v="0.04"/>
    <x v="0"/>
    <n v="520.00199999999995"/>
    <n v="155.99"/>
    <n v="8.99"/>
    <x v="689"/>
    <x v="9"/>
    <x v="2"/>
    <x v="1"/>
    <x v="1"/>
    <x v="3"/>
    <s v="LX 788"/>
    <s v="Small Box"/>
    <n v="0.57999999999999996"/>
    <d v="2012-04-09T00:00:00"/>
  </r>
  <r>
    <n v="3724"/>
    <n v="26629"/>
    <x v="1365"/>
    <x v="1"/>
    <n v="38"/>
    <n v="21956.03"/>
    <n v="0.1"/>
    <x v="0"/>
    <n v="5903.0860000000002"/>
    <n v="599.99"/>
    <n v="24.49"/>
    <x v="369"/>
    <x v="9"/>
    <x v="2"/>
    <x v="1"/>
    <x v="1"/>
    <x v="13"/>
    <s v="Canon PC1080F Personal Copier"/>
    <s v="Large Box"/>
    <n v="0.5"/>
    <d v="2009-07-11T00:00:00"/>
  </r>
  <r>
    <n v="3725"/>
    <n v="26629"/>
    <x v="1365"/>
    <x v="1"/>
    <n v="32"/>
    <n v="89.89"/>
    <n v="0.06"/>
    <x v="0"/>
    <n v="-8.16"/>
    <n v="2.78"/>
    <n v="1.25"/>
    <x v="369"/>
    <x v="9"/>
    <x v="2"/>
    <x v="1"/>
    <x v="0"/>
    <x v="12"/>
    <s v="Newell 318"/>
    <s v="Wrap Bag"/>
    <n v="0.59"/>
    <d v="2009-07-12T00:00:00"/>
  </r>
  <r>
    <n v="3909"/>
    <n v="27875"/>
    <x v="563"/>
    <x v="0"/>
    <n v="5"/>
    <n v="64.97"/>
    <n v="0.1"/>
    <x v="0"/>
    <n v="-190.3"/>
    <n v="3.48"/>
    <n v="49"/>
    <x v="369"/>
    <x v="9"/>
    <x v="2"/>
    <x v="1"/>
    <x v="0"/>
    <x v="1"/>
    <s v="Hoover® Commercial Lightweight Upright Vacuum"/>
    <s v="Large Box"/>
    <n v="0.59"/>
    <d v="2010-03-31T00:00:00"/>
  </r>
  <r>
    <n v="3911"/>
    <n v="27879"/>
    <x v="6"/>
    <x v="3"/>
    <n v="44"/>
    <n v="669.01"/>
    <n v="0.08"/>
    <x v="0"/>
    <n v="299.35000000000002"/>
    <n v="15.74"/>
    <n v="1.39"/>
    <x v="302"/>
    <x v="9"/>
    <x v="2"/>
    <x v="0"/>
    <x v="0"/>
    <x v="8"/>
    <s v="#10-4 1/8&quot; x 9 1/2&quot; Premium Diagonal Seam Envelopes"/>
    <s v="Small Box"/>
    <n v="0.4"/>
    <d v="2010-02-27T00:00:00"/>
  </r>
  <r>
    <n v="3912"/>
    <n v="27879"/>
    <x v="6"/>
    <x v="3"/>
    <n v="30"/>
    <n v="301.60000000000002"/>
    <n v="0.01"/>
    <x v="2"/>
    <n v="-24.93"/>
    <n v="9.65"/>
    <n v="6.22"/>
    <x v="302"/>
    <x v="9"/>
    <x v="2"/>
    <x v="0"/>
    <x v="2"/>
    <x v="4"/>
    <s v="Eldon Expressions™ Desk Accessory, Wood Pencil Holder, Oak"/>
    <s v="Small Box"/>
    <n v="0.55000000000000004"/>
    <d v="2010-02-28T00:00:00"/>
  </r>
  <r>
    <n v="3953"/>
    <n v="28198"/>
    <x v="156"/>
    <x v="3"/>
    <n v="50"/>
    <n v="7703.9664999999995"/>
    <n v="0"/>
    <x v="0"/>
    <n v="2446.4969999999998"/>
    <n v="175.99"/>
    <n v="8.99"/>
    <x v="693"/>
    <x v="9"/>
    <x v="2"/>
    <x v="1"/>
    <x v="1"/>
    <x v="3"/>
    <s v="2180"/>
    <s v="Small Box"/>
    <n v="0.56999999999999995"/>
    <d v="2012-02-09T00:00:00"/>
  </r>
  <r>
    <n v="4007"/>
    <n v="28583"/>
    <x v="1176"/>
    <x v="4"/>
    <n v="25"/>
    <n v="5811.72"/>
    <n v="0.03"/>
    <x v="0"/>
    <n v="2431.5949999999998"/>
    <n v="223.98"/>
    <n v="15.01"/>
    <x v="688"/>
    <x v="9"/>
    <x v="2"/>
    <x v="0"/>
    <x v="0"/>
    <x v="2"/>
    <s v="GBC DocuBind TL200 Manual Binding Machine"/>
    <s v="Small Box"/>
    <n v="0.38"/>
    <d v="2009-11-13T00:00:00"/>
  </r>
  <r>
    <n v="4021"/>
    <n v="28738"/>
    <x v="567"/>
    <x v="3"/>
    <n v="2"/>
    <n v="23.54"/>
    <n v="0.03"/>
    <x v="0"/>
    <n v="-14.467000000000001"/>
    <n v="8.6"/>
    <n v="6.19"/>
    <x v="490"/>
    <x v="9"/>
    <x v="2"/>
    <x v="0"/>
    <x v="0"/>
    <x v="2"/>
    <s v="Avery Printable Repositionable Plastic Tabs"/>
    <s v="Small Box"/>
    <n v="0.38"/>
    <d v="2012-08-12T00:00:00"/>
  </r>
  <r>
    <n v="4022"/>
    <n v="28738"/>
    <x v="567"/>
    <x v="3"/>
    <n v="10"/>
    <n v="1539.83"/>
    <n v="0.08"/>
    <x v="0"/>
    <n v="34.85"/>
    <n v="165.2"/>
    <n v="19.989999999999998"/>
    <x v="490"/>
    <x v="9"/>
    <x v="2"/>
    <x v="0"/>
    <x v="0"/>
    <x v="0"/>
    <s v="Economy Rollaway Files"/>
    <s v="Small Box"/>
    <n v="0.59"/>
    <d v="2012-08-11T00:00:00"/>
  </r>
  <r>
    <n v="4083"/>
    <n v="29120"/>
    <x v="357"/>
    <x v="0"/>
    <n v="43"/>
    <n v="1677.27"/>
    <n v="0.08"/>
    <x v="0"/>
    <n v="528.79349999999999"/>
    <n v="40.98"/>
    <n v="7.47"/>
    <x v="689"/>
    <x v="9"/>
    <x v="2"/>
    <x v="1"/>
    <x v="0"/>
    <x v="2"/>
    <s v="Wilson Jones Ledger-Size, Piano-Hinge Binder, 2&quot;, Blue"/>
    <s v="Small Box"/>
    <n v="0.37"/>
    <d v="2010-05-14T00:00:00"/>
  </r>
  <r>
    <n v="4084"/>
    <n v="29120"/>
    <x v="357"/>
    <x v="0"/>
    <n v="21"/>
    <n v="1556.08"/>
    <n v="0.05"/>
    <x v="1"/>
    <n v="-41.77"/>
    <n v="70.98"/>
    <n v="26.74"/>
    <x v="689"/>
    <x v="9"/>
    <x v="2"/>
    <x v="1"/>
    <x v="2"/>
    <x v="9"/>
    <s v="Hon Metal Bookcases, Black"/>
    <s v="Jumbo Box"/>
    <n v="0.6"/>
    <d v="2010-05-17T00:00:00"/>
  </r>
  <r>
    <n v="4157"/>
    <n v="29504"/>
    <x v="22"/>
    <x v="2"/>
    <n v="20"/>
    <n v="1485.06"/>
    <n v="0.04"/>
    <x v="1"/>
    <n v="25.32"/>
    <n v="70.98"/>
    <n v="26.85"/>
    <x v="673"/>
    <x v="9"/>
    <x v="2"/>
    <x v="0"/>
    <x v="2"/>
    <x v="9"/>
    <s v="Safco Value Mate Steel Bookcase, Baked Enamel Finish on Steel, Black"/>
    <s v="Jumbo Box"/>
    <m/>
    <d v="2010-09-25T00:00:00"/>
  </r>
  <r>
    <n v="4158"/>
    <n v="29504"/>
    <x v="22"/>
    <x v="2"/>
    <n v="34"/>
    <n v="1211.18"/>
    <n v="0.1"/>
    <x v="0"/>
    <n v="208.4"/>
    <n v="38.76"/>
    <n v="13.26"/>
    <x v="673"/>
    <x v="9"/>
    <x v="2"/>
    <x v="0"/>
    <x v="0"/>
    <x v="5"/>
    <s v="Xerox 1892"/>
    <s v="Small Box"/>
    <n v="0.36"/>
    <d v="2010-09-23T00:00:00"/>
  </r>
  <r>
    <n v="4300"/>
    <n v="30625"/>
    <x v="1119"/>
    <x v="4"/>
    <n v="37"/>
    <n v="478.94"/>
    <n v="0.04"/>
    <x v="0"/>
    <n v="10.557"/>
    <n v="12.53"/>
    <n v="7.17"/>
    <x v="692"/>
    <x v="9"/>
    <x v="2"/>
    <x v="2"/>
    <x v="0"/>
    <x v="2"/>
    <s v="GBC ProClick Spines for 32-Hole Punch"/>
    <s v="Small Box"/>
    <n v="0.38"/>
    <d v="2010-02-08T00:00:00"/>
  </r>
  <r>
    <n v="4301"/>
    <n v="30625"/>
    <x v="1119"/>
    <x v="4"/>
    <n v="24"/>
    <n v="2429.09"/>
    <n v="0.06"/>
    <x v="2"/>
    <n v="-20.67"/>
    <n v="105.29"/>
    <n v="10.119999999999999"/>
    <x v="692"/>
    <x v="9"/>
    <x v="2"/>
    <x v="2"/>
    <x v="2"/>
    <x v="4"/>
    <s v="Eldon Antistatic Chair Mats for Low to Medium Pile Carpets"/>
    <s v="Large Box"/>
    <n v="0.79"/>
    <d v="2010-02-10T00:00:00"/>
  </r>
  <r>
    <n v="4376"/>
    <n v="31174"/>
    <x v="1347"/>
    <x v="2"/>
    <n v="20"/>
    <n v="4520.6000000000004"/>
    <n v="7.0000000000000007E-2"/>
    <x v="0"/>
    <n v="1944.38"/>
    <n v="225.04"/>
    <n v="11.79"/>
    <x v="369"/>
    <x v="9"/>
    <x v="2"/>
    <x v="1"/>
    <x v="0"/>
    <x v="1"/>
    <s v="Holmes Harmony HEPA Air Purifier for 17 x 20 Room"/>
    <s v="Medium Box"/>
    <n v="0.42"/>
    <d v="2009-03-26T00:00:00"/>
  </r>
  <r>
    <n v="4377"/>
    <n v="31174"/>
    <x v="1347"/>
    <x v="2"/>
    <n v="29"/>
    <n v="225.25"/>
    <n v="0.03"/>
    <x v="0"/>
    <n v="-7.59"/>
    <n v="7.84"/>
    <n v="4.71"/>
    <x v="369"/>
    <x v="9"/>
    <x v="2"/>
    <x v="1"/>
    <x v="0"/>
    <x v="2"/>
    <s v="XtraLife® ClearVue™ Slant-D® Ring Binders by Cardinal"/>
    <s v="Small Box"/>
    <n v="0.35"/>
    <d v="2009-03-29T00:00:00"/>
  </r>
  <r>
    <n v="4397"/>
    <n v="31302"/>
    <x v="1277"/>
    <x v="1"/>
    <n v="41"/>
    <n v="4648.6400000000003"/>
    <n v="0.04"/>
    <x v="0"/>
    <n v="1777.67"/>
    <n v="115.79"/>
    <n v="1.99"/>
    <x v="688"/>
    <x v="9"/>
    <x v="2"/>
    <x v="0"/>
    <x v="1"/>
    <x v="7"/>
    <s v="Verbatim DVD-R, 4.7GB, Spindle, WE, Blank, Ink Jet/Thermal, 20/Spindle"/>
    <s v="Small Pack"/>
    <n v="0.49"/>
    <d v="2012-08-03T00:00:00"/>
  </r>
  <r>
    <n v="4490"/>
    <n v="31973"/>
    <x v="1275"/>
    <x v="2"/>
    <n v="15"/>
    <n v="404.54"/>
    <n v="0.03"/>
    <x v="0"/>
    <n v="43.99"/>
    <n v="26.64"/>
    <n v="5.3"/>
    <x v="673"/>
    <x v="9"/>
    <x v="2"/>
    <x v="0"/>
    <x v="2"/>
    <x v="14"/>
    <s v="SAFCO Optional Arm Kit for Workspace® Cribbage Stacking Chair"/>
    <s v="Medium Box"/>
    <m/>
    <d v="2011-05-13T00:00:00"/>
  </r>
  <r>
    <n v="4491"/>
    <n v="31973"/>
    <x v="1275"/>
    <x v="2"/>
    <n v="16"/>
    <n v="124.89"/>
    <n v="7.0000000000000007E-2"/>
    <x v="0"/>
    <n v="-111.17"/>
    <n v="7.28"/>
    <n v="11.15"/>
    <x v="673"/>
    <x v="9"/>
    <x v="2"/>
    <x v="0"/>
    <x v="0"/>
    <x v="5"/>
    <s v="Array® Parchment Paper, Assorted Colors"/>
    <s v="Small Box"/>
    <n v="0.37"/>
    <d v="2011-05-14T00:00:00"/>
  </r>
  <r>
    <n v="4511"/>
    <n v="32101"/>
    <x v="991"/>
    <x v="0"/>
    <n v="48"/>
    <n v="14567.15"/>
    <n v="0.04"/>
    <x v="1"/>
    <n v="3799.59"/>
    <n v="291.73"/>
    <n v="48.8"/>
    <x v="211"/>
    <x v="9"/>
    <x v="2"/>
    <x v="2"/>
    <x v="2"/>
    <x v="14"/>
    <s v="Hon 4070 Series Pagoda™ Armless Upholstered Stacking Chairs"/>
    <s v="Jumbo Drum"/>
    <n v="0.56000000000000005"/>
    <d v="2009-12-30T00:00:00"/>
  </r>
  <r>
    <n v="4625"/>
    <n v="32929"/>
    <x v="1242"/>
    <x v="0"/>
    <n v="8"/>
    <n v="44.56"/>
    <n v="0.05"/>
    <x v="0"/>
    <n v="4.8099999999999996"/>
    <n v="5.68"/>
    <n v="1.39"/>
    <x v="211"/>
    <x v="9"/>
    <x v="2"/>
    <x v="2"/>
    <x v="0"/>
    <x v="8"/>
    <s v="Staples Standard Envelopes"/>
    <s v="Small Box"/>
    <n v="0.38"/>
    <d v="2011-05-06T00:00:00"/>
  </r>
  <r>
    <n v="4626"/>
    <n v="32929"/>
    <x v="1242"/>
    <x v="0"/>
    <n v="13"/>
    <n v="152.13999999999999"/>
    <n v="0.09"/>
    <x v="0"/>
    <n v="-26.87"/>
    <n v="12.21"/>
    <n v="4.8099999999999996"/>
    <x v="211"/>
    <x v="9"/>
    <x v="2"/>
    <x v="2"/>
    <x v="0"/>
    <x v="0"/>
    <s v="Portable Personal File Box"/>
    <s v="Small Box"/>
    <n v="0.57999999999999996"/>
    <d v="2011-05-07T00:00:00"/>
  </r>
  <r>
    <n v="4690"/>
    <n v="33414"/>
    <x v="403"/>
    <x v="2"/>
    <n v="9"/>
    <n v="37.22"/>
    <n v="0.03"/>
    <x v="0"/>
    <n v="-2.76"/>
    <n v="4.13"/>
    <n v="1.17"/>
    <x v="687"/>
    <x v="9"/>
    <x v="2"/>
    <x v="0"/>
    <x v="0"/>
    <x v="12"/>
    <s v="Newell 31"/>
    <s v="Wrap Bag"/>
    <n v="0.56999999999999995"/>
    <d v="2012-02-10T00:00:00"/>
  </r>
  <r>
    <n v="4860"/>
    <n v="34596"/>
    <x v="31"/>
    <x v="4"/>
    <n v="39"/>
    <n v="302.08999999999997"/>
    <n v="0.05"/>
    <x v="0"/>
    <n v="-67.091000000000008"/>
    <n v="7.68"/>
    <n v="6.16"/>
    <x v="689"/>
    <x v="9"/>
    <x v="2"/>
    <x v="1"/>
    <x v="0"/>
    <x v="2"/>
    <s v="GBC VeloBinder Strips"/>
    <s v="Small Box"/>
    <n v="0.35"/>
    <d v="2011-09-01T00:00:00"/>
  </r>
  <r>
    <n v="4984"/>
    <n v="35457"/>
    <x v="565"/>
    <x v="0"/>
    <n v="45"/>
    <n v="3286.27"/>
    <n v="0.02"/>
    <x v="0"/>
    <n v="1102.58"/>
    <n v="70.97"/>
    <n v="3.5"/>
    <x v="693"/>
    <x v="9"/>
    <x v="2"/>
    <x v="1"/>
    <x v="0"/>
    <x v="1"/>
    <s v="Tripp Lite Isotel 8 Ultra 8 Outlet Metal Surge"/>
    <s v="Small Box"/>
    <n v="0.59"/>
    <d v="2009-12-14T00:00:00"/>
  </r>
  <r>
    <n v="5046"/>
    <n v="35940"/>
    <x v="1305"/>
    <x v="4"/>
    <n v="47"/>
    <n v="136.63"/>
    <n v="0.03"/>
    <x v="0"/>
    <n v="-162.61000000000001"/>
    <n v="2.88"/>
    <n v="5.33"/>
    <x v="689"/>
    <x v="9"/>
    <x v="2"/>
    <x v="1"/>
    <x v="0"/>
    <x v="11"/>
    <s v="Avery File Folder Labels"/>
    <s v="Small Box"/>
    <n v="0.36"/>
    <d v="2010-05-30T00:00:00"/>
  </r>
  <r>
    <n v="5115"/>
    <n v="36449"/>
    <x v="749"/>
    <x v="2"/>
    <n v="43"/>
    <n v="927.82"/>
    <n v="0.02"/>
    <x v="0"/>
    <n v="255.03"/>
    <n v="20.239999999999998"/>
    <n v="6.67"/>
    <x v="193"/>
    <x v="9"/>
    <x v="2"/>
    <x v="2"/>
    <x v="2"/>
    <x v="4"/>
    <s v="DAX Contemporary Wood Frame with Silver Metal Mat, Desktop, 11 x 14 Size"/>
    <s v="Small Pack"/>
    <n v="0.49"/>
    <d v="2010-09-07T00:00:00"/>
  </r>
  <r>
    <n v="5116"/>
    <n v="36449"/>
    <x v="749"/>
    <x v="2"/>
    <n v="27"/>
    <n v="123.37"/>
    <n v="0.09"/>
    <x v="0"/>
    <n v="-6.69"/>
    <n v="4.71"/>
    <n v="0.7"/>
    <x v="193"/>
    <x v="9"/>
    <x v="2"/>
    <x v="2"/>
    <x v="0"/>
    <x v="6"/>
    <s v="Plymouth Boxed Rubber Bands by Plymouth"/>
    <s v="Wrap Bag"/>
    <n v="0.8"/>
    <d v="2010-09-08T00:00:00"/>
  </r>
  <r>
    <n v="5242"/>
    <n v="37313"/>
    <x v="770"/>
    <x v="2"/>
    <n v="44"/>
    <n v="3304.38"/>
    <n v="0"/>
    <x v="0"/>
    <n v="-634.49"/>
    <n v="70.709999999999994"/>
    <n v="37.58"/>
    <x v="211"/>
    <x v="9"/>
    <x v="2"/>
    <x v="2"/>
    <x v="2"/>
    <x v="4"/>
    <s v="Tenex Carpeted, Granite-Look or Clear Contemporary Contour Shape Chair Mats"/>
    <s v="Wrap Bag"/>
    <n v="0.78"/>
    <d v="2012-07-03T00:00:00"/>
  </r>
  <r>
    <n v="5243"/>
    <n v="37313"/>
    <x v="770"/>
    <x v="2"/>
    <n v="17"/>
    <n v="908.41200000000003"/>
    <n v="7.0000000000000007E-2"/>
    <x v="2"/>
    <n v="-71.191999999999993"/>
    <n v="65.989999999999995"/>
    <n v="8.99"/>
    <x v="211"/>
    <x v="9"/>
    <x v="2"/>
    <x v="2"/>
    <x v="1"/>
    <x v="3"/>
    <s v="V 3600 Series"/>
    <s v="Small Box"/>
    <n v="0.57999999999999996"/>
    <d v="2012-07-04T00:00:00"/>
  </r>
  <r>
    <n v="5249"/>
    <n v="37348"/>
    <x v="848"/>
    <x v="1"/>
    <n v="33"/>
    <n v="551.66999999999996"/>
    <n v="0.08"/>
    <x v="0"/>
    <n v="25.44"/>
    <n v="17.149999999999999"/>
    <n v="4.96"/>
    <x v="453"/>
    <x v="9"/>
    <x v="2"/>
    <x v="3"/>
    <x v="0"/>
    <x v="0"/>
    <s v="Advantus Rolling Storage Box"/>
    <s v="Small Box"/>
    <n v="0.57999999999999996"/>
    <d v="2009-06-16T00:00:00"/>
  </r>
  <r>
    <n v="5271"/>
    <n v="37510"/>
    <x v="815"/>
    <x v="4"/>
    <n v="15"/>
    <n v="2466.02"/>
    <n v="0.02"/>
    <x v="0"/>
    <n v="243.73"/>
    <n v="161.55000000000001"/>
    <n v="19.989999999999998"/>
    <x v="673"/>
    <x v="9"/>
    <x v="2"/>
    <x v="0"/>
    <x v="0"/>
    <x v="0"/>
    <s v="Fellowes Super Stor/Drawer® Files"/>
    <s v="Small Box"/>
    <n v="0.66"/>
    <d v="2009-03-08T00:00:00"/>
  </r>
  <r>
    <n v="5304"/>
    <n v="37762"/>
    <x v="93"/>
    <x v="3"/>
    <n v="20"/>
    <n v="135.02000000000001"/>
    <n v="0.02"/>
    <x v="0"/>
    <n v="-60.69"/>
    <n v="6.48"/>
    <n v="6.74"/>
    <x v="302"/>
    <x v="9"/>
    <x v="2"/>
    <x v="0"/>
    <x v="0"/>
    <x v="5"/>
    <s v="Xerox 215"/>
    <s v="Small Box"/>
    <n v="0.37"/>
    <d v="2012-06-07T00:00:00"/>
  </r>
  <r>
    <n v="5439"/>
    <n v="38628"/>
    <x v="595"/>
    <x v="0"/>
    <n v="23"/>
    <n v="667.99799999999993"/>
    <n v="0.06"/>
    <x v="0"/>
    <n v="251.262"/>
    <n v="35.99"/>
    <n v="1.25"/>
    <x v="490"/>
    <x v="9"/>
    <x v="2"/>
    <x v="0"/>
    <x v="1"/>
    <x v="3"/>
    <s v="Accessory23"/>
    <s v="Small Pack"/>
    <n v="0.36"/>
    <d v="2011-11-03T00:00:00"/>
  </r>
  <r>
    <n v="5465"/>
    <n v="38848"/>
    <x v="696"/>
    <x v="1"/>
    <n v="6"/>
    <n v="259.52"/>
    <n v="0.06"/>
    <x v="0"/>
    <n v="45.203000000000003"/>
    <n v="43.41"/>
    <n v="2.99"/>
    <x v="490"/>
    <x v="9"/>
    <x v="2"/>
    <x v="3"/>
    <x v="0"/>
    <x v="2"/>
    <s v="Satellite Sectional Post Binders"/>
    <s v="Small Box"/>
    <n v="0.39"/>
    <d v="2012-12-17T00:00:00"/>
  </r>
  <r>
    <n v="5490"/>
    <n v="38950"/>
    <x v="1301"/>
    <x v="2"/>
    <n v="24"/>
    <n v="109.23"/>
    <n v="0.02"/>
    <x v="0"/>
    <n v="-100.57899999999999"/>
    <n v="4.38"/>
    <n v="6.21"/>
    <x v="490"/>
    <x v="9"/>
    <x v="2"/>
    <x v="0"/>
    <x v="0"/>
    <x v="2"/>
    <s v="Acco 3-Hole Punch"/>
    <s v="Small Box"/>
    <n v="0.37"/>
    <d v="2011-07-03T00:00:00"/>
  </r>
  <r>
    <n v="5491"/>
    <n v="38950"/>
    <x v="1301"/>
    <x v="2"/>
    <n v="39"/>
    <n v="74"/>
    <n v="0.08"/>
    <x v="0"/>
    <n v="-20.6"/>
    <n v="1.89"/>
    <n v="0.76"/>
    <x v="490"/>
    <x v="9"/>
    <x v="2"/>
    <x v="0"/>
    <x v="0"/>
    <x v="6"/>
    <s v="Revere Boxed Rubber Bands by Revere"/>
    <s v="Wrap Bag"/>
    <n v="0.83"/>
    <d v="2011-07-03T00:00:00"/>
  </r>
  <r>
    <n v="5492"/>
    <n v="38950"/>
    <x v="1301"/>
    <x v="2"/>
    <n v="30"/>
    <n v="288.45"/>
    <n v="0.03"/>
    <x v="0"/>
    <n v="-5.98"/>
    <n v="9.31"/>
    <n v="3.98"/>
    <x v="490"/>
    <x v="9"/>
    <x v="2"/>
    <x v="0"/>
    <x v="0"/>
    <x v="15"/>
    <s v="Acme® Forged Steel Scissors with Black Enamel Handles"/>
    <s v="Small Pack"/>
    <n v="0.56000000000000005"/>
    <d v="2011-07-05T00:00:00"/>
  </r>
  <r>
    <n v="5578"/>
    <n v="39521"/>
    <x v="482"/>
    <x v="0"/>
    <n v="28"/>
    <n v="112.35"/>
    <n v="0.1"/>
    <x v="0"/>
    <n v="31.27"/>
    <n v="4.13"/>
    <n v="0.99"/>
    <x v="688"/>
    <x v="9"/>
    <x v="2"/>
    <x v="0"/>
    <x v="0"/>
    <x v="11"/>
    <s v="Avery 491"/>
    <s v="Small Box"/>
    <n v="0.39"/>
    <d v="2009-08-13T00:00:00"/>
  </r>
  <r>
    <n v="5698"/>
    <n v="40289"/>
    <x v="143"/>
    <x v="2"/>
    <n v="26"/>
    <n v="78.09"/>
    <n v="0.01"/>
    <x v="0"/>
    <n v="19.63"/>
    <n v="2.88"/>
    <n v="0.99"/>
    <x v="369"/>
    <x v="9"/>
    <x v="2"/>
    <x v="1"/>
    <x v="0"/>
    <x v="11"/>
    <s v="Avery 474"/>
    <s v="Small Box"/>
    <n v="0.36"/>
    <d v="2012-11-27T00:00:00"/>
  </r>
  <r>
    <n v="5699"/>
    <n v="40289"/>
    <x v="143"/>
    <x v="2"/>
    <n v="4"/>
    <n v="42.77"/>
    <n v="0.04"/>
    <x v="0"/>
    <n v="-1.19"/>
    <n v="10.14"/>
    <n v="2.27"/>
    <x v="369"/>
    <x v="9"/>
    <x v="2"/>
    <x v="1"/>
    <x v="0"/>
    <x v="5"/>
    <s v="Staples Wirebound Steno Books, 6&quot; x 9&quot;, 12/Pack"/>
    <s v="Wrap Bag"/>
    <n v="0.36"/>
    <d v="2012-11-27T00:00:00"/>
  </r>
  <r>
    <n v="5739"/>
    <n v="40775"/>
    <x v="360"/>
    <x v="0"/>
    <n v="23"/>
    <n v="279.63"/>
    <n v="7.0000000000000007E-2"/>
    <x v="0"/>
    <n v="61.69"/>
    <n v="12.58"/>
    <n v="5.16"/>
    <x v="211"/>
    <x v="9"/>
    <x v="2"/>
    <x v="2"/>
    <x v="2"/>
    <x v="4"/>
    <s v="DAX Copper Panel Document Frame, 5 x 7 Size"/>
    <s v="Small Box"/>
    <n v="0.43"/>
    <d v="2010-11-22T00:00:00"/>
  </r>
  <r>
    <n v="5794"/>
    <n v="41094"/>
    <x v="132"/>
    <x v="0"/>
    <n v="46"/>
    <n v="298.97000000000003"/>
    <n v="0.09"/>
    <x v="0"/>
    <n v="-225.86"/>
    <n v="6.48"/>
    <n v="8.73"/>
    <x v="613"/>
    <x v="9"/>
    <x v="2"/>
    <x v="2"/>
    <x v="0"/>
    <x v="5"/>
    <s v="Xerox 227"/>
    <s v="Small Box"/>
    <n v="0.37"/>
    <d v="2009-01-08T00:00:00"/>
  </r>
  <r>
    <n v="5795"/>
    <n v="41094"/>
    <x v="132"/>
    <x v="0"/>
    <n v="6"/>
    <n v="159.05000000000001"/>
    <n v="0.05"/>
    <x v="0"/>
    <n v="-153.46"/>
    <n v="20.34"/>
    <n v="35"/>
    <x v="613"/>
    <x v="9"/>
    <x v="2"/>
    <x v="2"/>
    <x v="0"/>
    <x v="0"/>
    <s v="Tennsco Commercial Shelving"/>
    <s v="Large Box"/>
    <n v="0.84"/>
    <d v="2009-01-10T00:00:00"/>
  </r>
  <r>
    <n v="5808"/>
    <n v="41186"/>
    <x v="211"/>
    <x v="1"/>
    <n v="13"/>
    <n v="142.12"/>
    <n v="0.01"/>
    <x v="2"/>
    <n v="54.91"/>
    <n v="9.7799999999999994"/>
    <n v="1.39"/>
    <x v="646"/>
    <x v="9"/>
    <x v="2"/>
    <x v="2"/>
    <x v="0"/>
    <x v="8"/>
    <s v="Staples #10 Laser &amp; Inkjet Envelopes, 4 1/8&quot; x 9 1/2&quot;, 100/Box"/>
    <s v="Small Box"/>
    <n v="0.39"/>
    <d v="2010-11-24T00:00:00"/>
  </r>
  <r>
    <n v="5830"/>
    <n v="41351"/>
    <x v="22"/>
    <x v="2"/>
    <n v="48"/>
    <n v="8273.2795000000006"/>
    <n v="0.08"/>
    <x v="0"/>
    <n v="2461.3110000000001"/>
    <n v="205.99"/>
    <n v="8.99"/>
    <x v="695"/>
    <x v="9"/>
    <x v="2"/>
    <x v="1"/>
    <x v="1"/>
    <x v="3"/>
    <s v="TimeportP7382"/>
    <s v="Small Box"/>
    <n v="0.56000000000000005"/>
    <d v="2010-09-24T00:00:00"/>
  </r>
  <r>
    <n v="5861"/>
    <n v="41605"/>
    <x v="560"/>
    <x v="3"/>
    <n v="4"/>
    <n v="114.57"/>
    <n v="0.02"/>
    <x v="0"/>
    <n v="-29.980499999999999"/>
    <n v="24.92"/>
    <n v="12.98"/>
    <x v="490"/>
    <x v="9"/>
    <x v="2"/>
    <x v="0"/>
    <x v="0"/>
    <x v="2"/>
    <s v="GBC Standard Therm-A-Bind Covers"/>
    <s v="Small Box"/>
    <n v="0.39"/>
    <d v="2010-12-26T00:00:00"/>
  </r>
  <r>
    <n v="5875"/>
    <n v="41667"/>
    <x v="1276"/>
    <x v="1"/>
    <n v="18"/>
    <n v="1062.2194999999999"/>
    <n v="0.03"/>
    <x v="0"/>
    <n v="132.37200000000001"/>
    <n v="65.989999999999995"/>
    <n v="5.31"/>
    <x v="673"/>
    <x v="9"/>
    <x v="2"/>
    <x v="0"/>
    <x v="1"/>
    <x v="3"/>
    <s v="3390"/>
    <s v="Small Box"/>
    <n v="0.56999999999999995"/>
    <d v="2012-06-23T00:00:00"/>
  </r>
  <r>
    <n v="6068"/>
    <n v="42982"/>
    <x v="1228"/>
    <x v="0"/>
    <n v="12"/>
    <n v="1318.34"/>
    <n v="0.02"/>
    <x v="2"/>
    <n v="464.05"/>
    <n v="105.34"/>
    <n v="24.49"/>
    <x v="696"/>
    <x v="9"/>
    <x v="2"/>
    <x v="1"/>
    <x v="2"/>
    <x v="4"/>
    <s v="Deflect-o DuraMat Antistatic Studded Beveled Mat for Medium Pile Carpeting"/>
    <s v="Large Box"/>
    <n v="0.61"/>
    <d v="2012-08-05T00:00:00"/>
  </r>
  <r>
    <n v="6172"/>
    <n v="43745"/>
    <x v="698"/>
    <x v="0"/>
    <n v="5"/>
    <n v="128.59"/>
    <n v="7.0000000000000007E-2"/>
    <x v="0"/>
    <n v="-15.17"/>
    <n v="25.98"/>
    <n v="5.37"/>
    <x v="479"/>
    <x v="9"/>
    <x v="2"/>
    <x v="2"/>
    <x v="0"/>
    <x v="1"/>
    <s v="3M Office Air Cleaner"/>
    <s v="Medium Box"/>
    <n v="0.5"/>
    <d v="2010-11-08T00:00:00"/>
  </r>
  <r>
    <n v="6173"/>
    <n v="43745"/>
    <x v="698"/>
    <x v="0"/>
    <n v="1"/>
    <n v="4.97"/>
    <n v="0.04"/>
    <x v="0"/>
    <n v="-4.91"/>
    <n v="3.55"/>
    <n v="1.43"/>
    <x v="479"/>
    <x v="9"/>
    <x v="2"/>
    <x v="2"/>
    <x v="0"/>
    <x v="6"/>
    <s v="Acco Clips to Go™ Binder Clips, 24 Clips in Two Sizes"/>
    <s v="Wrap Bag"/>
    <n v="0.38"/>
    <d v="2010-11-05T00:00:00"/>
  </r>
  <r>
    <n v="6234"/>
    <n v="44167"/>
    <x v="673"/>
    <x v="4"/>
    <n v="23"/>
    <n v="3194.05"/>
    <n v="0.08"/>
    <x v="0"/>
    <n v="608.52"/>
    <n v="142.86000000000001"/>
    <n v="19.989999999999998"/>
    <x v="688"/>
    <x v="9"/>
    <x v="2"/>
    <x v="0"/>
    <x v="0"/>
    <x v="0"/>
    <s v="Letter Size Cart"/>
    <s v="Small Box"/>
    <n v="0.56000000000000005"/>
    <d v="2012-01-31T00:00:00"/>
  </r>
  <r>
    <n v="6349"/>
    <n v="44997"/>
    <x v="469"/>
    <x v="0"/>
    <n v="46"/>
    <n v="88.1"/>
    <n v="0.03"/>
    <x v="0"/>
    <n v="-161.61000000000001"/>
    <n v="1.76"/>
    <n v="4.8600000000000003"/>
    <x v="695"/>
    <x v="9"/>
    <x v="2"/>
    <x v="1"/>
    <x v="2"/>
    <x v="4"/>
    <s v="Regeneration Desk Collection"/>
    <s v="Small Box"/>
    <n v="0.41"/>
    <d v="2011-10-02T00:00:00"/>
  </r>
  <r>
    <n v="6392"/>
    <n v="45408"/>
    <x v="1159"/>
    <x v="0"/>
    <n v="25"/>
    <n v="716.99"/>
    <n v="0.05"/>
    <x v="0"/>
    <n v="174.06"/>
    <n v="29.89"/>
    <n v="1.99"/>
    <x v="453"/>
    <x v="9"/>
    <x v="2"/>
    <x v="3"/>
    <x v="1"/>
    <x v="7"/>
    <s v="Verbatim DVD-RAM, 5.2GB, Rewritable, Type 1, DS"/>
    <s v="Small Pack"/>
    <n v="0.5"/>
    <d v="2011-01-17T00:00:00"/>
  </r>
  <r>
    <n v="6449"/>
    <n v="45924"/>
    <x v="566"/>
    <x v="0"/>
    <n v="1"/>
    <n v="27.44"/>
    <n v="0.02"/>
    <x v="0"/>
    <n v="-11.7645"/>
    <n v="24.95"/>
    <n v="2.99"/>
    <x v="479"/>
    <x v="9"/>
    <x v="2"/>
    <x v="2"/>
    <x v="0"/>
    <x v="2"/>
    <s v="Large Capacity Hanging Post Binders"/>
    <s v="Small Box"/>
    <n v="0.39"/>
    <d v="2010-12-26T00:00:00"/>
  </r>
  <r>
    <n v="6548"/>
    <n v="46565"/>
    <x v="645"/>
    <x v="2"/>
    <n v="16"/>
    <n v="4691.2700000000004"/>
    <n v="0.05"/>
    <x v="2"/>
    <n v="1196.72"/>
    <n v="300.64999999999998"/>
    <n v="24.49"/>
    <x v="479"/>
    <x v="9"/>
    <x v="2"/>
    <x v="3"/>
    <x v="0"/>
    <x v="1"/>
    <s v="Honeywell Enviracaire Portable HEPA Air Cleaner for 17' x 22' Room"/>
    <s v="Large Box"/>
    <n v="0.52"/>
    <d v="2011-06-22T00:00:00"/>
  </r>
  <r>
    <n v="6549"/>
    <n v="46565"/>
    <x v="645"/>
    <x v="2"/>
    <n v="50"/>
    <n v="804.14"/>
    <n v="0.1"/>
    <x v="0"/>
    <n v="-25.27"/>
    <n v="17.670000000000002"/>
    <n v="8.99"/>
    <x v="479"/>
    <x v="9"/>
    <x v="2"/>
    <x v="3"/>
    <x v="2"/>
    <x v="4"/>
    <s v="Executive Impressions 12&quot; Wall Clock"/>
    <s v="Small Pack"/>
    <n v="0.47"/>
    <d v="2011-06-23T00:00:00"/>
  </r>
  <r>
    <n v="6550"/>
    <n v="46565"/>
    <x v="645"/>
    <x v="2"/>
    <n v="8"/>
    <n v="567.51"/>
    <n v="0.01"/>
    <x v="0"/>
    <n v="-255.55"/>
    <n v="64.650000000000006"/>
    <n v="35"/>
    <x v="479"/>
    <x v="9"/>
    <x v="2"/>
    <x v="3"/>
    <x v="0"/>
    <x v="0"/>
    <s v="Space Solutions Commercial Steel Shelving"/>
    <s v="Large Box"/>
    <n v="0.8"/>
    <d v="2011-06-24T00:00:00"/>
  </r>
  <r>
    <n v="6593"/>
    <n v="46916"/>
    <x v="269"/>
    <x v="1"/>
    <n v="40"/>
    <n v="103.79"/>
    <n v="0.03"/>
    <x v="0"/>
    <n v="37.85"/>
    <n v="2.61"/>
    <n v="0.5"/>
    <x v="490"/>
    <x v="9"/>
    <x v="2"/>
    <x v="3"/>
    <x v="0"/>
    <x v="11"/>
    <s v="Avery 479"/>
    <s v="Small Box"/>
    <n v="0.39"/>
    <d v="2011-10-05T00:00:00"/>
  </r>
  <r>
    <n v="6594"/>
    <n v="46916"/>
    <x v="269"/>
    <x v="1"/>
    <n v="40"/>
    <n v="2108.21"/>
    <n v="0.03"/>
    <x v="0"/>
    <n v="273.61"/>
    <n v="51.75"/>
    <n v="19.989999999999998"/>
    <x v="490"/>
    <x v="9"/>
    <x v="2"/>
    <x v="3"/>
    <x v="2"/>
    <x v="4"/>
    <s v="Howard Miller 13-3/4&quot; Diameter Brushed Chrome Round Wall Clock"/>
    <s v="Small Box"/>
    <n v="0.55000000000000004"/>
    <d v="2011-10-05T00:00:00"/>
  </r>
  <r>
    <n v="6634"/>
    <n v="47173"/>
    <x v="161"/>
    <x v="2"/>
    <n v="41"/>
    <n v="277.0745"/>
    <n v="0.03"/>
    <x v="0"/>
    <n v="-128.43600000000001"/>
    <n v="7.99"/>
    <n v="5.03"/>
    <x v="646"/>
    <x v="9"/>
    <x v="2"/>
    <x v="2"/>
    <x v="1"/>
    <x v="3"/>
    <s v="Bell Sonecor JB700 Caller ID"/>
    <s v="Medium Box"/>
    <n v="0.6"/>
    <d v="2009-09-03T00:00:00"/>
  </r>
  <r>
    <n v="6649"/>
    <n v="47271"/>
    <x v="433"/>
    <x v="3"/>
    <n v="44"/>
    <n v="221.42"/>
    <n v="0.03"/>
    <x v="0"/>
    <n v="-142.02000000000001"/>
    <n v="4.9800000000000004"/>
    <n v="4.62"/>
    <x v="211"/>
    <x v="9"/>
    <x v="2"/>
    <x v="2"/>
    <x v="1"/>
    <x v="7"/>
    <s v="Imation 3.5&quot;, DISKETTE 44766 HGHLD3.52HD/FM, 10/Pack"/>
    <s v="Small Pack"/>
    <n v="0.64"/>
    <d v="2011-07-29T00:00:00"/>
  </r>
  <r>
    <n v="6712"/>
    <n v="47815"/>
    <x v="911"/>
    <x v="2"/>
    <n v="45"/>
    <n v="580.96"/>
    <n v="0.08"/>
    <x v="0"/>
    <n v="-33.47"/>
    <n v="13.73"/>
    <n v="6.85"/>
    <x v="688"/>
    <x v="9"/>
    <x v="2"/>
    <x v="0"/>
    <x v="2"/>
    <x v="4"/>
    <s v="DAX Wood Document Frame."/>
    <s v="Wrap Bag"/>
    <n v="0.54"/>
    <d v="2012-12-30T00:00:00"/>
  </r>
  <r>
    <n v="6727"/>
    <n v="47909"/>
    <x v="949"/>
    <x v="3"/>
    <n v="38"/>
    <n v="185.19"/>
    <n v="7.0000000000000007E-2"/>
    <x v="0"/>
    <n v="-175.62"/>
    <n v="4.9800000000000004"/>
    <n v="7.44"/>
    <x v="363"/>
    <x v="9"/>
    <x v="2"/>
    <x v="3"/>
    <x v="0"/>
    <x v="5"/>
    <s v="Xerox 1922"/>
    <s v="Small Box"/>
    <n v="0.36"/>
    <d v="2010-03-09T00:00:00"/>
  </r>
  <r>
    <n v="6728"/>
    <n v="47909"/>
    <x v="949"/>
    <x v="3"/>
    <n v="22"/>
    <n v="220.26"/>
    <n v="7.0000000000000007E-2"/>
    <x v="0"/>
    <n v="-35.950000000000003"/>
    <n v="10.23"/>
    <n v="4.68"/>
    <x v="363"/>
    <x v="9"/>
    <x v="2"/>
    <x v="3"/>
    <x v="0"/>
    <x v="15"/>
    <s v="Acme® Box Cutter Scissors"/>
    <s v="Small Pack"/>
    <n v="0.59"/>
    <d v="2010-03-10T00:00:00"/>
  </r>
  <r>
    <n v="6729"/>
    <n v="47909"/>
    <x v="949"/>
    <x v="3"/>
    <n v="48"/>
    <n v="843.03"/>
    <n v="0.08"/>
    <x v="0"/>
    <n v="419.89499999999998"/>
    <n v="20.99"/>
    <n v="0.99"/>
    <x v="363"/>
    <x v="9"/>
    <x v="2"/>
    <x v="3"/>
    <x v="1"/>
    <x v="3"/>
    <s v="Accessory21"/>
    <s v="Wrap Bag"/>
    <n v="0.37"/>
    <d v="2010-03-11T00:00:00"/>
  </r>
  <r>
    <n v="6823"/>
    <n v="48609"/>
    <x v="876"/>
    <x v="1"/>
    <n v="26"/>
    <n v="176.34"/>
    <n v="0"/>
    <x v="0"/>
    <n v="-103.32"/>
    <n v="6.48"/>
    <n v="7.86"/>
    <x v="692"/>
    <x v="9"/>
    <x v="2"/>
    <x v="2"/>
    <x v="0"/>
    <x v="5"/>
    <s v="Xerox 213"/>
    <s v="Small Box"/>
    <n v="0.37"/>
    <d v="2010-02-25T00:00:00"/>
  </r>
  <r>
    <n v="6824"/>
    <n v="48609"/>
    <x v="876"/>
    <x v="1"/>
    <n v="5"/>
    <n v="186.5"/>
    <n v="0.04"/>
    <x v="2"/>
    <n v="4.1600000000000108"/>
    <n v="37.44"/>
    <n v="4.2699999999999996"/>
    <x v="692"/>
    <x v="9"/>
    <x v="2"/>
    <x v="2"/>
    <x v="0"/>
    <x v="12"/>
    <s v="Sanford Prismacolor® Professional Thick Lead Art Pencils, 36-Color Set"/>
    <s v="Wrap Bag"/>
    <n v="0.46"/>
    <d v="2010-02-25T00:00:00"/>
  </r>
  <r>
    <n v="6833"/>
    <n v="48643"/>
    <x v="814"/>
    <x v="3"/>
    <n v="14"/>
    <n v="9171.7099999999991"/>
    <n v="0.06"/>
    <x v="1"/>
    <n v="2636.01"/>
    <n v="808.49"/>
    <n v="55.3"/>
    <x v="479"/>
    <x v="9"/>
    <x v="2"/>
    <x v="3"/>
    <x v="1"/>
    <x v="16"/>
    <s v="Hewlett-Packard Business Color Inkjet 3000 [N, DTN] Series Printers"/>
    <s v="Jumbo Drum"/>
    <n v="0.4"/>
    <d v="2012-10-20T00:00:00"/>
  </r>
  <r>
    <n v="6834"/>
    <n v="48643"/>
    <x v="814"/>
    <x v="3"/>
    <n v="6"/>
    <n v="18.05"/>
    <n v="0.06"/>
    <x v="0"/>
    <n v="0.13"/>
    <n v="2.88"/>
    <n v="0.99"/>
    <x v="479"/>
    <x v="9"/>
    <x v="2"/>
    <x v="3"/>
    <x v="0"/>
    <x v="11"/>
    <s v="Avery 474"/>
    <s v="Small Box"/>
    <n v="0.36"/>
    <d v="2012-10-20T00:00:00"/>
  </r>
  <r>
    <n v="6835"/>
    <n v="48643"/>
    <x v="814"/>
    <x v="3"/>
    <n v="50"/>
    <n v="2896.3579999999997"/>
    <n v="0"/>
    <x v="0"/>
    <n v="583.49700000000007"/>
    <n v="65.989999999999995"/>
    <n v="8.99"/>
    <x v="479"/>
    <x v="9"/>
    <x v="2"/>
    <x v="3"/>
    <x v="1"/>
    <x v="3"/>
    <s v="StarTAC Analog"/>
    <s v="Small Box"/>
    <n v="0.6"/>
    <d v="2012-10-20T00:00:00"/>
  </r>
  <r>
    <n v="6923"/>
    <n v="49380"/>
    <x v="53"/>
    <x v="3"/>
    <n v="11"/>
    <n v="22145.37"/>
    <n v="0.02"/>
    <x v="0"/>
    <n v="6138.48"/>
    <n v="1938.02"/>
    <n v="13.99"/>
    <x v="109"/>
    <x v="9"/>
    <x v="2"/>
    <x v="1"/>
    <x v="1"/>
    <x v="16"/>
    <s v="Polycom ViewStation™ Adapter H323 Videoconferencing Unit"/>
    <s v="Medium Box"/>
    <n v="0.38"/>
    <d v="2012-05-06T00:00:00"/>
  </r>
  <r>
    <n v="6946"/>
    <n v="49607"/>
    <x v="1366"/>
    <x v="3"/>
    <n v="6"/>
    <n v="1056.6434999999999"/>
    <n v="0.06"/>
    <x v="0"/>
    <n v="-586.20100000000002"/>
    <n v="205.99"/>
    <n v="8.99"/>
    <x v="693"/>
    <x v="9"/>
    <x v="2"/>
    <x v="1"/>
    <x v="1"/>
    <x v="3"/>
    <s v="TimeportP7382"/>
    <s v="Small Box"/>
    <n v="0.56000000000000005"/>
    <d v="2009-05-05T00:00:00"/>
  </r>
  <r>
    <n v="6977"/>
    <n v="49862"/>
    <x v="234"/>
    <x v="2"/>
    <n v="24"/>
    <n v="75.73"/>
    <n v="7.0000000000000007E-2"/>
    <x v="0"/>
    <n v="29.46"/>
    <n v="3.15"/>
    <n v="0.5"/>
    <x v="490"/>
    <x v="9"/>
    <x v="2"/>
    <x v="0"/>
    <x v="0"/>
    <x v="11"/>
    <s v="Avery 520"/>
    <s v="Small Box"/>
    <n v="0.37"/>
    <d v="2012-09-14T00:00:00"/>
  </r>
  <r>
    <n v="7033"/>
    <n v="50209"/>
    <x v="930"/>
    <x v="1"/>
    <n v="34"/>
    <n v="1863.02"/>
    <n v="0.03"/>
    <x v="2"/>
    <n v="823.26"/>
    <n v="55.48"/>
    <n v="6.79"/>
    <x v="696"/>
    <x v="9"/>
    <x v="2"/>
    <x v="1"/>
    <x v="0"/>
    <x v="5"/>
    <s v="Eaton Premium Continuous-Feed Paper, 25% Cotton, Letter Size, White, 1000 Shts/Box"/>
    <s v="Small Box"/>
    <n v="0.37"/>
    <d v="2010-09-12T00:00:00"/>
  </r>
  <r>
    <n v="7034"/>
    <n v="50209"/>
    <x v="930"/>
    <x v="1"/>
    <n v="2"/>
    <n v="53.3"/>
    <n v="0"/>
    <x v="0"/>
    <n v="-46.2"/>
    <n v="20.89"/>
    <n v="11.52"/>
    <x v="696"/>
    <x v="9"/>
    <x v="2"/>
    <x v="1"/>
    <x v="0"/>
    <x v="0"/>
    <s v="Iris® 3-Drawer Stacking Bin, Black"/>
    <s v="Small Box"/>
    <n v="0.83"/>
    <d v="2010-09-11T00:00:00"/>
  </r>
  <r>
    <n v="7066"/>
    <n v="50432"/>
    <x v="113"/>
    <x v="0"/>
    <n v="7"/>
    <n v="2161.36"/>
    <n v="0.02"/>
    <x v="1"/>
    <n v="-92.370000000000061"/>
    <n v="284.98"/>
    <n v="69.55"/>
    <x v="688"/>
    <x v="9"/>
    <x v="2"/>
    <x v="0"/>
    <x v="2"/>
    <x v="14"/>
    <s v="Global Commerce™ Series High-Back Swivel/Tilt Chairs"/>
    <s v="Jumbo Drum"/>
    <n v="0.6"/>
    <d v="2009-06-12T00:00:00"/>
  </r>
  <r>
    <n v="7067"/>
    <n v="50432"/>
    <x v="113"/>
    <x v="0"/>
    <n v="45"/>
    <n v="2494.92"/>
    <n v="0.08"/>
    <x v="0"/>
    <n v="816.72"/>
    <n v="55.48"/>
    <n v="14.3"/>
    <x v="688"/>
    <x v="9"/>
    <x v="2"/>
    <x v="0"/>
    <x v="0"/>
    <x v="5"/>
    <s v="Xerox 194"/>
    <s v="Small Box"/>
    <n v="0.37"/>
    <d v="2009-06-09T00:00:00"/>
  </r>
  <r>
    <n v="7076"/>
    <n v="50500"/>
    <x v="536"/>
    <x v="0"/>
    <n v="11"/>
    <n v="64.86"/>
    <n v="0"/>
    <x v="0"/>
    <n v="22.05"/>
    <n v="5.43"/>
    <n v="0.95"/>
    <x v="116"/>
    <x v="9"/>
    <x v="2"/>
    <x v="1"/>
    <x v="0"/>
    <x v="5"/>
    <s v="Wirebound Message Book, 4 per Page"/>
    <s v="Wrap Bag"/>
    <n v="0.36"/>
    <d v="2011-09-10T00:00:00"/>
  </r>
  <r>
    <n v="7077"/>
    <n v="50500"/>
    <x v="536"/>
    <x v="0"/>
    <n v="45"/>
    <n v="109.39"/>
    <n v="7.0000000000000007E-2"/>
    <x v="2"/>
    <n v="16.309999999999999"/>
    <n v="2.4700000000000002"/>
    <n v="1.02"/>
    <x v="116"/>
    <x v="9"/>
    <x v="2"/>
    <x v="1"/>
    <x v="0"/>
    <x v="6"/>
    <s v="Staples Paper Clips"/>
    <s v="Wrap Bag"/>
    <n v="0.38"/>
    <d v="2011-09-06T00:00:00"/>
  </r>
  <r>
    <n v="7093"/>
    <n v="50626"/>
    <x v="886"/>
    <x v="3"/>
    <n v="18"/>
    <n v="3267.41"/>
    <n v="0"/>
    <x v="1"/>
    <n v="248.19"/>
    <n v="170.98"/>
    <n v="35.89"/>
    <x v="363"/>
    <x v="9"/>
    <x v="2"/>
    <x v="1"/>
    <x v="2"/>
    <x v="9"/>
    <s v="Rush Hierlooms Collection 1&quot; Thick Stackable Bookcases"/>
    <s v="Jumbo Box"/>
    <n v="0.66"/>
    <d v="2009-10-21T00:00:00"/>
  </r>
  <r>
    <n v="7094"/>
    <n v="50626"/>
    <x v="886"/>
    <x v="3"/>
    <n v="42"/>
    <n v="26126.92"/>
    <n v="0.04"/>
    <x v="0"/>
    <n v="9498.6"/>
    <n v="599.99"/>
    <n v="24.49"/>
    <x v="363"/>
    <x v="9"/>
    <x v="2"/>
    <x v="1"/>
    <x v="1"/>
    <x v="13"/>
    <s v="Canon PC1080F Personal Copier"/>
    <s v="Large Box"/>
    <n v="0.5"/>
    <d v="2009-10-22T00:00:00"/>
  </r>
  <r>
    <n v="7099"/>
    <n v="50657"/>
    <x v="388"/>
    <x v="1"/>
    <n v="40"/>
    <n v="315.45"/>
    <n v="0.01"/>
    <x v="0"/>
    <n v="-305.87700000000001"/>
    <n v="7.38"/>
    <n v="11.51"/>
    <x v="646"/>
    <x v="9"/>
    <x v="2"/>
    <x v="2"/>
    <x v="0"/>
    <x v="2"/>
    <s v="GBC Plastic Binding Combs"/>
    <s v="Small Box"/>
    <n v="0.36"/>
    <d v="2011-12-19T00:00:00"/>
  </r>
  <r>
    <n v="7100"/>
    <n v="50657"/>
    <x v="388"/>
    <x v="1"/>
    <n v="16"/>
    <n v="60.02"/>
    <n v="0.1"/>
    <x v="2"/>
    <n v="0.9399999999999995"/>
    <n v="3.71"/>
    <n v="1.93"/>
    <x v="646"/>
    <x v="9"/>
    <x v="2"/>
    <x v="2"/>
    <x v="0"/>
    <x v="5"/>
    <s v="&quot;While you Were Out&quot; Message Book, One Form per Page"/>
    <s v="Wrap Bag"/>
    <n v="0.35"/>
    <d v="2011-12-20T00:00:00"/>
  </r>
  <r>
    <n v="7101"/>
    <n v="50657"/>
    <x v="388"/>
    <x v="1"/>
    <n v="49"/>
    <n v="7413.29"/>
    <n v="0.01"/>
    <x v="1"/>
    <n v="1148.23"/>
    <n v="150.97999999999999"/>
    <n v="16.010000000000002"/>
    <x v="646"/>
    <x v="9"/>
    <x v="2"/>
    <x v="2"/>
    <x v="2"/>
    <x v="10"/>
    <s v="Iceberg OfficeWorks 42&quot; Round Tables"/>
    <s v="Jumbo Box"/>
    <n v="0.7"/>
    <d v="2011-12-20T00:00:00"/>
  </r>
  <r>
    <n v="7108"/>
    <n v="50725"/>
    <x v="7"/>
    <x v="3"/>
    <n v="19"/>
    <n v="2441.1405"/>
    <n v="0.05"/>
    <x v="0"/>
    <n v="261.96299999999997"/>
    <n v="155.99"/>
    <n v="8.99"/>
    <x v="369"/>
    <x v="9"/>
    <x v="2"/>
    <x v="1"/>
    <x v="1"/>
    <x v="3"/>
    <s v="R280"/>
    <s v="Small Box"/>
    <n v="0.55000000000000004"/>
    <d v="2010-11-25T00:00:00"/>
  </r>
  <r>
    <n v="7170"/>
    <n v="51175"/>
    <x v="556"/>
    <x v="1"/>
    <n v="28"/>
    <n v="1135.24"/>
    <n v="0.06"/>
    <x v="0"/>
    <n v="271.81"/>
    <n v="41.71"/>
    <n v="4.5"/>
    <x v="695"/>
    <x v="9"/>
    <x v="2"/>
    <x v="1"/>
    <x v="0"/>
    <x v="1"/>
    <s v="Fellowes 8 Outlet Superior Workstation Surge Protector"/>
    <s v="Small Box"/>
    <n v="0.56000000000000005"/>
    <d v="2012-08-14T00:00:00"/>
  </r>
  <r>
    <n v="7171"/>
    <n v="51175"/>
    <x v="556"/>
    <x v="1"/>
    <n v="3"/>
    <n v="2136.9299999999998"/>
    <n v="0.04"/>
    <x v="0"/>
    <n v="-2297.48"/>
    <n v="699.99"/>
    <n v="24.49"/>
    <x v="695"/>
    <x v="9"/>
    <x v="2"/>
    <x v="1"/>
    <x v="1"/>
    <x v="13"/>
    <s v="Canon PC1060 Personal Laser Copier"/>
    <s v="Large Box"/>
    <n v="0.41"/>
    <d v="2012-08-15T00:00:00"/>
  </r>
  <r>
    <n v="7174"/>
    <n v="51202"/>
    <x v="584"/>
    <x v="1"/>
    <n v="4"/>
    <n v="30.89"/>
    <n v="0.06"/>
    <x v="0"/>
    <n v="-19.55"/>
    <n v="5.78"/>
    <n v="7.64"/>
    <x v="688"/>
    <x v="9"/>
    <x v="2"/>
    <x v="0"/>
    <x v="0"/>
    <x v="5"/>
    <s v="HP Office Recycled Paper (20Lb. and 87 Bright)"/>
    <s v="Small Box"/>
    <n v="0.36"/>
    <d v="2012-04-15T00:00:00"/>
  </r>
  <r>
    <n v="7175"/>
    <n v="51202"/>
    <x v="584"/>
    <x v="1"/>
    <n v="34"/>
    <n v="170.46"/>
    <n v="0.1"/>
    <x v="0"/>
    <n v="-104.35"/>
    <n v="5.28"/>
    <n v="5.66"/>
    <x v="688"/>
    <x v="9"/>
    <x v="2"/>
    <x v="0"/>
    <x v="0"/>
    <x v="5"/>
    <s v="Xerox 4200 Series MultiUse Premium Copy Paper (20Lb. and 84 Bright)"/>
    <s v="Small Box"/>
    <n v="0.4"/>
    <d v="2012-04-14T00:00:00"/>
  </r>
  <r>
    <n v="7213"/>
    <n v="51488"/>
    <x v="607"/>
    <x v="1"/>
    <n v="31"/>
    <n v="1561.96"/>
    <n v="0.03"/>
    <x v="0"/>
    <n v="119.92"/>
    <n v="50.98"/>
    <n v="13.66"/>
    <x v="211"/>
    <x v="9"/>
    <x v="2"/>
    <x v="2"/>
    <x v="0"/>
    <x v="1"/>
    <s v="Eureka The Boss® Cordless Rechargeable Stick Vac"/>
    <s v="Small Box"/>
    <n v="0.57999999999999996"/>
    <d v="2010-05-03T00:00:00"/>
  </r>
  <r>
    <n v="7271"/>
    <n v="51873"/>
    <x v="404"/>
    <x v="1"/>
    <n v="29"/>
    <n v="265.92"/>
    <n v="0.04"/>
    <x v="0"/>
    <n v="79.67"/>
    <n v="9.11"/>
    <n v="2.15"/>
    <x v="369"/>
    <x v="9"/>
    <x v="2"/>
    <x v="1"/>
    <x v="0"/>
    <x v="5"/>
    <s v="Black Print Carbonless Snap-Off® Rapid Letter, 8 1/2&quot; x 7&quot;"/>
    <s v="Wrap Bag"/>
    <n v="0.4"/>
    <d v="2009-05-06T00:00:00"/>
  </r>
  <r>
    <n v="7397"/>
    <n v="52711"/>
    <x v="968"/>
    <x v="2"/>
    <n v="7"/>
    <n v="220.79"/>
    <n v="0"/>
    <x v="0"/>
    <n v="-91.51"/>
    <n v="30.97"/>
    <n v="4"/>
    <x v="301"/>
    <x v="9"/>
    <x v="2"/>
    <x v="3"/>
    <x v="1"/>
    <x v="7"/>
    <s v="Microsoft Multimedia Keyboard"/>
    <s v="Small Box"/>
    <n v="0.74"/>
    <d v="2011-09-25T00:00:00"/>
  </r>
  <r>
    <n v="7398"/>
    <n v="52711"/>
    <x v="968"/>
    <x v="2"/>
    <n v="41"/>
    <n v="755.19"/>
    <n v="0"/>
    <x v="0"/>
    <n v="81.44"/>
    <n v="17.670000000000002"/>
    <n v="8.99"/>
    <x v="301"/>
    <x v="9"/>
    <x v="2"/>
    <x v="3"/>
    <x v="2"/>
    <x v="4"/>
    <s v="Executive Impressions 12&quot; Wall Clock"/>
    <s v="Small Pack"/>
    <n v="0.47"/>
    <d v="2011-09-25T00:00:00"/>
  </r>
  <r>
    <n v="7460"/>
    <n v="53222"/>
    <x v="1287"/>
    <x v="0"/>
    <n v="2"/>
    <n v="21.71"/>
    <n v="7.0000000000000007E-2"/>
    <x v="0"/>
    <n v="-15.13"/>
    <n v="6.48"/>
    <n v="9.5399999999999991"/>
    <x v="490"/>
    <x v="9"/>
    <x v="2"/>
    <x v="0"/>
    <x v="0"/>
    <x v="5"/>
    <s v="Xerox 1905"/>
    <s v="Small Box"/>
    <n v="0.37"/>
    <d v="2009-10-19T00:00:00"/>
  </r>
  <r>
    <n v="7568"/>
    <n v="54146"/>
    <x v="918"/>
    <x v="0"/>
    <n v="3"/>
    <n v="124.75"/>
    <n v="0.06"/>
    <x v="0"/>
    <n v="-112.64"/>
    <n v="40.96"/>
    <n v="1.99"/>
    <x v="479"/>
    <x v="9"/>
    <x v="2"/>
    <x v="2"/>
    <x v="1"/>
    <x v="7"/>
    <s v="Fuji 5.2GB DVD-RAM"/>
    <s v="Small Pack"/>
    <n v="0.55000000000000004"/>
    <d v="2010-10-23T00:00:00"/>
  </r>
  <r>
    <n v="7646"/>
    <n v="54791"/>
    <x v="796"/>
    <x v="1"/>
    <n v="27"/>
    <n v="1087.58"/>
    <n v="0.01"/>
    <x v="0"/>
    <n v="514.45000000000005"/>
    <n v="39.89"/>
    <n v="3.04"/>
    <x v="116"/>
    <x v="9"/>
    <x v="2"/>
    <x v="2"/>
    <x v="2"/>
    <x v="4"/>
    <s v="Ultra Commercial Grade Dual Valve Door Closer"/>
    <s v="Wrap Bag"/>
    <n v="0.53"/>
    <d v="2012-12-21T00:00:00"/>
  </r>
  <r>
    <n v="7647"/>
    <n v="54791"/>
    <x v="796"/>
    <x v="1"/>
    <n v="42"/>
    <n v="4273.3500000000004"/>
    <n v="7.0000000000000007E-2"/>
    <x v="0"/>
    <n v="-892.03"/>
    <n v="101.41"/>
    <n v="35"/>
    <x v="116"/>
    <x v="9"/>
    <x v="2"/>
    <x v="2"/>
    <x v="0"/>
    <x v="0"/>
    <s v="Tennsco Regal Shelving Units"/>
    <s v="Large Box"/>
    <n v="0.82"/>
    <d v="2012-12-22T00:00:00"/>
  </r>
  <r>
    <n v="7723"/>
    <n v="55335"/>
    <x v="613"/>
    <x v="2"/>
    <n v="30"/>
    <n v="8684.23"/>
    <n v="0.05"/>
    <x v="1"/>
    <n v="1488.77"/>
    <n v="280.98"/>
    <n v="35.67"/>
    <x v="369"/>
    <x v="9"/>
    <x v="2"/>
    <x v="1"/>
    <x v="2"/>
    <x v="10"/>
    <s v="Global Adaptabilities™ Conference Tables"/>
    <s v="Jumbo Box"/>
    <n v="0.66"/>
    <d v="2012-09-17T00:00:00"/>
  </r>
  <r>
    <n v="7759"/>
    <n v="55525"/>
    <x v="731"/>
    <x v="0"/>
    <n v="1"/>
    <n v="291.39999999999998"/>
    <n v="0.06"/>
    <x v="0"/>
    <n v="-763.16"/>
    <n v="300.97000000000003"/>
    <n v="7.18"/>
    <x v="211"/>
    <x v="9"/>
    <x v="2"/>
    <x v="2"/>
    <x v="1"/>
    <x v="7"/>
    <s v="Gyration Ultra Professional Cordless Optical Suite"/>
    <s v="Small Box"/>
    <n v="0.48"/>
    <d v="2009-05-08T00:00:00"/>
  </r>
  <r>
    <n v="7790"/>
    <n v="55746"/>
    <x v="1217"/>
    <x v="2"/>
    <n v="29"/>
    <n v="324.75"/>
    <n v="7.0000000000000007E-2"/>
    <x v="0"/>
    <n v="-36.869999999999997"/>
    <n v="11.29"/>
    <n v="5.03"/>
    <x v="693"/>
    <x v="9"/>
    <x v="2"/>
    <x v="1"/>
    <x v="0"/>
    <x v="0"/>
    <s v="X-Rack™ File for Hanging Folders"/>
    <s v="Small Box"/>
    <n v="0.59"/>
    <d v="2009-07-02T00:00:00"/>
  </r>
  <r>
    <n v="7967"/>
    <n v="56960"/>
    <x v="465"/>
    <x v="1"/>
    <n v="48"/>
    <n v="2784.8294999999998"/>
    <n v="0.01"/>
    <x v="2"/>
    <n v="788.29200000000003"/>
    <n v="65.989999999999995"/>
    <n v="4.2"/>
    <x v="688"/>
    <x v="9"/>
    <x v="2"/>
    <x v="0"/>
    <x v="1"/>
    <x v="3"/>
    <s v="5170"/>
    <s v="Small Box"/>
    <n v="0.59"/>
    <d v="2009-08-08T00:00:00"/>
  </r>
  <r>
    <n v="7977"/>
    <n v="57059"/>
    <x v="1001"/>
    <x v="3"/>
    <n v="50"/>
    <n v="212.12"/>
    <n v="0.01"/>
    <x v="0"/>
    <n v="-154.62900000000002"/>
    <n v="3.98"/>
    <n v="5.26"/>
    <x v="211"/>
    <x v="9"/>
    <x v="2"/>
    <x v="2"/>
    <x v="0"/>
    <x v="2"/>
    <s v="Ibico Presentation Index for Binding Systems"/>
    <s v="Small Box"/>
    <n v="0.38"/>
    <d v="2011-06-03T00:00:00"/>
  </r>
  <r>
    <n v="7978"/>
    <n v="57059"/>
    <x v="1001"/>
    <x v="3"/>
    <n v="25"/>
    <n v="2455.54"/>
    <n v="0.03"/>
    <x v="0"/>
    <n v="1361.88"/>
    <n v="98.31"/>
    <n v="0.49"/>
    <x v="211"/>
    <x v="9"/>
    <x v="2"/>
    <x v="2"/>
    <x v="0"/>
    <x v="11"/>
    <s v="Dot Matrix Printer Tape Reel Labels, White, 5000/Box"/>
    <s v="Small Box"/>
    <n v="0.36"/>
    <d v="2011-06-03T00:00:00"/>
  </r>
  <r>
    <n v="8067"/>
    <n v="57568"/>
    <x v="311"/>
    <x v="2"/>
    <n v="38"/>
    <n v="592.54"/>
    <n v="7.0000000000000007E-2"/>
    <x v="0"/>
    <n v="282.11"/>
    <n v="15.67"/>
    <n v="1.39"/>
    <x v="688"/>
    <x v="9"/>
    <x v="2"/>
    <x v="0"/>
    <x v="0"/>
    <x v="8"/>
    <s v="#10 White Business Envelopes,4 1/8 x 9 1/2"/>
    <s v="Small Box"/>
    <n v="0.38"/>
    <d v="2010-06-19T00:00:00"/>
  </r>
  <r>
    <n v="8100"/>
    <n v="57798"/>
    <x v="613"/>
    <x v="1"/>
    <n v="20"/>
    <n v="3050.81"/>
    <n v="0.01"/>
    <x v="1"/>
    <n v="-124.04"/>
    <n v="140.97999999999999"/>
    <n v="36.090000000000003"/>
    <x v="490"/>
    <x v="9"/>
    <x v="2"/>
    <x v="0"/>
    <x v="2"/>
    <x v="9"/>
    <s v="Sauder Forest Hills Library, Woodland Oak Finish"/>
    <s v="Jumbo Box"/>
    <n v="0.77"/>
    <d v="2012-09-16T00:00:00"/>
  </r>
  <r>
    <n v="8147"/>
    <n v="58273"/>
    <x v="800"/>
    <x v="1"/>
    <n v="31"/>
    <n v="244.9"/>
    <n v="0.08"/>
    <x v="0"/>
    <n v="-61.14"/>
    <n v="8.4600000000000009"/>
    <n v="3.62"/>
    <x v="211"/>
    <x v="9"/>
    <x v="2"/>
    <x v="2"/>
    <x v="1"/>
    <x v="7"/>
    <s v="Imation 3.5&quot;, RTS 247544 3M 3.5 DSDD, 10/Pack"/>
    <s v="Small Pack"/>
    <n v="0.61"/>
    <d v="2010-06-20T00:00:00"/>
  </r>
  <r>
    <n v="8210"/>
    <n v="58693"/>
    <x v="839"/>
    <x v="0"/>
    <n v="50"/>
    <n v="876.64"/>
    <n v="0"/>
    <x v="0"/>
    <n v="-126.684"/>
    <n v="15.99"/>
    <n v="13.18"/>
    <x v="193"/>
    <x v="9"/>
    <x v="2"/>
    <x v="2"/>
    <x v="0"/>
    <x v="2"/>
    <s v="GBC Pre-Punched Binding Paper, Plastic, White, 8-1/2&quot; x 11&quot;"/>
    <s v="Small Box"/>
    <n v="0.37"/>
    <d v="2009-10-25T00:00:00"/>
  </r>
  <r>
    <n v="8228"/>
    <n v="58818"/>
    <x v="1169"/>
    <x v="4"/>
    <n v="41"/>
    <n v="998.05"/>
    <n v="0.01"/>
    <x v="0"/>
    <n v="391.14"/>
    <n v="22.98"/>
    <n v="1.99"/>
    <x v="689"/>
    <x v="9"/>
    <x v="2"/>
    <x v="1"/>
    <x v="1"/>
    <x v="7"/>
    <s v="Memorex 80 Minute CD-R, 30/Pack"/>
    <s v="Small Pack"/>
    <n v="0.46"/>
    <d v="2009-04-16T00:00:00"/>
  </r>
  <r>
    <n v="8229"/>
    <n v="58818"/>
    <x v="1169"/>
    <x v="4"/>
    <n v="20"/>
    <n v="4353.0200000000004"/>
    <n v="0.1"/>
    <x v="1"/>
    <n v="661.77"/>
    <n v="226.67"/>
    <n v="28.16"/>
    <x v="689"/>
    <x v="9"/>
    <x v="2"/>
    <x v="1"/>
    <x v="2"/>
    <x v="14"/>
    <s v="Hon GuestStacker Chair"/>
    <s v="Jumbo Drum"/>
    <n v="0.59"/>
    <d v="2009-04-17T00:00:00"/>
  </r>
  <r>
    <n v="8277"/>
    <n v="59171"/>
    <x v="256"/>
    <x v="3"/>
    <n v="39"/>
    <n v="105.07"/>
    <n v="0.08"/>
    <x v="0"/>
    <n v="9.11"/>
    <n v="2.88"/>
    <n v="0.7"/>
    <x v="318"/>
    <x v="9"/>
    <x v="2"/>
    <x v="2"/>
    <x v="0"/>
    <x v="12"/>
    <s v="Newell 340"/>
    <s v="Wrap Bag"/>
    <n v="0.56000000000000005"/>
    <d v="2011-09-13T00:00:00"/>
  </r>
  <r>
    <n v="8301"/>
    <n v="59271"/>
    <x v="810"/>
    <x v="2"/>
    <n v="40"/>
    <n v="630.38"/>
    <n v="0.02"/>
    <x v="2"/>
    <n v="-186.77"/>
    <n v="14.81"/>
    <n v="13.32"/>
    <x v="690"/>
    <x v="9"/>
    <x v="2"/>
    <x v="2"/>
    <x v="0"/>
    <x v="1"/>
    <s v="Holmes Replacement Filter for HEPA Air Cleaner, Large Room"/>
    <s v="Small Box"/>
    <n v="0.43"/>
    <d v="2011-04-26T00:00:00"/>
  </r>
  <r>
    <n v="8302"/>
    <n v="59271"/>
    <x v="810"/>
    <x v="2"/>
    <n v="23"/>
    <n v="144.03"/>
    <n v="0.02"/>
    <x v="0"/>
    <n v="-37.04"/>
    <n v="5.98"/>
    <n v="5.2"/>
    <x v="690"/>
    <x v="9"/>
    <x v="2"/>
    <x v="2"/>
    <x v="0"/>
    <x v="5"/>
    <s v="Xerox 1992"/>
    <s v="Small Box"/>
    <n v="0.36"/>
    <d v="2011-04-27T00:00:00"/>
  </r>
  <r>
    <n v="8347"/>
    <n v="59680"/>
    <x v="1107"/>
    <x v="4"/>
    <n v="15"/>
    <n v="17.77"/>
    <n v="0.05"/>
    <x v="0"/>
    <n v="-37.67"/>
    <n v="0.99"/>
    <n v="2.96"/>
    <x v="695"/>
    <x v="9"/>
    <x v="2"/>
    <x v="1"/>
    <x v="1"/>
    <x v="7"/>
    <s v="Sony IBM Color Diskettes, 25/Pack"/>
    <s v="Small Pack"/>
    <n v="0.61"/>
    <d v="2012-06-19T00:00:00"/>
  </r>
  <r>
    <n v="17"/>
    <n v="97"/>
    <x v="863"/>
    <x v="3"/>
    <n v="26"/>
    <n v="75.569999999999993"/>
    <n v="0.03"/>
    <x v="0"/>
    <n v="28.24"/>
    <n v="2.89"/>
    <n v="0.5"/>
    <x v="340"/>
    <x v="11"/>
    <x v="7"/>
    <x v="1"/>
    <x v="0"/>
    <x v="11"/>
    <s v="Avery 498"/>
    <s v="Small Box"/>
    <n v="0.38"/>
    <d v="2010-01-29T00:00:00"/>
  </r>
  <r>
    <n v="54"/>
    <n v="323"/>
    <x v="474"/>
    <x v="4"/>
    <n v="20"/>
    <n v="108.09"/>
    <n v="7.0000000000000007E-2"/>
    <x v="0"/>
    <n v="25.76"/>
    <n v="5.68"/>
    <n v="1.39"/>
    <x v="697"/>
    <x v="11"/>
    <x v="7"/>
    <x v="0"/>
    <x v="0"/>
    <x v="8"/>
    <s v="Staples Standard Envelopes"/>
    <s v="Small Box"/>
    <n v="0.38"/>
    <d v="2009-03-27T00:00:00"/>
  </r>
  <r>
    <n v="55"/>
    <n v="323"/>
    <x v="474"/>
    <x v="4"/>
    <n v="2"/>
    <n v="55.34"/>
    <n v="0.06"/>
    <x v="0"/>
    <n v="-31.24"/>
    <n v="22.84"/>
    <n v="11.54"/>
    <x v="697"/>
    <x v="11"/>
    <x v="7"/>
    <x v="0"/>
    <x v="0"/>
    <x v="5"/>
    <s v="Xerox 1964"/>
    <s v="Small Box"/>
    <n v="0.39"/>
    <d v="2009-03-27T00:00:00"/>
  </r>
  <r>
    <n v="173"/>
    <n v="1095"/>
    <x v="1049"/>
    <x v="3"/>
    <n v="28"/>
    <n v="142.18"/>
    <n v="7.0000000000000007E-2"/>
    <x v="0"/>
    <n v="-50.14"/>
    <n v="4.9800000000000004"/>
    <n v="4.72"/>
    <x v="569"/>
    <x v="11"/>
    <x v="7"/>
    <x v="1"/>
    <x v="0"/>
    <x v="5"/>
    <s v="Xerox 1949"/>
    <s v="Small Box"/>
    <n v="0.36"/>
    <d v="2011-08-23T00:00:00"/>
  </r>
  <r>
    <n v="367"/>
    <n v="2562"/>
    <x v="1202"/>
    <x v="4"/>
    <n v="28"/>
    <n v="64.819999999999993"/>
    <n v="0.02"/>
    <x v="0"/>
    <n v="-32.03"/>
    <n v="2.12"/>
    <n v="1.99"/>
    <x v="698"/>
    <x v="11"/>
    <x v="7"/>
    <x v="1"/>
    <x v="1"/>
    <x v="7"/>
    <s v="Fuji Slim Jewel Case CD-R"/>
    <s v="Small Pack"/>
    <n v="0.55000000000000004"/>
    <d v="2012-08-03T00:00:00"/>
  </r>
  <r>
    <n v="368"/>
    <n v="2562"/>
    <x v="1202"/>
    <x v="4"/>
    <n v="6"/>
    <n v="77.599999999999994"/>
    <n v="0.08"/>
    <x v="0"/>
    <n v="-37.07"/>
    <n v="11.34"/>
    <n v="11.25"/>
    <x v="698"/>
    <x v="11"/>
    <x v="7"/>
    <x v="1"/>
    <x v="0"/>
    <x v="5"/>
    <s v="Staples 1 Part Blank Computer Paper"/>
    <s v="Small Box"/>
    <n v="0.36"/>
    <d v="2012-08-02T00:00:00"/>
  </r>
  <r>
    <n v="369"/>
    <n v="2562"/>
    <x v="1202"/>
    <x v="4"/>
    <n v="17"/>
    <n v="821.18"/>
    <n v="0.04"/>
    <x v="2"/>
    <n v="308.63"/>
    <n v="48.91"/>
    <n v="5.81"/>
    <x v="698"/>
    <x v="11"/>
    <x v="7"/>
    <x v="1"/>
    <x v="0"/>
    <x v="5"/>
    <s v="Xerox 1891"/>
    <s v="Small Box"/>
    <n v="0.38"/>
    <d v="2012-08-01T00:00:00"/>
  </r>
  <r>
    <n v="600"/>
    <n v="4099"/>
    <x v="573"/>
    <x v="4"/>
    <n v="42"/>
    <n v="1691.51"/>
    <n v="0.08"/>
    <x v="0"/>
    <n v="285.16000000000003"/>
    <n v="42.76"/>
    <n v="6.22"/>
    <x v="569"/>
    <x v="11"/>
    <x v="7"/>
    <x v="1"/>
    <x v="0"/>
    <x v="0"/>
    <s v="SAFCO Mobile Desk Side File, Wire Frame"/>
    <s v="Small Box"/>
    <m/>
    <d v="2012-08-21T00:00:00"/>
  </r>
  <r>
    <n v="601"/>
    <n v="4099"/>
    <x v="573"/>
    <x v="4"/>
    <n v="12"/>
    <n v="122.93"/>
    <n v="0.04"/>
    <x v="0"/>
    <n v="-6.83"/>
    <n v="9.7799999999999994"/>
    <n v="5.76"/>
    <x v="569"/>
    <x v="11"/>
    <x v="7"/>
    <x v="1"/>
    <x v="0"/>
    <x v="8"/>
    <s v="Staples #10 Laser &amp; Inkjet Envelopes, 4 1/8&quot; x 9 1/2&quot;, 100/Box"/>
    <s v="Small Box"/>
    <n v="0.35"/>
    <d v="2012-08-23T00:00:00"/>
  </r>
  <r>
    <n v="602"/>
    <n v="4099"/>
    <x v="573"/>
    <x v="4"/>
    <n v="4"/>
    <n v="47.86"/>
    <n v="0"/>
    <x v="0"/>
    <n v="-17.32"/>
    <n v="9.48"/>
    <n v="7.29"/>
    <x v="569"/>
    <x v="11"/>
    <x v="7"/>
    <x v="1"/>
    <x v="2"/>
    <x v="4"/>
    <s v="DAX Two-Tone Rosewood/Black Document Frame, Desktop, 5 x 7"/>
    <s v="Small Pack"/>
    <n v="0.45"/>
    <d v="2012-08-21T00:00:00"/>
  </r>
  <r>
    <n v="603"/>
    <n v="4099"/>
    <x v="573"/>
    <x v="4"/>
    <n v="39"/>
    <n v="3607.8504999999996"/>
    <n v="0.05"/>
    <x v="0"/>
    <n v="784.49399999999991"/>
    <n v="110.99"/>
    <n v="8.99"/>
    <x v="569"/>
    <x v="11"/>
    <x v="7"/>
    <x v="1"/>
    <x v="1"/>
    <x v="3"/>
    <s v="LX 677"/>
    <s v="Small Box"/>
    <n v="0.56999999999999995"/>
    <d v="2012-08-22T00:00:00"/>
  </r>
  <r>
    <n v="770"/>
    <n v="5509"/>
    <x v="315"/>
    <x v="0"/>
    <n v="11"/>
    <n v="68.459999999999994"/>
    <n v="0.02"/>
    <x v="0"/>
    <n v="-22.48"/>
    <n v="5.58"/>
    <n v="5.3"/>
    <x v="625"/>
    <x v="11"/>
    <x v="7"/>
    <x v="3"/>
    <x v="0"/>
    <x v="8"/>
    <s v="Staples Brown Kraft Recycled Clasp Envelopes"/>
    <s v="Small Box"/>
    <n v="0.35"/>
    <d v="2009-04-12T00:00:00"/>
  </r>
  <r>
    <n v="771"/>
    <n v="5509"/>
    <x v="315"/>
    <x v="0"/>
    <n v="21"/>
    <n v="885.23"/>
    <n v="0.03"/>
    <x v="0"/>
    <n v="78.98"/>
    <n v="40.89"/>
    <n v="18.98"/>
    <x v="625"/>
    <x v="11"/>
    <x v="7"/>
    <x v="3"/>
    <x v="2"/>
    <x v="4"/>
    <s v="Eldon Executive Woodline II Cherry Finish Desk Accessories"/>
    <s v="Small Box"/>
    <n v="0.56999999999999995"/>
    <d v="2009-04-14T00:00:00"/>
  </r>
  <r>
    <n v="1107"/>
    <n v="8132"/>
    <x v="1046"/>
    <x v="0"/>
    <n v="46"/>
    <n v="229.35"/>
    <n v="0.08"/>
    <x v="2"/>
    <n v="-165.45"/>
    <n v="4.8899999999999997"/>
    <n v="4.93"/>
    <x v="699"/>
    <x v="11"/>
    <x v="7"/>
    <x v="3"/>
    <x v="1"/>
    <x v="7"/>
    <s v="Maxell 3.5&quot; DS/HD IBM-Formatted Diskettes, 10/Pack"/>
    <s v="Small Pack"/>
    <n v="0.66"/>
    <d v="2009-05-14T00:00:00"/>
  </r>
  <r>
    <n v="1108"/>
    <n v="8132"/>
    <x v="1046"/>
    <x v="0"/>
    <n v="45"/>
    <n v="294.86"/>
    <n v="7.0000000000000007E-2"/>
    <x v="0"/>
    <n v="-141.12"/>
    <n v="6.68"/>
    <n v="6.92"/>
    <x v="699"/>
    <x v="11"/>
    <x v="7"/>
    <x v="3"/>
    <x v="0"/>
    <x v="5"/>
    <s v="Xerox 1898"/>
    <s v="Small Box"/>
    <n v="0.37"/>
    <d v="2009-05-21T00:00:00"/>
  </r>
  <r>
    <n v="1209"/>
    <n v="8868"/>
    <x v="1367"/>
    <x v="0"/>
    <n v="3"/>
    <n v="190.45"/>
    <n v="0.02"/>
    <x v="0"/>
    <n v="-44.05"/>
    <n v="59.98"/>
    <n v="3.99"/>
    <x v="698"/>
    <x v="11"/>
    <x v="7"/>
    <x v="2"/>
    <x v="0"/>
    <x v="1"/>
    <s v="Belkin 8 Outlet SurgeMaster II Gold Surge Protector"/>
    <s v="Small Box"/>
    <n v="0.56999999999999995"/>
    <d v="2009-02-06T00:00:00"/>
  </r>
  <r>
    <n v="1210"/>
    <n v="8868"/>
    <x v="1367"/>
    <x v="0"/>
    <n v="34"/>
    <n v="179.99"/>
    <n v="0.03"/>
    <x v="0"/>
    <n v="-102.26950000000001"/>
    <n v="5.18"/>
    <n v="5.74"/>
    <x v="698"/>
    <x v="11"/>
    <x v="7"/>
    <x v="2"/>
    <x v="0"/>
    <x v="2"/>
    <s v="Wilson Jones Impact Binders"/>
    <s v="Small Box"/>
    <n v="0.36"/>
    <d v="2009-02-01T00:00:00"/>
  </r>
  <r>
    <n v="1351"/>
    <n v="9857"/>
    <x v="658"/>
    <x v="1"/>
    <n v="50"/>
    <n v="3615.8405000000002"/>
    <n v="0.03"/>
    <x v="0"/>
    <n v="1861.3530000000001"/>
    <n v="85.99"/>
    <n v="3.3"/>
    <x v="535"/>
    <x v="11"/>
    <x v="7"/>
    <x v="3"/>
    <x v="1"/>
    <x v="3"/>
    <s v="Accessory20"/>
    <s v="Small Pack"/>
    <n v="0.37"/>
    <d v="2010-05-13T00:00:00"/>
  </r>
  <r>
    <n v="1407"/>
    <n v="10213"/>
    <x v="260"/>
    <x v="1"/>
    <n v="12"/>
    <n v="464.57"/>
    <n v="0.04"/>
    <x v="0"/>
    <n v="-79.180000000000007"/>
    <n v="39.979999999999997"/>
    <n v="4"/>
    <x v="700"/>
    <x v="11"/>
    <x v="7"/>
    <x v="2"/>
    <x v="1"/>
    <x v="7"/>
    <s v="Microsoft Natural Keyboard Elite"/>
    <s v="Small Box"/>
    <n v="0.7"/>
    <d v="2011-02-19T00:00:00"/>
  </r>
  <r>
    <n v="1505"/>
    <n v="10884"/>
    <x v="11"/>
    <x v="0"/>
    <n v="24"/>
    <n v="2525.9874999999997"/>
    <n v="0.09"/>
    <x v="0"/>
    <n v="416.673"/>
    <n v="125.99"/>
    <n v="8.99"/>
    <x v="698"/>
    <x v="11"/>
    <x v="7"/>
    <x v="1"/>
    <x v="1"/>
    <x v="3"/>
    <s v="SC7868i"/>
    <s v="Small Box"/>
    <n v="0.55000000000000004"/>
    <d v="2009-12-02T00:00:00"/>
  </r>
  <r>
    <n v="1638"/>
    <n v="11843"/>
    <x v="811"/>
    <x v="3"/>
    <n v="42"/>
    <n v="4993.42"/>
    <n v="0.03"/>
    <x v="1"/>
    <n v="190.14"/>
    <n v="119.99"/>
    <n v="56.14"/>
    <x v="698"/>
    <x v="11"/>
    <x v="7"/>
    <x v="1"/>
    <x v="1"/>
    <x v="16"/>
    <s v="Hewlett-Packard 2600DN Business Color Inkjet Printer"/>
    <s v="Jumbo Box"/>
    <n v="0.39"/>
    <d v="2009-07-19T00:00:00"/>
  </r>
  <r>
    <n v="1639"/>
    <n v="11843"/>
    <x v="811"/>
    <x v="3"/>
    <n v="9"/>
    <n v="1059.3"/>
    <n v="0.05"/>
    <x v="0"/>
    <n v="67.599999999999923"/>
    <n v="115.79"/>
    <n v="1.99"/>
    <x v="698"/>
    <x v="11"/>
    <x v="7"/>
    <x v="1"/>
    <x v="1"/>
    <x v="7"/>
    <s v="Verbatim DVD-R, 4.7GB, Spindle, WE, Blank, Ink Jet/Thermal, 20/Spindle"/>
    <s v="Small Pack"/>
    <n v="0.49"/>
    <d v="2009-07-19T00:00:00"/>
  </r>
  <r>
    <n v="1679"/>
    <n v="12099"/>
    <x v="82"/>
    <x v="4"/>
    <n v="1"/>
    <n v="17.59"/>
    <n v="0.06"/>
    <x v="2"/>
    <n v="10.85"/>
    <n v="2.61"/>
    <n v="0.5"/>
    <x v="701"/>
    <x v="11"/>
    <x v="7"/>
    <x v="2"/>
    <x v="0"/>
    <x v="11"/>
    <s v="Avery 479"/>
    <s v="Small Box"/>
    <n v="0.39"/>
    <d v="2009-09-11T00:00:00"/>
  </r>
  <r>
    <n v="1680"/>
    <n v="12099"/>
    <x v="82"/>
    <x v="4"/>
    <n v="48"/>
    <n v="308.81"/>
    <n v="0.01"/>
    <x v="0"/>
    <n v="128.28"/>
    <n v="6.35"/>
    <n v="1.02"/>
    <x v="701"/>
    <x v="11"/>
    <x v="7"/>
    <x v="2"/>
    <x v="0"/>
    <x v="5"/>
    <s v="Telephone Message Books with Fax/Mobile Section, 5 1/2&quot; x 3 3/16&quot;"/>
    <s v="Wrap Bag"/>
    <n v="0.39"/>
    <d v="2009-09-13T00:00:00"/>
  </r>
  <r>
    <n v="1726"/>
    <n v="12418"/>
    <x v="1213"/>
    <x v="2"/>
    <n v="38"/>
    <n v="299.01"/>
    <n v="0.09"/>
    <x v="0"/>
    <n v="-142.86000000000001"/>
    <n v="7.98"/>
    <n v="6.5"/>
    <x v="569"/>
    <x v="11"/>
    <x v="7"/>
    <x v="3"/>
    <x v="0"/>
    <x v="0"/>
    <s v="Iris Project Case"/>
    <s v="Medium Box"/>
    <n v="0.59"/>
    <d v="2012-02-20T00:00:00"/>
  </r>
  <r>
    <n v="1944"/>
    <n v="13923"/>
    <x v="1361"/>
    <x v="1"/>
    <n v="39"/>
    <n v="220.09"/>
    <n v="0.04"/>
    <x v="0"/>
    <n v="-1795.74"/>
    <n v="4.4800000000000004"/>
    <n v="49"/>
    <x v="569"/>
    <x v="11"/>
    <x v="7"/>
    <x v="3"/>
    <x v="0"/>
    <x v="1"/>
    <s v="Hoover Portapower™ Portable Vacuum"/>
    <s v="Large Box"/>
    <n v="0.6"/>
    <d v="2012-07-10T00:00:00"/>
  </r>
  <r>
    <n v="1945"/>
    <n v="13923"/>
    <x v="1361"/>
    <x v="1"/>
    <n v="49"/>
    <n v="1220.23"/>
    <n v="0"/>
    <x v="0"/>
    <n v="172.62"/>
    <n v="22.84"/>
    <n v="11.54"/>
    <x v="569"/>
    <x v="11"/>
    <x v="7"/>
    <x v="3"/>
    <x v="0"/>
    <x v="5"/>
    <s v="Xerox 1964"/>
    <s v="Small Box"/>
    <n v="0.39"/>
    <d v="2012-07-09T00:00:00"/>
  </r>
  <r>
    <n v="1946"/>
    <n v="13923"/>
    <x v="1361"/>
    <x v="1"/>
    <n v="27"/>
    <n v="6152.8"/>
    <n v="0.04"/>
    <x v="1"/>
    <n v="554.54999999999995"/>
    <n v="225.02"/>
    <n v="28.66"/>
    <x v="569"/>
    <x v="11"/>
    <x v="7"/>
    <x v="3"/>
    <x v="0"/>
    <x v="0"/>
    <s v="Tennsco Double-Tier Lockers"/>
    <s v="Jumbo Drum"/>
    <n v="0.72"/>
    <d v="2012-07-10T00:00:00"/>
  </r>
  <r>
    <n v="2028"/>
    <n v="14439"/>
    <x v="263"/>
    <x v="1"/>
    <n v="27"/>
    <n v="1428.64"/>
    <n v="0.09"/>
    <x v="0"/>
    <n v="494.26"/>
    <n v="54.96"/>
    <n v="10.75"/>
    <x v="701"/>
    <x v="11"/>
    <x v="7"/>
    <x v="2"/>
    <x v="0"/>
    <x v="5"/>
    <s v="Xerox 1940"/>
    <s v="Small Box"/>
    <n v="0.36"/>
    <d v="2012-08-31T00:00:00"/>
  </r>
  <r>
    <n v="2310"/>
    <n v="16643"/>
    <x v="358"/>
    <x v="0"/>
    <n v="40"/>
    <n v="312.63"/>
    <n v="0.01"/>
    <x v="0"/>
    <n v="167.3"/>
    <n v="7.31"/>
    <n v="0.49"/>
    <x v="552"/>
    <x v="11"/>
    <x v="7"/>
    <x v="3"/>
    <x v="0"/>
    <x v="11"/>
    <s v="Self-Adhesive Address Labels for Typewriters by Universal"/>
    <s v="Small Box"/>
    <n v="0.38"/>
    <d v="2010-04-15T00:00:00"/>
  </r>
  <r>
    <n v="2311"/>
    <n v="16643"/>
    <x v="358"/>
    <x v="0"/>
    <n v="46"/>
    <n v="441.4"/>
    <n v="0.06"/>
    <x v="0"/>
    <n v="146.04"/>
    <n v="10.06"/>
    <n v="2.06"/>
    <x v="552"/>
    <x v="11"/>
    <x v="7"/>
    <x v="3"/>
    <x v="0"/>
    <x v="5"/>
    <s v="Riverleaf Stik-Withit® Designer Note Cubes®"/>
    <s v="Wrap Bag"/>
    <n v="0.39"/>
    <d v="2010-04-15T00:00:00"/>
  </r>
  <r>
    <n v="2337"/>
    <n v="16807"/>
    <x v="1131"/>
    <x v="3"/>
    <n v="48"/>
    <n v="1585.6"/>
    <n v="0.08"/>
    <x v="0"/>
    <n v="632.13"/>
    <n v="35.44"/>
    <n v="4.92"/>
    <x v="552"/>
    <x v="11"/>
    <x v="7"/>
    <x v="0"/>
    <x v="0"/>
    <x v="5"/>
    <s v="Staples Colored Bar Computer Paper"/>
    <s v="Small Box"/>
    <n v="0.38"/>
    <d v="2012-01-16T00:00:00"/>
  </r>
  <r>
    <n v="2338"/>
    <n v="16807"/>
    <x v="1131"/>
    <x v="3"/>
    <n v="30"/>
    <n v="215.85"/>
    <n v="0.09"/>
    <x v="0"/>
    <n v="60.95"/>
    <n v="7.4"/>
    <n v="1.71"/>
    <x v="552"/>
    <x v="11"/>
    <x v="7"/>
    <x v="0"/>
    <x v="0"/>
    <x v="5"/>
    <s v="It's Hot Message Books with Stickers, 2 3/4&quot; x 5&quot;"/>
    <s v="Wrap Bag"/>
    <n v="0.4"/>
    <d v="2012-01-17T00:00:00"/>
  </r>
  <r>
    <n v="2342"/>
    <n v="16864"/>
    <x v="149"/>
    <x v="2"/>
    <n v="42"/>
    <n v="12837.11"/>
    <n v="0.05"/>
    <x v="1"/>
    <n v="1881.76"/>
    <n v="320.64"/>
    <n v="43.57"/>
    <x v="698"/>
    <x v="11"/>
    <x v="7"/>
    <x v="1"/>
    <x v="2"/>
    <x v="10"/>
    <s v="Chromcraft 48&quot; x 96&quot; Racetrack Double Pedestal Table"/>
    <s v="Jumbo Box"/>
    <n v="0.63"/>
    <d v="2012-10-29T00:00:00"/>
  </r>
  <r>
    <n v="2494"/>
    <n v="18147"/>
    <x v="811"/>
    <x v="2"/>
    <n v="42"/>
    <n v="82.03"/>
    <n v="0"/>
    <x v="0"/>
    <n v="-15.5595"/>
    <n v="1.88"/>
    <n v="1.49"/>
    <x v="535"/>
    <x v="11"/>
    <x v="7"/>
    <x v="3"/>
    <x v="0"/>
    <x v="2"/>
    <s v="Staples® General Use 3-Ring Binders"/>
    <s v="Small Box"/>
    <n v="0.37"/>
    <d v="2009-07-18T00:00:00"/>
  </r>
  <r>
    <n v="2495"/>
    <n v="18147"/>
    <x v="811"/>
    <x v="2"/>
    <n v="50"/>
    <n v="290.91000000000003"/>
    <n v="0.06"/>
    <x v="0"/>
    <n v="-108.19"/>
    <n v="5.78"/>
    <n v="5.67"/>
    <x v="535"/>
    <x v="11"/>
    <x v="7"/>
    <x v="3"/>
    <x v="0"/>
    <x v="5"/>
    <s v="Xerox 1978"/>
    <s v="Small Box"/>
    <n v="0.36"/>
    <d v="2009-07-18T00:00:00"/>
  </r>
  <r>
    <n v="2617"/>
    <n v="18918"/>
    <x v="809"/>
    <x v="2"/>
    <n v="7"/>
    <n v="6362.94"/>
    <n v="0.1"/>
    <x v="0"/>
    <n v="-221.78039999999999"/>
    <n v="999.99"/>
    <n v="13.99"/>
    <x v="552"/>
    <x v="11"/>
    <x v="7"/>
    <x v="2"/>
    <x v="1"/>
    <x v="16"/>
    <s v="Polycom Soundstation EX Audio-Conferencing Telephone, Black"/>
    <s v="Medium Box"/>
    <n v="0.36"/>
    <d v="2012-10-28T00:00:00"/>
  </r>
  <r>
    <n v="2618"/>
    <n v="18919"/>
    <x v="451"/>
    <x v="0"/>
    <n v="39"/>
    <n v="739.28"/>
    <n v="0"/>
    <x v="0"/>
    <n v="43.97"/>
    <n v="17.52"/>
    <n v="8.17"/>
    <x v="702"/>
    <x v="11"/>
    <x v="7"/>
    <x v="3"/>
    <x v="0"/>
    <x v="1"/>
    <s v="Bionaire 99.97% HEPA Air Cleaner"/>
    <s v="Medium Box"/>
    <n v="0.5"/>
    <d v="2009-07-03T00:00:00"/>
  </r>
  <r>
    <n v="2638"/>
    <n v="19104"/>
    <x v="318"/>
    <x v="1"/>
    <n v="48"/>
    <n v="5085.9070000000002"/>
    <n v="0.03"/>
    <x v="0"/>
    <n v="1366.6859999999999"/>
    <n v="125.99"/>
    <n v="8.08"/>
    <x v="552"/>
    <x v="11"/>
    <x v="7"/>
    <x v="0"/>
    <x v="1"/>
    <x v="3"/>
    <s v="StarTAC ST7762"/>
    <s v="Small Box"/>
    <n v="0.56999999999999995"/>
    <d v="2010-08-12T00:00:00"/>
  </r>
  <r>
    <n v="2659"/>
    <n v="19207"/>
    <x v="123"/>
    <x v="2"/>
    <n v="23"/>
    <n v="66.02"/>
    <n v="0.1"/>
    <x v="0"/>
    <n v="10.88"/>
    <n v="3.08"/>
    <n v="0.99"/>
    <x v="698"/>
    <x v="11"/>
    <x v="7"/>
    <x v="2"/>
    <x v="0"/>
    <x v="11"/>
    <s v="Avery 511"/>
    <s v="Small Box"/>
    <n v="0.37"/>
    <d v="2012-03-17T00:00:00"/>
  </r>
  <r>
    <n v="2660"/>
    <n v="19207"/>
    <x v="123"/>
    <x v="2"/>
    <n v="11"/>
    <n v="15.53"/>
    <n v="0"/>
    <x v="0"/>
    <n v="-5.92"/>
    <n v="1.26"/>
    <n v="0.7"/>
    <x v="698"/>
    <x v="11"/>
    <x v="7"/>
    <x v="2"/>
    <x v="0"/>
    <x v="6"/>
    <s v="Bagged Rubber Bands"/>
    <s v="Wrap Bag"/>
    <n v="0.81"/>
    <d v="2012-03-16T00:00:00"/>
  </r>
  <r>
    <n v="2747"/>
    <n v="19840"/>
    <x v="1199"/>
    <x v="4"/>
    <n v="25"/>
    <n v="8270.57"/>
    <n v="0.08"/>
    <x v="1"/>
    <n v="2851.46"/>
    <n v="400.97"/>
    <n v="48.26"/>
    <x v="700"/>
    <x v="11"/>
    <x v="7"/>
    <x v="2"/>
    <x v="1"/>
    <x v="16"/>
    <s v="Hewlett-Packard Deskjet 1220Cse Color Inkjet Printer"/>
    <s v="Jumbo Box"/>
    <n v="0.36"/>
    <d v="2010-05-27T00:00:00"/>
  </r>
  <r>
    <n v="2760"/>
    <n v="19943"/>
    <x v="385"/>
    <x v="4"/>
    <n v="16"/>
    <n v="1959.92"/>
    <n v="7.0000000000000007E-2"/>
    <x v="1"/>
    <n v="-374.96"/>
    <n v="124.49"/>
    <n v="51.94"/>
    <x v="540"/>
    <x v="11"/>
    <x v="7"/>
    <x v="2"/>
    <x v="2"/>
    <x v="10"/>
    <s v="Bevis 36 x 72 Conference Tables"/>
    <s v="Jumbo Box"/>
    <n v="0.63"/>
    <d v="2009-11-25T00:00:00"/>
  </r>
  <r>
    <n v="2765"/>
    <n v="20002"/>
    <x v="678"/>
    <x v="3"/>
    <n v="9"/>
    <n v="41.03"/>
    <n v="0.1"/>
    <x v="0"/>
    <n v="-30.47"/>
    <n v="4.7699999999999996"/>
    <n v="2.39"/>
    <x v="700"/>
    <x v="11"/>
    <x v="7"/>
    <x v="2"/>
    <x v="1"/>
    <x v="7"/>
    <s v="Imation Primaris 3.5&quot; 2HD Unformatted Diskettes, 10/Pack"/>
    <s v="Small Pack"/>
    <n v="0.72"/>
    <d v="2012-08-13T00:00:00"/>
  </r>
  <r>
    <n v="2778"/>
    <n v="20066"/>
    <x v="780"/>
    <x v="4"/>
    <n v="3"/>
    <n v="40.79"/>
    <n v="0.02"/>
    <x v="0"/>
    <n v="-11.69"/>
    <n v="11.58"/>
    <n v="5.72"/>
    <x v="703"/>
    <x v="11"/>
    <x v="7"/>
    <x v="3"/>
    <x v="0"/>
    <x v="8"/>
    <s v="Peel &amp; Seel® Recycled Catalog Envelopes, Brown"/>
    <s v="Small Box"/>
    <n v="0.35"/>
    <d v="2012-09-03T00:00:00"/>
  </r>
  <r>
    <n v="2779"/>
    <n v="20066"/>
    <x v="780"/>
    <x v="4"/>
    <n v="16"/>
    <n v="524.25"/>
    <n v="0"/>
    <x v="0"/>
    <n v="124.18"/>
    <n v="30.98"/>
    <n v="8.74"/>
    <x v="703"/>
    <x v="11"/>
    <x v="7"/>
    <x v="3"/>
    <x v="0"/>
    <x v="5"/>
    <s v="Xerox 1979"/>
    <s v="Small Box"/>
    <n v="0.4"/>
    <d v="2012-09-04T00:00:00"/>
  </r>
  <r>
    <n v="2859"/>
    <n v="20615"/>
    <x v="13"/>
    <x v="3"/>
    <n v="29"/>
    <n v="151.09"/>
    <n v="0.02"/>
    <x v="2"/>
    <n v="4.59"/>
    <n v="4.76"/>
    <n v="3.01"/>
    <x v="699"/>
    <x v="11"/>
    <x v="7"/>
    <x v="3"/>
    <x v="0"/>
    <x v="5"/>
    <s v="TOPS Voice Message Log Book, Flash Format"/>
    <s v="Wrap Bag"/>
    <n v="0.36"/>
    <d v="2012-04-16T00:00:00"/>
  </r>
  <r>
    <n v="2892"/>
    <n v="20864"/>
    <x v="1096"/>
    <x v="1"/>
    <n v="19"/>
    <n v="251.45"/>
    <n v="0.06"/>
    <x v="0"/>
    <n v="90"/>
    <n v="13.4"/>
    <n v="4.95"/>
    <x v="700"/>
    <x v="11"/>
    <x v="7"/>
    <x v="2"/>
    <x v="2"/>
    <x v="4"/>
    <s v="Electrix 20W Halogen Replacement Bulb for Zoom-In Desk Lamp"/>
    <s v="Small Pack"/>
    <n v="0.37"/>
    <d v="2011-12-08T00:00:00"/>
  </r>
  <r>
    <n v="2893"/>
    <n v="20868"/>
    <x v="639"/>
    <x v="0"/>
    <n v="9"/>
    <n v="1609.19"/>
    <n v="0.03"/>
    <x v="0"/>
    <n v="188.91"/>
    <n v="178.47"/>
    <n v="19.989999999999998"/>
    <x v="702"/>
    <x v="11"/>
    <x v="7"/>
    <x v="3"/>
    <x v="0"/>
    <x v="0"/>
    <s v="Hot File® 7-Pocket, Floor Stand"/>
    <s v="Small Box"/>
    <n v="0.55000000000000004"/>
    <d v="2010-10-16T00:00:00"/>
  </r>
  <r>
    <n v="2983"/>
    <n v="21541"/>
    <x v="171"/>
    <x v="2"/>
    <n v="43"/>
    <n v="3044.7"/>
    <n v="0.04"/>
    <x v="1"/>
    <n v="-78.36"/>
    <n v="70.98"/>
    <n v="26.74"/>
    <x v="552"/>
    <x v="11"/>
    <x v="7"/>
    <x v="2"/>
    <x v="2"/>
    <x v="9"/>
    <s v="Hon Metal Bookcases, Black"/>
    <s v="Jumbo Box"/>
    <n v="0.6"/>
    <d v="2009-10-10T00:00:00"/>
  </r>
  <r>
    <n v="3158"/>
    <n v="22661"/>
    <x v="471"/>
    <x v="2"/>
    <n v="11"/>
    <n v="18.260000000000002"/>
    <n v="0.05"/>
    <x v="0"/>
    <n v="-3.89"/>
    <n v="1.68"/>
    <n v="0.7"/>
    <x v="700"/>
    <x v="11"/>
    <x v="7"/>
    <x v="2"/>
    <x v="0"/>
    <x v="12"/>
    <s v="Newell 308"/>
    <s v="Wrap Bag"/>
    <n v="0.6"/>
    <d v="2010-09-29T00:00:00"/>
  </r>
  <r>
    <n v="3162"/>
    <n v="22689"/>
    <x v="87"/>
    <x v="0"/>
    <n v="39"/>
    <n v="2405"/>
    <n v="0.1"/>
    <x v="0"/>
    <n v="696.17"/>
    <n v="67.84"/>
    <n v="0.99"/>
    <x v="699"/>
    <x v="11"/>
    <x v="7"/>
    <x v="3"/>
    <x v="0"/>
    <x v="1"/>
    <s v="Fellowes Command Center 5-outlet power strip"/>
    <s v="Small Box"/>
    <n v="0.57999999999999996"/>
    <d v="2011-10-11T00:00:00"/>
  </r>
  <r>
    <n v="3263"/>
    <n v="23361"/>
    <x v="122"/>
    <x v="4"/>
    <n v="2"/>
    <n v="3.23"/>
    <n v="0.06"/>
    <x v="0"/>
    <n v="-2.73"/>
    <n v="1.26"/>
    <n v="0.7"/>
    <x v="540"/>
    <x v="11"/>
    <x v="7"/>
    <x v="2"/>
    <x v="0"/>
    <x v="6"/>
    <s v="Bagged Rubber Bands"/>
    <s v="Wrap Bag"/>
    <n v="0.81"/>
    <d v="2010-07-04T00:00:00"/>
  </r>
  <r>
    <n v="3264"/>
    <n v="23361"/>
    <x v="122"/>
    <x v="4"/>
    <n v="36"/>
    <n v="2861.66"/>
    <n v="0.04"/>
    <x v="0"/>
    <n v="-921.68"/>
    <n v="80.98"/>
    <n v="35"/>
    <x v="540"/>
    <x v="11"/>
    <x v="7"/>
    <x v="2"/>
    <x v="0"/>
    <x v="0"/>
    <s v="Carina Double Wide Media Storage Towers in Natural &amp; Black"/>
    <s v="Large Box"/>
    <n v="0.81"/>
    <d v="2010-07-04T00:00:00"/>
  </r>
  <r>
    <n v="3265"/>
    <n v="23361"/>
    <x v="122"/>
    <x v="4"/>
    <n v="7"/>
    <n v="373.27749999999997"/>
    <n v="7.0000000000000007E-2"/>
    <x v="0"/>
    <n v="-204.93"/>
    <n v="65.989999999999995"/>
    <n v="5.26"/>
    <x v="540"/>
    <x v="11"/>
    <x v="7"/>
    <x v="2"/>
    <x v="1"/>
    <x v="3"/>
    <s v="8860"/>
    <s v="Small Box"/>
    <n v="0.56000000000000005"/>
    <d v="2010-07-03T00:00:00"/>
  </r>
  <r>
    <n v="3273"/>
    <n v="23396"/>
    <x v="1368"/>
    <x v="0"/>
    <n v="30"/>
    <n v="11481.03"/>
    <n v="0.08"/>
    <x v="1"/>
    <n v="2799.65"/>
    <n v="399.98"/>
    <n v="12.06"/>
    <x v="552"/>
    <x v="11"/>
    <x v="7"/>
    <x v="3"/>
    <x v="1"/>
    <x v="16"/>
    <s v="Okidata ML320 Series Turbo Dot Matrix Printers"/>
    <s v="Jumbo Box"/>
    <n v="0.56000000000000005"/>
    <d v="2010-06-20T00:00:00"/>
  </r>
  <r>
    <n v="3278"/>
    <n v="23427"/>
    <x v="152"/>
    <x v="0"/>
    <n v="30"/>
    <n v="442.76"/>
    <n v="0.09"/>
    <x v="0"/>
    <n v="-17.112000000000002"/>
    <n v="15.01"/>
    <n v="8.4"/>
    <x v="698"/>
    <x v="11"/>
    <x v="7"/>
    <x v="2"/>
    <x v="0"/>
    <x v="2"/>
    <s v="GBC Prepunched Paper, 19-Hole, for Binding Systems, 24-lb"/>
    <s v="Small Box"/>
    <n v="0.39"/>
    <d v="2011-08-15T00:00:00"/>
  </r>
  <r>
    <n v="3279"/>
    <n v="23427"/>
    <x v="152"/>
    <x v="0"/>
    <n v="22"/>
    <n v="2684.98"/>
    <n v="0.03"/>
    <x v="0"/>
    <n v="1115.1405"/>
    <n v="120.98"/>
    <n v="9.07"/>
    <x v="698"/>
    <x v="11"/>
    <x v="7"/>
    <x v="2"/>
    <x v="0"/>
    <x v="2"/>
    <s v="GBC VeloBinder Electric Binding Machine"/>
    <s v="Small Box"/>
    <n v="0.35"/>
    <d v="2011-08-17T00:00:00"/>
  </r>
  <r>
    <n v="3323"/>
    <n v="23751"/>
    <x v="466"/>
    <x v="3"/>
    <n v="44"/>
    <n v="10364.36"/>
    <n v="0.01"/>
    <x v="1"/>
    <n v="1049.03"/>
    <n v="220.98"/>
    <n v="64.66"/>
    <x v="704"/>
    <x v="11"/>
    <x v="7"/>
    <x v="2"/>
    <x v="2"/>
    <x v="9"/>
    <s v="Bush Cubix Collection Bookcases, Fully Assembled"/>
    <s v="Jumbo Box"/>
    <n v="0.62"/>
    <d v="2009-03-19T00:00:00"/>
  </r>
  <r>
    <n v="3348"/>
    <n v="23943"/>
    <x v="431"/>
    <x v="4"/>
    <n v="24"/>
    <n v="376.53"/>
    <n v="0.03"/>
    <x v="0"/>
    <n v="3.44"/>
    <n v="15.94"/>
    <n v="5.45"/>
    <x v="701"/>
    <x v="11"/>
    <x v="7"/>
    <x v="2"/>
    <x v="0"/>
    <x v="12"/>
    <s v="Boston 16701 Slimline Battery Pencil Sharpener"/>
    <s v="Small Pack"/>
    <n v="0.55000000000000004"/>
    <d v="2011-06-25T00:00:00"/>
  </r>
  <r>
    <n v="3450"/>
    <n v="24608"/>
    <x v="556"/>
    <x v="3"/>
    <n v="50"/>
    <n v="197.36"/>
    <n v="7.0000000000000007E-2"/>
    <x v="0"/>
    <n v="-43.5045"/>
    <n v="4.18"/>
    <n v="2.99"/>
    <x v="552"/>
    <x v="11"/>
    <x v="7"/>
    <x v="3"/>
    <x v="0"/>
    <x v="2"/>
    <s v="Avery® Durable Slant Ring Binders With Label Holder"/>
    <s v="Small Box"/>
    <n v="0.37"/>
    <d v="2012-08-15T00:00:00"/>
  </r>
  <r>
    <n v="3579"/>
    <n v="25507"/>
    <x v="118"/>
    <x v="2"/>
    <n v="8"/>
    <n v="555.20000000000005"/>
    <n v="0.06"/>
    <x v="0"/>
    <n v="-267.86"/>
    <n v="64.650000000000006"/>
    <n v="35"/>
    <x v="569"/>
    <x v="11"/>
    <x v="7"/>
    <x v="3"/>
    <x v="0"/>
    <x v="0"/>
    <s v="Space Solutions Commercial Steel Shelving"/>
    <s v="Large Box"/>
    <n v="0.8"/>
    <d v="2009-08-06T00:00:00"/>
  </r>
  <r>
    <n v="3580"/>
    <n v="25509"/>
    <x v="957"/>
    <x v="4"/>
    <n v="43"/>
    <n v="212.28"/>
    <n v="0.06"/>
    <x v="0"/>
    <n v="-103.224"/>
    <n v="4.9800000000000004"/>
    <n v="4.95"/>
    <x v="552"/>
    <x v="11"/>
    <x v="7"/>
    <x v="2"/>
    <x v="0"/>
    <x v="2"/>
    <s v="Cardinal Holdit Business Card Pockets"/>
    <s v="Small Box"/>
    <n v="0.37"/>
    <d v="2009-05-24T00:00:00"/>
  </r>
  <r>
    <n v="3631"/>
    <n v="25952"/>
    <x v="1227"/>
    <x v="1"/>
    <n v="50"/>
    <n v="2864.1005"/>
    <n v="0.03"/>
    <x v="0"/>
    <n v="697.82400000000007"/>
    <n v="65.989999999999995"/>
    <n v="8.99"/>
    <x v="569"/>
    <x v="11"/>
    <x v="7"/>
    <x v="3"/>
    <x v="1"/>
    <x v="3"/>
    <s v="i270"/>
    <s v="Small Box"/>
    <n v="0.55000000000000004"/>
    <d v="2010-09-05T00:00:00"/>
  </r>
  <r>
    <n v="3680"/>
    <n v="26336"/>
    <x v="321"/>
    <x v="1"/>
    <n v="39"/>
    <n v="1516.82"/>
    <n v="0.1"/>
    <x v="0"/>
    <n v="-83.28"/>
    <n v="40.98"/>
    <n v="6.5"/>
    <x v="699"/>
    <x v="11"/>
    <x v="7"/>
    <x v="3"/>
    <x v="1"/>
    <x v="7"/>
    <s v="Targus USB Numeric Keypad"/>
    <s v="Small Box"/>
    <n v="0.74"/>
    <d v="2012-05-28T00:00:00"/>
  </r>
  <r>
    <n v="3681"/>
    <n v="26336"/>
    <x v="321"/>
    <x v="1"/>
    <n v="45"/>
    <n v="2752.68"/>
    <n v="0.04"/>
    <x v="0"/>
    <n v="430.32"/>
    <n v="62.18"/>
    <n v="12.78"/>
    <x v="699"/>
    <x v="11"/>
    <x v="7"/>
    <x v="3"/>
    <x v="0"/>
    <x v="0"/>
    <s v="Fellowes Mobile File Cart, Black"/>
    <s v="Small Box"/>
    <n v="0.57999999999999996"/>
    <d v="2012-05-27T00:00:00"/>
  </r>
  <r>
    <n v="3865"/>
    <n v="27558"/>
    <x v="1223"/>
    <x v="2"/>
    <n v="21"/>
    <n v="423.24"/>
    <n v="0.1"/>
    <x v="0"/>
    <n v="128.83449999999999"/>
    <n v="21.38"/>
    <n v="2.99"/>
    <x v="698"/>
    <x v="11"/>
    <x v="7"/>
    <x v="1"/>
    <x v="0"/>
    <x v="2"/>
    <s v="Trimflex™ Flexible Post Binders"/>
    <s v="Small Box"/>
    <n v="0.37"/>
    <d v="2011-07-08T00:00:00"/>
  </r>
  <r>
    <n v="3920"/>
    <n v="27969"/>
    <x v="49"/>
    <x v="0"/>
    <n v="43"/>
    <n v="5677.87"/>
    <n v="0.04"/>
    <x v="1"/>
    <n v="-824.09"/>
    <n v="130.97999999999999"/>
    <n v="54.74"/>
    <x v="569"/>
    <x v="11"/>
    <x v="7"/>
    <x v="3"/>
    <x v="2"/>
    <x v="9"/>
    <s v="O'Sullivan Elevations Bookcase, Cherry Finish"/>
    <s v="Jumbo Box"/>
    <n v="0.69"/>
    <d v="2010-06-15T00:00:00"/>
  </r>
  <r>
    <n v="3921"/>
    <n v="27969"/>
    <x v="49"/>
    <x v="0"/>
    <n v="9"/>
    <n v="732.72"/>
    <n v="0.03"/>
    <x v="0"/>
    <n v="8.5999999999999943"/>
    <n v="83.1"/>
    <n v="6.13"/>
    <x v="569"/>
    <x v="11"/>
    <x v="7"/>
    <x v="3"/>
    <x v="1"/>
    <x v="7"/>
    <s v="Micro Innovations Micro Digital Wireless Keyboard and Mouse, Gray"/>
    <s v="Small Box"/>
    <n v="0.45"/>
    <d v="2010-06-12T00:00:00"/>
  </r>
  <r>
    <n v="3922"/>
    <n v="27969"/>
    <x v="49"/>
    <x v="0"/>
    <n v="32"/>
    <n v="687.47"/>
    <n v="0.1"/>
    <x v="1"/>
    <n v="-1533.15"/>
    <n v="20.98"/>
    <n v="53.03"/>
    <x v="569"/>
    <x v="11"/>
    <x v="7"/>
    <x v="3"/>
    <x v="0"/>
    <x v="0"/>
    <s v="Tennsco Lockers, Gray"/>
    <s v="Jumbo Drum"/>
    <n v="0.78"/>
    <d v="2010-06-13T00:00:00"/>
  </r>
  <r>
    <n v="4176"/>
    <n v="29637"/>
    <x v="1061"/>
    <x v="1"/>
    <n v="34"/>
    <n v="598.19000000000005"/>
    <n v="0.09"/>
    <x v="0"/>
    <n v="-6.6120000000000108"/>
    <n v="17.98"/>
    <n v="8.51"/>
    <x v="535"/>
    <x v="11"/>
    <x v="7"/>
    <x v="3"/>
    <x v="1"/>
    <x v="16"/>
    <s v="Canon P1-DHIII Palm Printing Calculator"/>
    <s v="Medium Box"/>
    <n v="0.4"/>
    <d v="2009-05-27T00:00:00"/>
  </r>
  <r>
    <n v="4279"/>
    <n v="30469"/>
    <x v="574"/>
    <x v="2"/>
    <n v="46"/>
    <n v="304.26"/>
    <n v="0.1"/>
    <x v="0"/>
    <n v="28.93"/>
    <n v="7.08"/>
    <n v="2.35"/>
    <x v="698"/>
    <x v="11"/>
    <x v="7"/>
    <x v="2"/>
    <x v="0"/>
    <x v="12"/>
    <s v="SANFORD Major Accent™ Highlighters"/>
    <s v="Wrap Bag"/>
    <n v="0.47"/>
    <d v="2012-12-27T00:00:00"/>
  </r>
  <r>
    <n v="4409"/>
    <n v="31460"/>
    <x v="1269"/>
    <x v="1"/>
    <n v="9"/>
    <n v="990.67"/>
    <n v="0.08"/>
    <x v="0"/>
    <n v="-365.32"/>
    <n v="110.98"/>
    <n v="35"/>
    <x v="540"/>
    <x v="11"/>
    <x v="7"/>
    <x v="2"/>
    <x v="0"/>
    <x v="0"/>
    <s v="Carina Mini System Audio Rack, Model AR050B"/>
    <s v="Large Box"/>
    <n v="0.82"/>
    <d v="2012-08-28T00:00:00"/>
  </r>
  <r>
    <n v="4487"/>
    <n v="31939"/>
    <x v="1085"/>
    <x v="1"/>
    <n v="13"/>
    <n v="1506.8374999999999"/>
    <n v="7.0000000000000007E-2"/>
    <x v="0"/>
    <n v="-75.009"/>
    <n v="140.99"/>
    <n v="4.2"/>
    <x v="625"/>
    <x v="11"/>
    <x v="7"/>
    <x v="0"/>
    <x v="1"/>
    <x v="3"/>
    <s v="7160"/>
    <s v="Small Box"/>
    <n v="0.59"/>
    <d v="2011-06-27T00:00:00"/>
  </r>
  <r>
    <n v="4760"/>
    <n v="33826"/>
    <x v="412"/>
    <x v="0"/>
    <n v="13"/>
    <n v="185.83"/>
    <n v="0.03"/>
    <x v="0"/>
    <n v="58.16"/>
    <n v="14.34"/>
    <n v="5"/>
    <x v="625"/>
    <x v="11"/>
    <x v="7"/>
    <x v="0"/>
    <x v="2"/>
    <x v="4"/>
    <s v="Nu-Dell Leatherette Frames"/>
    <s v="Small Pack"/>
    <n v="0.49"/>
    <d v="2010-12-23T00:00:00"/>
  </r>
  <r>
    <n v="4802"/>
    <n v="34151"/>
    <x v="1117"/>
    <x v="2"/>
    <n v="26"/>
    <n v="4097.1445000000003"/>
    <n v="0.1"/>
    <x v="0"/>
    <n v="501.54300000000001"/>
    <n v="205.99"/>
    <n v="8.99"/>
    <x v="340"/>
    <x v="11"/>
    <x v="7"/>
    <x v="2"/>
    <x v="1"/>
    <x v="3"/>
    <s v="TimeportP7382"/>
    <s v="Small Box"/>
    <n v="0.56000000000000005"/>
    <d v="2011-09-10T00:00:00"/>
  </r>
  <r>
    <n v="4868"/>
    <n v="34659"/>
    <x v="308"/>
    <x v="1"/>
    <n v="42"/>
    <n v="259.43"/>
    <n v="0"/>
    <x v="0"/>
    <n v="-52.520499999999998"/>
    <n v="5.77"/>
    <n v="4.97"/>
    <x v="698"/>
    <x v="11"/>
    <x v="7"/>
    <x v="1"/>
    <x v="0"/>
    <x v="2"/>
    <s v="Avery Binding System Hidden Tab™ Executive Style Index Sets"/>
    <s v="Small Box"/>
    <n v="0.35"/>
    <d v="2012-11-21T00:00:00"/>
  </r>
  <r>
    <n v="4949"/>
    <n v="35200"/>
    <x v="440"/>
    <x v="3"/>
    <n v="15"/>
    <n v="150.24"/>
    <n v="0.08"/>
    <x v="0"/>
    <n v="-102.93"/>
    <n v="9.98"/>
    <n v="12.52"/>
    <x v="704"/>
    <x v="11"/>
    <x v="7"/>
    <x v="2"/>
    <x v="2"/>
    <x v="4"/>
    <s v="Eldon® Expressions™ Wood and Plastic Desk Accessories, Oak"/>
    <s v="Small Box"/>
    <n v="0.56999999999999995"/>
    <d v="2009-02-07T00:00:00"/>
  </r>
  <r>
    <n v="4983"/>
    <n v="35456"/>
    <x v="279"/>
    <x v="4"/>
    <n v="37"/>
    <n v="46.37"/>
    <n v="0.03"/>
    <x v="0"/>
    <n v="-19.809999999999999"/>
    <n v="1.26"/>
    <n v="0.7"/>
    <x v="698"/>
    <x v="11"/>
    <x v="7"/>
    <x v="2"/>
    <x v="0"/>
    <x v="6"/>
    <s v="Bagged Rubber Bands"/>
    <s v="Wrap Bag"/>
    <n v="0.81"/>
    <d v="2012-11-03T00:00:00"/>
  </r>
  <r>
    <n v="5025"/>
    <n v="35840"/>
    <x v="1274"/>
    <x v="1"/>
    <n v="36"/>
    <n v="173.08"/>
    <n v="0.04"/>
    <x v="0"/>
    <n v="81.63"/>
    <n v="4.91"/>
    <n v="0.5"/>
    <x v="625"/>
    <x v="11"/>
    <x v="7"/>
    <x v="3"/>
    <x v="0"/>
    <x v="11"/>
    <s v="Avery 508"/>
    <s v="Small Box"/>
    <n v="0.36"/>
    <d v="2010-05-30T00:00:00"/>
  </r>
  <r>
    <n v="5026"/>
    <n v="35840"/>
    <x v="1274"/>
    <x v="1"/>
    <n v="49"/>
    <n v="3492.6585"/>
    <n v="0.08"/>
    <x v="0"/>
    <n v="1181.808"/>
    <n v="85.99"/>
    <n v="0.99"/>
    <x v="625"/>
    <x v="11"/>
    <x v="7"/>
    <x v="3"/>
    <x v="1"/>
    <x v="3"/>
    <s v="Accessory34"/>
    <s v="Wrap Bag"/>
    <n v="0.55000000000000004"/>
    <d v="2010-05-31T00:00:00"/>
  </r>
  <r>
    <n v="5059"/>
    <n v="36069"/>
    <x v="738"/>
    <x v="0"/>
    <n v="13"/>
    <n v="453.09"/>
    <n v="0.09"/>
    <x v="0"/>
    <n v="107.74"/>
    <n v="35.94"/>
    <n v="6.66"/>
    <x v="625"/>
    <x v="11"/>
    <x v="7"/>
    <x v="3"/>
    <x v="0"/>
    <x v="8"/>
    <s v="Tyvek ® Top-Opening Peel &amp; Seel ® Envelopes, Gray"/>
    <s v="Small Box"/>
    <n v="0.4"/>
    <d v="2009-12-10T00:00:00"/>
  </r>
  <r>
    <n v="5060"/>
    <n v="36069"/>
    <x v="738"/>
    <x v="0"/>
    <n v="15"/>
    <n v="2758.22"/>
    <n v="0"/>
    <x v="0"/>
    <n v="966.81"/>
    <n v="170.98"/>
    <n v="13.99"/>
    <x v="625"/>
    <x v="11"/>
    <x v="7"/>
    <x v="3"/>
    <x v="2"/>
    <x v="4"/>
    <s v="Tenex Antistatic Computer Chair Mats"/>
    <s v="Medium Box"/>
    <n v="0.75"/>
    <d v="2009-12-12T00:00:00"/>
  </r>
  <r>
    <n v="5061"/>
    <n v="36069"/>
    <x v="738"/>
    <x v="0"/>
    <n v="20"/>
    <n v="102.61"/>
    <n v="0.09"/>
    <x v="0"/>
    <n v="-92.01"/>
    <n v="4.9800000000000004"/>
    <n v="7.44"/>
    <x v="625"/>
    <x v="11"/>
    <x v="7"/>
    <x v="3"/>
    <x v="0"/>
    <x v="5"/>
    <s v="Xerox 1922"/>
    <s v="Small Box"/>
    <n v="0.36"/>
    <d v="2009-12-07T00:00:00"/>
  </r>
  <r>
    <n v="5135"/>
    <n v="36640"/>
    <x v="592"/>
    <x v="2"/>
    <n v="18"/>
    <n v="416.39"/>
    <n v="0.06"/>
    <x v="2"/>
    <n v="119.47"/>
    <n v="22.24"/>
    <n v="1.99"/>
    <x v="540"/>
    <x v="11"/>
    <x v="7"/>
    <x v="2"/>
    <x v="1"/>
    <x v="7"/>
    <s v="Verbatim DVD-R, 3.95GB, SR, Mitsubishi Branded, Jewel"/>
    <s v="Small Pack"/>
    <n v="0.43"/>
    <d v="2011-11-20T00:00:00"/>
  </r>
  <r>
    <n v="5197"/>
    <n v="36931"/>
    <x v="642"/>
    <x v="2"/>
    <n v="46"/>
    <n v="180.56"/>
    <n v="0.1"/>
    <x v="0"/>
    <n v="-15.79"/>
    <n v="4.28"/>
    <n v="1.6"/>
    <x v="625"/>
    <x v="11"/>
    <x v="7"/>
    <x v="3"/>
    <x v="0"/>
    <x v="12"/>
    <s v="Newell 320"/>
    <s v="Wrap Bag"/>
    <n v="0.57999999999999996"/>
    <d v="2011-01-19T00:00:00"/>
  </r>
  <r>
    <n v="5279"/>
    <n v="37543"/>
    <x v="37"/>
    <x v="3"/>
    <n v="6"/>
    <n v="241.85"/>
    <n v="0.01"/>
    <x v="0"/>
    <n v="-4.5"/>
    <n v="36.549999999999997"/>
    <n v="13.89"/>
    <x v="569"/>
    <x v="11"/>
    <x v="7"/>
    <x v="3"/>
    <x v="0"/>
    <x v="12"/>
    <s v="Dixon Ticonderoga Core-Lock Colored Pencils, 48-Color Set"/>
    <s v="Wrap Bag"/>
    <n v="0.41"/>
    <d v="2012-01-01T00:00:00"/>
  </r>
  <r>
    <n v="5517"/>
    <n v="39111"/>
    <x v="377"/>
    <x v="3"/>
    <n v="1"/>
    <n v="182.4"/>
    <n v="0.09"/>
    <x v="0"/>
    <n v="-114.22"/>
    <n v="178.47"/>
    <n v="19.989999999999998"/>
    <x v="701"/>
    <x v="11"/>
    <x v="7"/>
    <x v="2"/>
    <x v="0"/>
    <x v="0"/>
    <s v="Hot File® 7-Pocket, Floor Stand"/>
    <s v="Small Box"/>
    <n v="0.55000000000000004"/>
    <d v="2011-07-28T00:00:00"/>
  </r>
  <r>
    <n v="5518"/>
    <n v="39111"/>
    <x v="377"/>
    <x v="3"/>
    <n v="20"/>
    <n v="6004.35"/>
    <n v="0.05"/>
    <x v="0"/>
    <n v="1767.56"/>
    <n v="300.97000000000003"/>
    <n v="7.18"/>
    <x v="701"/>
    <x v="11"/>
    <x v="7"/>
    <x v="2"/>
    <x v="1"/>
    <x v="7"/>
    <s v="Gyration Ultra Professional Cordless Optical Suite"/>
    <s v="Small Box"/>
    <n v="0.48"/>
    <d v="2011-07-27T00:00:00"/>
  </r>
  <r>
    <n v="5520"/>
    <n v="39139"/>
    <x v="255"/>
    <x v="2"/>
    <n v="6"/>
    <n v="627.45299999999997"/>
    <n v="7.0000000000000007E-2"/>
    <x v="0"/>
    <n v="-408.25399999999996"/>
    <n v="125.99"/>
    <n v="8.08"/>
    <x v="569"/>
    <x v="11"/>
    <x v="7"/>
    <x v="3"/>
    <x v="1"/>
    <x v="3"/>
    <s v="M3682"/>
    <s v="Small Box"/>
    <n v="0.56999999999999995"/>
    <d v="2010-11-13T00:00:00"/>
  </r>
  <r>
    <n v="5521"/>
    <n v="39139"/>
    <x v="255"/>
    <x v="2"/>
    <n v="50"/>
    <n v="3000.88"/>
    <n v="0.01"/>
    <x v="1"/>
    <n v="-719.17"/>
    <n v="58.14"/>
    <n v="36.61"/>
    <x v="569"/>
    <x v="11"/>
    <x v="7"/>
    <x v="3"/>
    <x v="2"/>
    <x v="9"/>
    <s v="O'Sullivan 3-Shelf Heavy-Duty Bookcases"/>
    <s v="Jumbo Box"/>
    <n v="0.61"/>
    <d v="2010-11-15T00:00:00"/>
  </r>
  <r>
    <n v="5522"/>
    <n v="39139"/>
    <x v="255"/>
    <x v="2"/>
    <n v="31"/>
    <n v="6118.38"/>
    <n v="0.09"/>
    <x v="0"/>
    <n v="2042.58"/>
    <n v="209.84"/>
    <n v="21.21"/>
    <x v="569"/>
    <x v="11"/>
    <x v="7"/>
    <x v="3"/>
    <x v="2"/>
    <x v="4"/>
    <s v="Luxo Professional Fluorescent Magnifier Lamp with Clamp-Mount Base"/>
    <s v="Large Box"/>
    <n v="0.59"/>
    <d v="2010-11-15T00:00:00"/>
  </r>
  <r>
    <n v="5573"/>
    <n v="39490"/>
    <x v="678"/>
    <x v="0"/>
    <n v="38"/>
    <n v="456.03"/>
    <n v="0.02"/>
    <x v="0"/>
    <n v="-61.61"/>
    <n v="11.97"/>
    <n v="5.81"/>
    <x v="625"/>
    <x v="11"/>
    <x v="7"/>
    <x v="0"/>
    <x v="0"/>
    <x v="12"/>
    <s v="Staples SlimLine Pencil Sharpener"/>
    <s v="Small Pack"/>
    <n v="0.6"/>
    <d v="2012-08-12T00:00:00"/>
  </r>
  <r>
    <n v="5574"/>
    <n v="39490"/>
    <x v="678"/>
    <x v="0"/>
    <n v="17"/>
    <n v="2844.64"/>
    <n v="0.03"/>
    <x v="1"/>
    <n v="16.47"/>
    <n v="159.31"/>
    <n v="60"/>
    <x v="625"/>
    <x v="11"/>
    <x v="7"/>
    <x v="0"/>
    <x v="2"/>
    <x v="10"/>
    <s v="Hon Non-Folding Utility Tables"/>
    <s v="Jumbo Drum"/>
    <n v="0.55000000000000004"/>
    <d v="2012-08-16T00:00:00"/>
  </r>
  <r>
    <n v="5645"/>
    <n v="39938"/>
    <x v="1071"/>
    <x v="1"/>
    <n v="5"/>
    <n v="169.27"/>
    <n v="0.1"/>
    <x v="0"/>
    <n v="-41.66"/>
    <n v="34.58"/>
    <n v="8.99"/>
    <x v="698"/>
    <x v="11"/>
    <x v="7"/>
    <x v="2"/>
    <x v="0"/>
    <x v="12"/>
    <s v="Panasonic KP-350BK Electric Pencil Sharpener with Auto Stop"/>
    <s v="Small Pack"/>
    <n v="0.56000000000000005"/>
    <d v="2012-06-11T00:00:00"/>
  </r>
  <r>
    <n v="5667"/>
    <n v="40098"/>
    <x v="888"/>
    <x v="0"/>
    <n v="46"/>
    <n v="557.35"/>
    <n v="0"/>
    <x v="0"/>
    <n v="-9.1884999999999994"/>
    <n v="11.5"/>
    <n v="7.19"/>
    <x v="700"/>
    <x v="11"/>
    <x v="7"/>
    <x v="2"/>
    <x v="0"/>
    <x v="2"/>
    <s v="Ibico Covers for Plastic or Wire Binding Elements"/>
    <s v="Small Box"/>
    <n v="0.4"/>
    <d v="2012-02-07T00:00:00"/>
  </r>
  <r>
    <n v="5668"/>
    <n v="40098"/>
    <x v="888"/>
    <x v="0"/>
    <n v="50"/>
    <n v="490.87"/>
    <n v="0"/>
    <x v="0"/>
    <n v="190.93"/>
    <n v="9.68"/>
    <n v="2.0299999999999998"/>
    <x v="700"/>
    <x v="11"/>
    <x v="7"/>
    <x v="2"/>
    <x v="0"/>
    <x v="5"/>
    <s v="Wirebound Service Call Books, 5 1/2&quot; x 4&quot;"/>
    <s v="Wrap Bag"/>
    <n v="0.37"/>
    <d v="2012-02-09T00:00:00"/>
  </r>
  <r>
    <n v="5785"/>
    <n v="41056"/>
    <x v="909"/>
    <x v="4"/>
    <n v="4"/>
    <n v="137.54"/>
    <n v="0.08"/>
    <x v="0"/>
    <n v="-138.84"/>
    <n v="34.979999999999997"/>
    <n v="7.53"/>
    <x v="697"/>
    <x v="11"/>
    <x v="7"/>
    <x v="0"/>
    <x v="1"/>
    <x v="7"/>
    <s v="Fellowes EZ Multi-Media Keyboard"/>
    <s v="Small Box"/>
    <n v="0.76"/>
    <d v="2012-03-29T00:00:00"/>
  </r>
  <r>
    <n v="5937"/>
    <n v="42115"/>
    <x v="1213"/>
    <x v="4"/>
    <n v="21"/>
    <n v="673.92"/>
    <n v="0.01"/>
    <x v="0"/>
    <n v="224.71"/>
    <n v="31.78"/>
    <n v="1.99"/>
    <x v="569"/>
    <x v="11"/>
    <x v="7"/>
    <x v="3"/>
    <x v="1"/>
    <x v="7"/>
    <s v="Memorex 4.7GB DVD-RAM, 3/Pack"/>
    <s v="Small Pack"/>
    <n v="0.42"/>
    <d v="2012-02-18T00:00:00"/>
  </r>
  <r>
    <n v="5938"/>
    <n v="42115"/>
    <x v="1213"/>
    <x v="4"/>
    <n v="19"/>
    <n v="540.55999999999995"/>
    <n v="0.02"/>
    <x v="0"/>
    <n v="-93.46"/>
    <n v="28.28"/>
    <n v="13.99"/>
    <x v="569"/>
    <x v="11"/>
    <x v="7"/>
    <x v="3"/>
    <x v="0"/>
    <x v="0"/>
    <s v="Eldon Portable Mobile Manager"/>
    <s v="Medium Box"/>
    <n v="0.57999999999999996"/>
    <d v="2012-02-19T00:00:00"/>
  </r>
  <r>
    <n v="6136"/>
    <n v="43459"/>
    <x v="647"/>
    <x v="4"/>
    <n v="26"/>
    <n v="13905.88"/>
    <n v="0.05"/>
    <x v="0"/>
    <n v="6441.18"/>
    <n v="574.74"/>
    <n v="24.49"/>
    <x v="569"/>
    <x v="11"/>
    <x v="7"/>
    <x v="1"/>
    <x v="1"/>
    <x v="16"/>
    <s v="Polycom ViaVideo™ Desktop Video Communications Unit"/>
    <s v="Large Box"/>
    <n v="0.37"/>
    <d v="2011-11-08T00:00:00"/>
  </r>
  <r>
    <n v="6403"/>
    <n v="45476"/>
    <x v="551"/>
    <x v="4"/>
    <n v="48"/>
    <n v="1055.98"/>
    <n v="7.0000000000000007E-2"/>
    <x v="0"/>
    <n v="204.58"/>
    <n v="21.78"/>
    <n v="5.94"/>
    <x v="625"/>
    <x v="11"/>
    <x v="7"/>
    <x v="3"/>
    <x v="0"/>
    <x v="1"/>
    <s v="Holmes HEPA Air Purifier"/>
    <s v="Medium Box"/>
    <n v="0.5"/>
    <d v="2012-04-18T00:00:00"/>
  </r>
  <r>
    <n v="6452"/>
    <n v="45958"/>
    <x v="526"/>
    <x v="3"/>
    <n v="28"/>
    <n v="17599.39"/>
    <n v="0.03"/>
    <x v="0"/>
    <n v="5513.86"/>
    <n v="599.99"/>
    <n v="24.49"/>
    <x v="697"/>
    <x v="11"/>
    <x v="7"/>
    <x v="0"/>
    <x v="1"/>
    <x v="13"/>
    <s v="Canon PC1080F Personal Copier"/>
    <s v="Large Box"/>
    <n v="0.5"/>
    <d v="2011-05-26T00:00:00"/>
  </r>
  <r>
    <n v="6453"/>
    <n v="45958"/>
    <x v="526"/>
    <x v="3"/>
    <n v="16"/>
    <n v="115.34"/>
    <n v="0.02"/>
    <x v="0"/>
    <n v="13.83"/>
    <n v="6.69"/>
    <n v="3.1"/>
    <x v="697"/>
    <x v="11"/>
    <x v="7"/>
    <x v="0"/>
    <x v="0"/>
    <x v="5"/>
    <s v="Wirebound Message Books, 5-1/2 x 4 Forms, 2 or 4 Forms per Page"/>
    <s v="Wrap Bag"/>
    <n v="0.36"/>
    <d v="2011-05-27T00:00:00"/>
  </r>
  <r>
    <n v="6690"/>
    <n v="47591"/>
    <x v="173"/>
    <x v="4"/>
    <n v="27"/>
    <n v="279.39999999999998"/>
    <n v="0.1"/>
    <x v="0"/>
    <n v="-92.25"/>
    <n v="10.48"/>
    <n v="6.91"/>
    <x v="697"/>
    <x v="11"/>
    <x v="7"/>
    <x v="0"/>
    <x v="0"/>
    <x v="0"/>
    <s v="Sterilite Officeware Hinged File Box"/>
    <s v="Small Box"/>
    <n v="0.57999999999999996"/>
    <d v="2012-01-03T00:00:00"/>
  </r>
  <r>
    <n v="6962"/>
    <n v="49764"/>
    <x v="1348"/>
    <x v="0"/>
    <n v="37"/>
    <n v="395.37"/>
    <n v="7.0000000000000007E-2"/>
    <x v="2"/>
    <n v="17.149999999999999"/>
    <n v="10.98"/>
    <n v="3.37"/>
    <x v="699"/>
    <x v="11"/>
    <x v="7"/>
    <x v="3"/>
    <x v="0"/>
    <x v="15"/>
    <s v="Fiskars® Softgrip Scissors"/>
    <s v="Small Pack"/>
    <n v="0.56999999999999995"/>
    <d v="2010-10-07T00:00:00"/>
  </r>
  <r>
    <n v="7022"/>
    <n v="50118"/>
    <x v="1369"/>
    <x v="2"/>
    <n v="19"/>
    <n v="337.38"/>
    <n v="0"/>
    <x v="1"/>
    <n v="-409.79"/>
    <n v="15.23"/>
    <n v="27.75"/>
    <x v="700"/>
    <x v="11"/>
    <x v="7"/>
    <x v="2"/>
    <x v="2"/>
    <x v="10"/>
    <s v="Anderson Hickey Conga Table Tops &amp; Accessories"/>
    <s v="Jumbo Box"/>
    <n v="0.76"/>
    <d v="2010-03-19T00:00:00"/>
  </r>
  <r>
    <n v="7031"/>
    <n v="50183"/>
    <x v="1199"/>
    <x v="1"/>
    <n v="20"/>
    <n v="116.55"/>
    <n v="0.09"/>
    <x v="2"/>
    <n v="-39.67"/>
    <n v="5.58"/>
    <n v="5.3"/>
    <x v="697"/>
    <x v="11"/>
    <x v="7"/>
    <x v="0"/>
    <x v="0"/>
    <x v="8"/>
    <s v="Staples Brown Kraft Recycled Clasp Envelopes"/>
    <s v="Small Box"/>
    <n v="0.35"/>
    <d v="2010-05-25T00:00:00"/>
  </r>
  <r>
    <n v="7117"/>
    <n v="50786"/>
    <x v="1296"/>
    <x v="0"/>
    <n v="4"/>
    <n v="487.72"/>
    <n v="0.06"/>
    <x v="1"/>
    <n v="-192.2961"/>
    <n v="119.99"/>
    <n v="14"/>
    <x v="701"/>
    <x v="11"/>
    <x v="7"/>
    <x v="1"/>
    <x v="1"/>
    <x v="16"/>
    <s v="Epson C82 Color Inkjet Printer"/>
    <s v="Jumbo Drum"/>
    <n v="0.36"/>
    <d v="2009-10-19T00:00:00"/>
  </r>
  <r>
    <n v="7144"/>
    <n v="50978"/>
    <x v="616"/>
    <x v="1"/>
    <n v="4"/>
    <n v="816.09"/>
    <n v="0.05"/>
    <x v="0"/>
    <n v="-150.29"/>
    <n v="210.55"/>
    <n v="9.99"/>
    <x v="701"/>
    <x v="11"/>
    <x v="7"/>
    <x v="2"/>
    <x v="0"/>
    <x v="0"/>
    <s v="24 Capacity Maxi Data Binder Racks, Pearl"/>
    <s v="Small Box"/>
    <n v="0.6"/>
    <d v="2012-04-02T00:00:00"/>
  </r>
  <r>
    <n v="7147"/>
    <n v="50983"/>
    <x v="1036"/>
    <x v="4"/>
    <n v="39"/>
    <n v="3063.1"/>
    <n v="0.06"/>
    <x v="0"/>
    <n v="-1022.02"/>
    <n v="80.98"/>
    <n v="35"/>
    <x v="535"/>
    <x v="11"/>
    <x v="7"/>
    <x v="3"/>
    <x v="0"/>
    <x v="0"/>
    <s v="Carina Double Wide Media Storage Towers in Natural &amp; Black"/>
    <s v="Large Box"/>
    <n v="0.81"/>
    <d v="2011-06-29T00:00:00"/>
  </r>
  <r>
    <n v="7148"/>
    <n v="50983"/>
    <x v="1036"/>
    <x v="4"/>
    <n v="15"/>
    <n v="229.03"/>
    <n v="0.05"/>
    <x v="0"/>
    <n v="-28.58"/>
    <n v="15.51"/>
    <n v="5.8"/>
    <x v="535"/>
    <x v="11"/>
    <x v="7"/>
    <x v="3"/>
    <x v="0"/>
    <x v="0"/>
    <s v="Tenex Personal Filing Tote With Secure Closure Lid, Black/Frost"/>
    <s v="Small Box"/>
    <n v="0.6"/>
    <d v="2011-06-30T00:00:00"/>
  </r>
  <r>
    <n v="7291"/>
    <n v="52002"/>
    <x v="1161"/>
    <x v="1"/>
    <n v="11"/>
    <n v="2489.85"/>
    <n v="0.06"/>
    <x v="1"/>
    <n v="-566.5"/>
    <n v="218.75"/>
    <n v="69.64"/>
    <x v="701"/>
    <x v="11"/>
    <x v="7"/>
    <x v="2"/>
    <x v="2"/>
    <x v="10"/>
    <s v="BoxOffice By Design Rectangular and Half-Moon Meeting Room Tables"/>
    <s v="Jumbo Box"/>
    <n v="0.77"/>
    <d v="2009-06-05T00:00:00"/>
  </r>
  <r>
    <n v="7330"/>
    <n v="52227"/>
    <x v="630"/>
    <x v="3"/>
    <n v="37"/>
    <n v="240.52"/>
    <n v="0.05"/>
    <x v="0"/>
    <n v="-164.18"/>
    <n v="6.48"/>
    <n v="8.19"/>
    <x v="705"/>
    <x v="11"/>
    <x v="7"/>
    <x v="1"/>
    <x v="0"/>
    <x v="5"/>
    <s v="Xerox 217"/>
    <s v="Small Box"/>
    <n v="0.37"/>
    <d v="2009-02-15T00:00:00"/>
  </r>
  <r>
    <n v="7334"/>
    <n v="52261"/>
    <x v="1106"/>
    <x v="2"/>
    <n v="49"/>
    <n v="10261.25"/>
    <n v="0.02"/>
    <x v="1"/>
    <n v="611.11"/>
    <n v="212.6"/>
    <n v="52.2"/>
    <x v="535"/>
    <x v="11"/>
    <x v="7"/>
    <x v="3"/>
    <x v="2"/>
    <x v="10"/>
    <s v="Bush Advantage Collection® Round Conference Table"/>
    <s v="Jumbo Box"/>
    <n v="0.64"/>
    <d v="2011-04-22T00:00:00"/>
  </r>
  <r>
    <n v="7401"/>
    <n v="52743"/>
    <x v="454"/>
    <x v="1"/>
    <n v="46"/>
    <n v="5699.22"/>
    <n v="0.09"/>
    <x v="0"/>
    <n v="2812.63"/>
    <n v="150.97999999999999"/>
    <n v="13.99"/>
    <x v="625"/>
    <x v="11"/>
    <x v="7"/>
    <x v="0"/>
    <x v="1"/>
    <x v="16"/>
    <s v="Canon MP41DH Printing Calculator"/>
    <s v="Medium Box"/>
    <n v="0.38"/>
    <d v="2010-07-04T00:00:00"/>
  </r>
  <r>
    <n v="7444"/>
    <n v="53120"/>
    <x v="425"/>
    <x v="2"/>
    <n v="5"/>
    <n v="22.75"/>
    <n v="0.09"/>
    <x v="0"/>
    <n v="-0.44999999999999929"/>
    <n v="4.76"/>
    <n v="0.88"/>
    <x v="698"/>
    <x v="11"/>
    <x v="7"/>
    <x v="2"/>
    <x v="0"/>
    <x v="5"/>
    <s v="Wirebound Voice Message Log Book"/>
    <s v="Wrap Bag"/>
    <n v="0.39"/>
    <d v="2012-05-19T00:00:00"/>
  </r>
  <r>
    <n v="7543"/>
    <n v="53920"/>
    <x v="466"/>
    <x v="4"/>
    <n v="18"/>
    <n v="433.31"/>
    <n v="0.05"/>
    <x v="1"/>
    <n v="-815.79"/>
    <n v="20.98"/>
    <n v="53.03"/>
    <x v="703"/>
    <x v="11"/>
    <x v="7"/>
    <x v="3"/>
    <x v="0"/>
    <x v="0"/>
    <s v="Tennsco Lockers, Gray"/>
    <s v="Jumbo Drum"/>
    <n v="0.78"/>
    <d v="2009-03-20T00:00:00"/>
  </r>
  <r>
    <n v="7634"/>
    <n v="54630"/>
    <x v="567"/>
    <x v="0"/>
    <n v="11"/>
    <n v="73.22"/>
    <n v="0.06"/>
    <x v="0"/>
    <n v="-34.53"/>
    <n v="6.48"/>
    <n v="6.22"/>
    <x v="702"/>
    <x v="11"/>
    <x v="7"/>
    <x v="3"/>
    <x v="0"/>
    <x v="5"/>
    <s v="Xerox 1894"/>
    <s v="Small Box"/>
    <n v="0.37"/>
    <d v="2012-08-14T00:00:00"/>
  </r>
  <r>
    <n v="7717"/>
    <n v="55299"/>
    <x v="1103"/>
    <x v="0"/>
    <n v="20"/>
    <n v="22.28"/>
    <n v="0.09"/>
    <x v="0"/>
    <n v="-2.66"/>
    <n v="1.1399999999999999"/>
    <n v="0.7"/>
    <x v="552"/>
    <x v="11"/>
    <x v="7"/>
    <x v="2"/>
    <x v="0"/>
    <x v="6"/>
    <s v="OIC Thumb-Tacks"/>
    <s v="Wrap Bag"/>
    <n v="0.38"/>
    <d v="2012-03-30T00:00:00"/>
  </r>
  <r>
    <n v="7758"/>
    <n v="55520"/>
    <x v="700"/>
    <x v="4"/>
    <n v="43"/>
    <n v="525.77"/>
    <n v="0.08"/>
    <x v="2"/>
    <n v="34.630000000000003"/>
    <n v="11.99"/>
    <n v="5.99"/>
    <x v="697"/>
    <x v="11"/>
    <x v="7"/>
    <x v="0"/>
    <x v="1"/>
    <x v="16"/>
    <s v="TI 30X Scientific Calculator"/>
    <s v="Medium Box"/>
    <n v="0.36"/>
    <d v="2011-05-08T00:00:00"/>
  </r>
  <r>
    <n v="7778"/>
    <n v="55653"/>
    <x v="1234"/>
    <x v="3"/>
    <n v="34"/>
    <n v="15152.55"/>
    <n v="0.05"/>
    <x v="1"/>
    <n v="7719.21"/>
    <n v="500.98"/>
    <n v="28.14"/>
    <x v="699"/>
    <x v="11"/>
    <x v="7"/>
    <x v="3"/>
    <x v="1"/>
    <x v="16"/>
    <s v="Hewlett-Packard cp1700 [D, PS] Series Color Inkjet Printers"/>
    <s v="Jumbo Drum"/>
    <n v="0.38"/>
    <d v="2010-11-27T00:00:00"/>
  </r>
  <r>
    <n v="7909"/>
    <n v="56577"/>
    <x v="1189"/>
    <x v="4"/>
    <n v="30"/>
    <n v="7497.08"/>
    <n v="0.02"/>
    <x v="1"/>
    <n v="698.67"/>
    <n v="296.18"/>
    <n v="54.12"/>
    <x v="552"/>
    <x v="11"/>
    <x v="7"/>
    <x v="0"/>
    <x v="2"/>
    <x v="10"/>
    <s v="Hon 94000 Series Round Tables"/>
    <s v="Jumbo Box"/>
    <n v="0.76"/>
    <d v="2011-11-03T00:00:00"/>
  </r>
  <r>
    <n v="7940"/>
    <n v="56711"/>
    <x v="955"/>
    <x v="0"/>
    <n v="25"/>
    <n v="1279.45"/>
    <n v="0.01"/>
    <x v="0"/>
    <n v="558.25"/>
    <n v="48.04"/>
    <n v="7.23"/>
    <x v="705"/>
    <x v="11"/>
    <x v="7"/>
    <x v="1"/>
    <x v="0"/>
    <x v="5"/>
    <s v="Xerox 1885"/>
    <s v="Small Box"/>
    <n v="0.37"/>
    <d v="2011-02-11T00:00:00"/>
  </r>
  <r>
    <n v="7947"/>
    <n v="56769"/>
    <x v="1010"/>
    <x v="3"/>
    <n v="11"/>
    <n v="455.59"/>
    <n v="0.02"/>
    <x v="0"/>
    <n v="98.02"/>
    <n v="37.93"/>
    <n v="13.99"/>
    <x v="701"/>
    <x v="11"/>
    <x v="7"/>
    <x v="1"/>
    <x v="2"/>
    <x v="4"/>
    <s v="Eldon Delta Triangular Chair Mat, 52&quot; x 58&quot;, Clear"/>
    <s v="Wrap Bag"/>
    <n v="0.67"/>
    <d v="2010-12-01T00:00:00"/>
  </r>
  <r>
    <n v="8040"/>
    <n v="57440"/>
    <x v="778"/>
    <x v="0"/>
    <n v="12"/>
    <n v="1171.232"/>
    <n v="0.04"/>
    <x v="2"/>
    <n v="-43.252000000000002"/>
    <n v="115.99"/>
    <n v="2.5"/>
    <x v="702"/>
    <x v="11"/>
    <x v="7"/>
    <x v="3"/>
    <x v="1"/>
    <x v="3"/>
    <s v="DPC 650 Piper"/>
    <s v="Small Box"/>
    <n v="0.57999999999999996"/>
    <d v="2010-07-30T00:00:00"/>
  </r>
  <r>
    <n v="8108"/>
    <n v="57889"/>
    <x v="1370"/>
    <x v="0"/>
    <n v="39"/>
    <n v="723.3075"/>
    <n v="0.01"/>
    <x v="0"/>
    <n v="216.702"/>
    <n v="20.99"/>
    <n v="0.99"/>
    <x v="705"/>
    <x v="11"/>
    <x v="7"/>
    <x v="1"/>
    <x v="1"/>
    <x v="3"/>
    <s v="Accessory25"/>
    <s v="Wrap Bag"/>
    <n v="0.56999999999999995"/>
    <d v="2010-04-11T00:00:00"/>
  </r>
  <r>
    <n v="8188"/>
    <n v="58564"/>
    <x v="1371"/>
    <x v="4"/>
    <n v="49"/>
    <n v="103.03"/>
    <n v="7.0000000000000007E-2"/>
    <x v="0"/>
    <n v="-82.63"/>
    <n v="2.08"/>
    <n v="2.56"/>
    <x v="699"/>
    <x v="11"/>
    <x v="7"/>
    <x v="3"/>
    <x v="0"/>
    <x v="15"/>
    <s v="Kleencut® Forged Office Shears by Acme United Corporation"/>
    <s v="Small Pack"/>
    <n v="0.55000000000000004"/>
    <d v="2012-11-13T00:00:00"/>
  </r>
  <r>
    <n v="8259"/>
    <n v="59072"/>
    <x v="1061"/>
    <x v="2"/>
    <n v="12"/>
    <n v="78.94"/>
    <n v="0.03"/>
    <x v="2"/>
    <n v="-51.704000000000001"/>
    <n v="5.44"/>
    <n v="7.46"/>
    <x v="700"/>
    <x v="11"/>
    <x v="7"/>
    <x v="2"/>
    <x v="0"/>
    <x v="2"/>
    <s v="Wilson Jones Custom Binder Spines &amp; Labels"/>
    <s v="Small Box"/>
    <n v="0.36"/>
    <d v="2009-05-27T00:00:00"/>
  </r>
  <r>
    <n v="8260"/>
    <n v="59072"/>
    <x v="1061"/>
    <x v="2"/>
    <n v="22"/>
    <n v="576.89"/>
    <n v="0.08"/>
    <x v="0"/>
    <n v="175.03"/>
    <n v="26.38"/>
    <n v="5.58"/>
    <x v="700"/>
    <x v="11"/>
    <x v="7"/>
    <x v="2"/>
    <x v="0"/>
    <x v="5"/>
    <s v="Xerox 1883"/>
    <s v="Small Box"/>
    <n v="0.39"/>
    <d v="2009-05-26T00:00:00"/>
  </r>
  <r>
    <n v="8261"/>
    <n v="59072"/>
    <x v="1061"/>
    <x v="2"/>
    <n v="2"/>
    <n v="35.665999999999997"/>
    <n v="0.06"/>
    <x v="0"/>
    <n v="-112.18899999999999"/>
    <n v="20.99"/>
    <n v="2.5"/>
    <x v="700"/>
    <x v="11"/>
    <x v="7"/>
    <x v="2"/>
    <x v="1"/>
    <x v="3"/>
    <s v="Accessory37"/>
    <s v="Wrap Bag"/>
    <n v="0.81"/>
    <d v="2009-05-27T00:00:00"/>
  </r>
  <r>
    <n v="8262"/>
    <n v="59072"/>
    <x v="1061"/>
    <x v="2"/>
    <n v="38"/>
    <n v="4191.5625"/>
    <n v="0"/>
    <x v="0"/>
    <n v="1286.5319999999999"/>
    <n v="125.99"/>
    <n v="2.5"/>
    <x v="700"/>
    <x v="11"/>
    <x v="7"/>
    <x v="2"/>
    <x v="1"/>
    <x v="3"/>
    <s v="V2397"/>
    <s v="Small Box"/>
    <n v="0.57999999999999996"/>
    <d v="2009-05-27T00:00:00"/>
  </r>
  <r>
    <n v="8346"/>
    <n v="59652"/>
    <x v="90"/>
    <x v="3"/>
    <n v="17"/>
    <n v="312.03500000000003"/>
    <n v="0.05"/>
    <x v="0"/>
    <n v="-55.935000000000002"/>
    <n v="20.99"/>
    <n v="0.99"/>
    <x v="703"/>
    <x v="11"/>
    <x v="7"/>
    <x v="3"/>
    <x v="1"/>
    <x v="3"/>
    <s v="Accessory15"/>
    <s v="Small Pack"/>
    <n v="0.83"/>
    <d v="2011-01-29T00:00:00"/>
  </r>
  <r>
    <n v="8371"/>
    <n v="59783"/>
    <x v="1196"/>
    <x v="0"/>
    <n v="36"/>
    <n v="77.430000000000007"/>
    <n v="0.01"/>
    <x v="0"/>
    <n v="-60.07"/>
    <n v="2.08"/>
    <n v="2.56"/>
    <x v="698"/>
    <x v="11"/>
    <x v="7"/>
    <x v="2"/>
    <x v="0"/>
    <x v="15"/>
    <s v="Kleencut® Forged Office Shears by Acme United Corporation"/>
    <s v="Small Pack"/>
    <n v="0.55000000000000004"/>
    <d v="2010-08-24T00:00:00"/>
  </r>
  <r>
    <n v="30"/>
    <n v="195"/>
    <x v="921"/>
    <x v="3"/>
    <n v="34"/>
    <n v="1315.74"/>
    <n v="0.03"/>
    <x v="0"/>
    <n v="260.87"/>
    <n v="36.549999999999997"/>
    <n v="13.89"/>
    <x v="361"/>
    <x v="11"/>
    <x v="7"/>
    <x v="3"/>
    <x v="0"/>
    <x v="12"/>
    <s v="Dixon Ticonderoga Core-Lock Colored Pencils, 48-Color Set"/>
    <s v="Wrap Bag"/>
    <n v="0.41"/>
    <d v="2010-12-29T00:00:00"/>
  </r>
  <r>
    <n v="32"/>
    <n v="224"/>
    <x v="501"/>
    <x v="2"/>
    <n v="25"/>
    <n v="184.86"/>
    <n v="0.09"/>
    <x v="0"/>
    <n v="-33.950000000000003"/>
    <n v="7.38"/>
    <n v="5.21"/>
    <x v="455"/>
    <x v="11"/>
    <x v="7"/>
    <x v="2"/>
    <x v="2"/>
    <x v="4"/>
    <s v="Eldon® Expressions™ Wood Desk Accessories, Oak"/>
    <s v="Small Box"/>
    <n v="0.56000000000000005"/>
    <d v="2009-06-18T00:00:00"/>
  </r>
  <r>
    <n v="33"/>
    <n v="224"/>
    <x v="501"/>
    <x v="2"/>
    <n v="44"/>
    <n v="267.85000000000002"/>
    <n v="0.04"/>
    <x v="0"/>
    <n v="-65.430000000000007"/>
    <n v="5.98"/>
    <n v="5.15"/>
    <x v="455"/>
    <x v="11"/>
    <x v="7"/>
    <x v="2"/>
    <x v="0"/>
    <x v="5"/>
    <s v="Xerox 193"/>
    <s v="Small Box"/>
    <n v="0.36"/>
    <d v="2009-06-18T00:00:00"/>
  </r>
  <r>
    <n v="34"/>
    <n v="224"/>
    <x v="501"/>
    <x v="2"/>
    <n v="33"/>
    <n v="528.5"/>
    <n v="0.04"/>
    <x v="0"/>
    <n v="-149.91999999999999"/>
    <n v="15.42"/>
    <n v="10.68"/>
    <x v="455"/>
    <x v="11"/>
    <x v="7"/>
    <x v="2"/>
    <x v="0"/>
    <x v="0"/>
    <s v="Decoflex Hanging Personal Folder File, Blue"/>
    <s v="Small Box"/>
    <n v="0.57999999999999996"/>
    <d v="2009-06-18T00:00:00"/>
  </r>
  <r>
    <n v="46"/>
    <n v="263"/>
    <x v="741"/>
    <x v="1"/>
    <n v="25"/>
    <n v="136.77000000000001"/>
    <n v="0.09"/>
    <x v="0"/>
    <n v="-136.25200000000001"/>
    <n v="5.4"/>
    <n v="7.78"/>
    <x v="382"/>
    <x v="11"/>
    <x v="7"/>
    <x v="2"/>
    <x v="0"/>
    <x v="2"/>
    <s v="3M Organizer Strips"/>
    <s v="Small Box"/>
    <n v="0.37"/>
    <d v="2009-05-17T00:00:00"/>
  </r>
  <r>
    <n v="60"/>
    <n v="353"/>
    <x v="376"/>
    <x v="0"/>
    <n v="21"/>
    <n v="46.94"/>
    <n v="0.02"/>
    <x v="0"/>
    <n v="3.88"/>
    <n v="2.21"/>
    <n v="1"/>
    <x v="363"/>
    <x v="11"/>
    <x v="7"/>
    <x v="3"/>
    <x v="0"/>
    <x v="12"/>
    <s v="Quartet Alpha® White Chalk, 12/Pack"/>
    <s v="Wrap Bag"/>
    <n v="0.38"/>
    <d v="2011-04-01T00:00:00"/>
  </r>
  <r>
    <n v="70"/>
    <n v="417"/>
    <x v="440"/>
    <x v="3"/>
    <n v="39"/>
    <n v="15260.78"/>
    <n v="7.0000000000000007E-2"/>
    <x v="1"/>
    <n v="8734.8799999999992"/>
    <n v="500.98"/>
    <n v="28.14"/>
    <x v="405"/>
    <x v="11"/>
    <x v="7"/>
    <x v="0"/>
    <x v="1"/>
    <x v="16"/>
    <s v="Hewlett-Packard cp1700 [D, PS] Series Color Inkjet Printers"/>
    <s v="Jumbo Drum"/>
    <n v="0.38"/>
    <d v="2009-02-06T00:00:00"/>
  </r>
  <r>
    <n v="71"/>
    <n v="417"/>
    <x v="440"/>
    <x v="3"/>
    <n v="3"/>
    <n v="540.41"/>
    <n v="0.1"/>
    <x v="0"/>
    <n v="-170.98"/>
    <n v="178.47"/>
    <n v="19.989999999999998"/>
    <x v="405"/>
    <x v="11"/>
    <x v="7"/>
    <x v="0"/>
    <x v="0"/>
    <x v="0"/>
    <s v="Hot File® 7-Pocket, Floor Stand"/>
    <s v="Small Box"/>
    <n v="0.55000000000000004"/>
    <d v="2009-02-07T00:00:00"/>
  </r>
  <r>
    <n v="74"/>
    <n v="448"/>
    <x v="742"/>
    <x v="3"/>
    <n v="22"/>
    <n v="1162.4005"/>
    <n v="0.09"/>
    <x v="0"/>
    <n v="-284.625"/>
    <n v="65.989999999999995"/>
    <n v="19.989999999999998"/>
    <x v="361"/>
    <x v="11"/>
    <x v="7"/>
    <x v="2"/>
    <x v="1"/>
    <x v="3"/>
    <s v="iDENi80s"/>
    <s v="Small Box"/>
    <n v="0.59"/>
    <d v="2011-08-22T00:00:00"/>
  </r>
  <r>
    <n v="137"/>
    <n v="871"/>
    <x v="856"/>
    <x v="0"/>
    <n v="17"/>
    <n v="104.94"/>
    <n v="0.06"/>
    <x v="0"/>
    <n v="-34.97"/>
    <n v="6.24"/>
    <n v="5.22"/>
    <x v="424"/>
    <x v="11"/>
    <x v="7"/>
    <x v="3"/>
    <x v="2"/>
    <x v="4"/>
    <s v="Eldon Expressions Mahogany Wood Desk Collection"/>
    <s v="Small Box"/>
    <n v="0.6"/>
    <d v="2011-11-14T00:00:00"/>
  </r>
  <r>
    <n v="145"/>
    <n v="929"/>
    <x v="1"/>
    <x v="1"/>
    <n v="21"/>
    <n v="227.66"/>
    <n v="0.04"/>
    <x v="0"/>
    <n v="-100.16"/>
    <n v="10.97"/>
    <n v="6.5"/>
    <x v="426"/>
    <x v="11"/>
    <x v="7"/>
    <x v="2"/>
    <x v="1"/>
    <x v="7"/>
    <s v="Micro Innovations 104 Keyboard"/>
    <s v="Small Box"/>
    <n v="0.64"/>
    <d v="2012-10-04T00:00:00"/>
  </r>
  <r>
    <n v="146"/>
    <n v="929"/>
    <x v="1"/>
    <x v="1"/>
    <n v="39"/>
    <n v="84.33"/>
    <n v="0.04"/>
    <x v="0"/>
    <n v="-64.290000000000006"/>
    <n v="2.08"/>
    <n v="2.56"/>
    <x v="426"/>
    <x v="11"/>
    <x v="7"/>
    <x v="2"/>
    <x v="0"/>
    <x v="15"/>
    <s v="Kleencut® Forged Office Shears by Acme United Corporation"/>
    <s v="Small Pack"/>
    <n v="0.55000000000000004"/>
    <d v="2012-10-03T00:00:00"/>
  </r>
  <r>
    <n v="156"/>
    <n v="967"/>
    <x v="1276"/>
    <x v="3"/>
    <n v="6"/>
    <n v="90.56"/>
    <n v="0.03"/>
    <x v="0"/>
    <n v="-37.584000000000003"/>
    <n v="13.99"/>
    <n v="7.51"/>
    <x v="368"/>
    <x v="11"/>
    <x v="7"/>
    <x v="1"/>
    <x v="1"/>
    <x v="16"/>
    <s v="Sharp EL500L Fraction Calculator"/>
    <s v="Medium Box"/>
    <n v="0.39"/>
    <d v="2012-06-22T00:00:00"/>
  </r>
  <r>
    <n v="157"/>
    <n v="967"/>
    <x v="1276"/>
    <x v="3"/>
    <n v="42"/>
    <n v="1634.9"/>
    <n v="0.01"/>
    <x v="0"/>
    <n v="502.42"/>
    <n v="37.74"/>
    <n v="2.9"/>
    <x v="368"/>
    <x v="11"/>
    <x v="7"/>
    <x v="1"/>
    <x v="0"/>
    <x v="12"/>
    <s v="Panasonic KP-150 Electric Pencil Sharpener"/>
    <s v="Small Pack"/>
    <n v="0.59"/>
    <d v="2012-06-21T00:00:00"/>
  </r>
  <r>
    <n v="158"/>
    <n v="967"/>
    <x v="1276"/>
    <x v="3"/>
    <n v="48"/>
    <n v="11278.18"/>
    <n v="0.01"/>
    <x v="1"/>
    <n v="1836.81"/>
    <n v="227.55"/>
    <n v="32.479999999999997"/>
    <x v="368"/>
    <x v="11"/>
    <x v="7"/>
    <x v="1"/>
    <x v="2"/>
    <x v="10"/>
    <s v="Hon Rectangular Conference Tables"/>
    <s v="Jumbo Box"/>
    <n v="0.68"/>
    <d v="2012-06-23T00:00:00"/>
  </r>
  <r>
    <n v="212"/>
    <n v="1411"/>
    <x v="874"/>
    <x v="1"/>
    <n v="47"/>
    <n v="6717.9324999999999"/>
    <n v="0.09"/>
    <x v="0"/>
    <n v="1717.893"/>
    <n v="175.99"/>
    <n v="4.99"/>
    <x v="332"/>
    <x v="11"/>
    <x v="7"/>
    <x v="0"/>
    <x v="1"/>
    <x v="3"/>
    <s v="5165"/>
    <s v="Small Box"/>
    <n v="0.59"/>
    <d v="2009-12-22T00:00:00"/>
  </r>
  <r>
    <n v="235"/>
    <n v="1575"/>
    <x v="256"/>
    <x v="3"/>
    <n v="26"/>
    <n v="133.65"/>
    <n v="0.05"/>
    <x v="0"/>
    <n v="56.28"/>
    <n v="4.9800000000000004"/>
    <n v="0.8"/>
    <x v="398"/>
    <x v="11"/>
    <x v="7"/>
    <x v="0"/>
    <x v="0"/>
    <x v="5"/>
    <s v="Rediform S.O.S. Phone Message Books"/>
    <s v="Wrap Bag"/>
    <n v="0.36"/>
    <d v="2011-09-14T00:00:00"/>
  </r>
  <r>
    <n v="236"/>
    <n v="1575"/>
    <x v="256"/>
    <x v="3"/>
    <n v="10"/>
    <n v="525.67399999999998"/>
    <n v="0.08"/>
    <x v="0"/>
    <n v="-147.01499999999999"/>
    <n v="65.989999999999995"/>
    <n v="5.26"/>
    <x v="398"/>
    <x v="11"/>
    <x v="7"/>
    <x v="0"/>
    <x v="1"/>
    <x v="3"/>
    <s v="8860"/>
    <s v="Small Box"/>
    <n v="0.56000000000000005"/>
    <d v="2011-09-14T00:00:00"/>
  </r>
  <r>
    <n v="240"/>
    <n v="1637"/>
    <x v="745"/>
    <x v="2"/>
    <n v="36"/>
    <n v="1225.52"/>
    <n v="0.1"/>
    <x v="2"/>
    <n v="-1191.1300000000001"/>
    <n v="35.479999999999997"/>
    <n v="35"/>
    <x v="646"/>
    <x v="11"/>
    <x v="7"/>
    <x v="2"/>
    <x v="0"/>
    <x v="0"/>
    <s v="Belkin OmniView SE Rackmount Kit"/>
    <s v="Large Box"/>
    <n v="0.85"/>
    <d v="2011-02-07T00:00:00"/>
  </r>
  <r>
    <n v="241"/>
    <n v="1637"/>
    <x v="745"/>
    <x v="2"/>
    <n v="10"/>
    <n v="1024.29"/>
    <n v="7.0000000000000007E-2"/>
    <x v="0"/>
    <n v="-95.52"/>
    <n v="99.99"/>
    <n v="19.989999999999998"/>
    <x v="646"/>
    <x v="11"/>
    <x v="7"/>
    <x v="2"/>
    <x v="1"/>
    <x v="7"/>
    <s v="US Robotics 56K V.92 External Faxmodem"/>
    <s v="Small Box"/>
    <n v="0.52"/>
    <d v="2011-02-07T00:00:00"/>
  </r>
  <r>
    <n v="242"/>
    <n v="1637"/>
    <x v="745"/>
    <x v="2"/>
    <n v="47"/>
    <n v="1348.57"/>
    <n v="0.08"/>
    <x v="0"/>
    <n v="19.57"/>
    <n v="30.98"/>
    <n v="8.99"/>
    <x v="646"/>
    <x v="11"/>
    <x v="7"/>
    <x v="2"/>
    <x v="0"/>
    <x v="12"/>
    <s v="Boston School Pro Electric Pencil Sharpener, 1670"/>
    <s v="Small Pack"/>
    <n v="0.57999999999999996"/>
    <d v="2011-02-09T00:00:00"/>
  </r>
  <r>
    <n v="272"/>
    <n v="1888"/>
    <x v="1120"/>
    <x v="2"/>
    <n v="38"/>
    <n v="1264.46"/>
    <n v="0"/>
    <x v="1"/>
    <n v="-1249.3900000000001"/>
    <n v="31.76"/>
    <n v="45.51"/>
    <x v="545"/>
    <x v="11"/>
    <x v="7"/>
    <x v="2"/>
    <x v="2"/>
    <x v="10"/>
    <s v="Hon iLevel™ Computer Training Table"/>
    <s v="Jumbo Box"/>
    <n v="0.65"/>
    <d v="2010-10-30T00:00:00"/>
  </r>
  <r>
    <n v="273"/>
    <n v="1888"/>
    <x v="1120"/>
    <x v="2"/>
    <n v="35"/>
    <n v="158.25"/>
    <n v="0.09"/>
    <x v="0"/>
    <n v="-114.7355"/>
    <n v="4.57"/>
    <n v="5.42"/>
    <x v="545"/>
    <x v="11"/>
    <x v="7"/>
    <x v="2"/>
    <x v="0"/>
    <x v="2"/>
    <s v="Newell® 3-Hole Punched Plastic Slotted Magazine Holders for Binders"/>
    <s v="Small Box"/>
    <n v="0.37"/>
    <d v="2010-10-31T00:00:00"/>
  </r>
  <r>
    <n v="296"/>
    <n v="2052"/>
    <x v="722"/>
    <x v="1"/>
    <n v="23"/>
    <n v="107.93"/>
    <n v="0"/>
    <x v="0"/>
    <n v="-68.137500000000003"/>
    <n v="4.13"/>
    <n v="5.34"/>
    <x v="706"/>
    <x v="11"/>
    <x v="7"/>
    <x v="0"/>
    <x v="0"/>
    <x v="2"/>
    <s v="ACCOHIDE® Binder by Acco"/>
    <s v="Small Box"/>
    <n v="0.38"/>
    <d v="2012-04-14T00:00:00"/>
  </r>
  <r>
    <n v="301"/>
    <n v="2055"/>
    <x v="1152"/>
    <x v="4"/>
    <n v="7"/>
    <n v="66.41"/>
    <n v="0.05"/>
    <x v="0"/>
    <n v="-32.35"/>
    <n v="8.74"/>
    <n v="8.2899999999999991"/>
    <x v="346"/>
    <x v="11"/>
    <x v="7"/>
    <x v="0"/>
    <x v="0"/>
    <x v="8"/>
    <s v="#10- 4 1/8&quot; x 9 1/2&quot; Recycled Envelopes"/>
    <s v="Small Box"/>
    <n v="0.38"/>
    <d v="2010-09-05T00:00:00"/>
  </r>
  <r>
    <n v="340"/>
    <n v="2309"/>
    <x v="1235"/>
    <x v="0"/>
    <n v="7"/>
    <n v="27.01"/>
    <n v="0.05"/>
    <x v="0"/>
    <n v="-1.2994999999999999"/>
    <n v="3.8"/>
    <n v="1.49"/>
    <x v="338"/>
    <x v="11"/>
    <x v="7"/>
    <x v="1"/>
    <x v="0"/>
    <x v="2"/>
    <s v="Durable Pressboard Binders"/>
    <s v="Small Box"/>
    <n v="0.38"/>
    <d v="2011-09-05T00:00:00"/>
  </r>
  <r>
    <n v="343"/>
    <n v="2341"/>
    <x v="1274"/>
    <x v="0"/>
    <n v="29"/>
    <n v="157.49"/>
    <n v="0.09"/>
    <x v="0"/>
    <n v="-58.25"/>
    <n v="5.78"/>
    <n v="4.96"/>
    <x v="372"/>
    <x v="11"/>
    <x v="7"/>
    <x v="0"/>
    <x v="0"/>
    <x v="5"/>
    <s v="Xerox 1899"/>
    <s v="Small Box"/>
    <n v="0.36"/>
    <d v="2010-06-05T00:00:00"/>
  </r>
  <r>
    <n v="350"/>
    <n v="2436"/>
    <x v="85"/>
    <x v="2"/>
    <n v="14"/>
    <n v="330.21"/>
    <n v="7.0000000000000007E-2"/>
    <x v="2"/>
    <n v="83.24"/>
    <n v="22.84"/>
    <n v="5.47"/>
    <x v="707"/>
    <x v="11"/>
    <x v="7"/>
    <x v="2"/>
    <x v="0"/>
    <x v="5"/>
    <s v="Xerox 1929"/>
    <s v="Small Box"/>
    <n v="0.39"/>
    <d v="2011-09-13T00:00:00"/>
  </r>
  <r>
    <n v="357"/>
    <n v="2500"/>
    <x v="556"/>
    <x v="1"/>
    <n v="5"/>
    <n v="22.56"/>
    <n v="0.04"/>
    <x v="0"/>
    <n v="-25.564499999999999"/>
    <n v="3.36"/>
    <n v="6.27"/>
    <x v="409"/>
    <x v="11"/>
    <x v="7"/>
    <x v="0"/>
    <x v="0"/>
    <x v="2"/>
    <s v="Cardinal Poly Pocket Divider Pockets for Ring Binders"/>
    <s v="Small Box"/>
    <n v="0.4"/>
    <d v="2012-08-16T00:00:00"/>
  </r>
  <r>
    <n v="364"/>
    <n v="2535"/>
    <x v="1199"/>
    <x v="0"/>
    <n v="6"/>
    <n v="82.72"/>
    <n v="0.08"/>
    <x v="0"/>
    <n v="-29.71"/>
    <n v="14.48"/>
    <n v="1.99"/>
    <x v="708"/>
    <x v="11"/>
    <x v="7"/>
    <x v="2"/>
    <x v="1"/>
    <x v="7"/>
    <s v="TDK 4.7GB DVD+RW"/>
    <s v="Small Pack"/>
    <n v="0.49"/>
    <d v="2010-05-26T00:00:00"/>
  </r>
  <r>
    <n v="386"/>
    <n v="2658"/>
    <x v="230"/>
    <x v="3"/>
    <n v="34"/>
    <n v="229.51"/>
    <n v="0.04"/>
    <x v="0"/>
    <n v="-189.33"/>
    <n v="6.48"/>
    <n v="9.5399999999999991"/>
    <x v="421"/>
    <x v="11"/>
    <x v="7"/>
    <x v="0"/>
    <x v="0"/>
    <x v="5"/>
    <s v="Xerox 1905"/>
    <s v="Small Box"/>
    <n v="0.37"/>
    <d v="2011-09-23T00:00:00"/>
  </r>
  <r>
    <n v="387"/>
    <n v="2658"/>
    <x v="230"/>
    <x v="3"/>
    <n v="32"/>
    <n v="473"/>
    <n v="0.09"/>
    <x v="2"/>
    <n v="-185.8"/>
    <n v="15.42"/>
    <n v="10.68"/>
    <x v="421"/>
    <x v="11"/>
    <x v="7"/>
    <x v="0"/>
    <x v="0"/>
    <x v="0"/>
    <s v="Decoflex Hanging Personal Folder File, Blue"/>
    <s v="Small Box"/>
    <n v="0.57999999999999996"/>
    <d v="2011-09-22T00:00:00"/>
  </r>
  <r>
    <n v="395"/>
    <n v="2725"/>
    <x v="562"/>
    <x v="2"/>
    <n v="39"/>
    <n v="2178.431"/>
    <n v="0.01"/>
    <x v="2"/>
    <n v="396.97199999999998"/>
    <n v="65.989999999999995"/>
    <n v="8.99"/>
    <x v="398"/>
    <x v="11"/>
    <x v="7"/>
    <x v="0"/>
    <x v="1"/>
    <x v="3"/>
    <s v="5180"/>
    <s v="Small Box"/>
    <n v="0.56000000000000005"/>
    <d v="2009-05-21T00:00:00"/>
  </r>
  <r>
    <n v="404"/>
    <n v="2756"/>
    <x v="1312"/>
    <x v="4"/>
    <n v="25"/>
    <n v="1344.88"/>
    <n v="0.06"/>
    <x v="0"/>
    <n v="-13.77"/>
    <n v="55.94"/>
    <n v="4"/>
    <x v="709"/>
    <x v="11"/>
    <x v="7"/>
    <x v="0"/>
    <x v="1"/>
    <x v="7"/>
    <s v="Fellowes Smart Design 104-Key Enhanced Keyboard, PS/2 Adapter, Platinum"/>
    <s v="Small Box"/>
    <n v="0.74"/>
    <d v="2009-04-18T00:00:00"/>
  </r>
  <r>
    <n v="405"/>
    <n v="2756"/>
    <x v="1312"/>
    <x v="4"/>
    <n v="42"/>
    <n v="248.54"/>
    <n v="7.0000000000000007E-2"/>
    <x v="0"/>
    <n v="111.75"/>
    <n v="6.3"/>
    <n v="0.5"/>
    <x v="709"/>
    <x v="11"/>
    <x v="7"/>
    <x v="0"/>
    <x v="0"/>
    <x v="11"/>
    <s v="Avery 48"/>
    <s v="Small Box"/>
    <n v="0.39"/>
    <d v="2009-04-17T00:00:00"/>
  </r>
  <r>
    <n v="428"/>
    <n v="2853"/>
    <x v="1366"/>
    <x v="1"/>
    <n v="25"/>
    <n v="4253.6499999999996"/>
    <n v="0.05"/>
    <x v="2"/>
    <n v="943"/>
    <n v="178.47"/>
    <n v="19.989999999999998"/>
    <x v="417"/>
    <x v="11"/>
    <x v="7"/>
    <x v="1"/>
    <x v="0"/>
    <x v="0"/>
    <s v="Hot File® 7-Pocket, Floor Stand"/>
    <s v="Small Box"/>
    <n v="0.55000000000000004"/>
    <d v="2009-05-07T00:00:00"/>
  </r>
  <r>
    <n v="436"/>
    <n v="2914"/>
    <x v="374"/>
    <x v="3"/>
    <n v="3"/>
    <n v="62.88"/>
    <n v="0.09"/>
    <x v="0"/>
    <n v="-24.74"/>
    <n v="18.97"/>
    <n v="9.5399999999999991"/>
    <x v="368"/>
    <x v="11"/>
    <x v="7"/>
    <x v="1"/>
    <x v="0"/>
    <x v="5"/>
    <s v="Xerox 1939"/>
    <s v="Small Box"/>
    <n v="0.37"/>
    <d v="2010-03-03T00:00:00"/>
  </r>
  <r>
    <n v="441"/>
    <n v="2978"/>
    <x v="1242"/>
    <x v="4"/>
    <n v="34"/>
    <n v="6264.1854999999996"/>
    <n v="0.01"/>
    <x v="0"/>
    <n v="1312.038"/>
    <n v="205.99"/>
    <n v="19.989999999999998"/>
    <x v="543"/>
    <x v="11"/>
    <x v="7"/>
    <x v="2"/>
    <x v="1"/>
    <x v="3"/>
    <s v="iDEN i550"/>
    <s v="Small Box"/>
    <n v="0.6"/>
    <d v="2011-05-03T00:00:00"/>
  </r>
  <r>
    <n v="442"/>
    <n v="2978"/>
    <x v="1242"/>
    <x v="4"/>
    <n v="36"/>
    <n v="5410.95"/>
    <n v="0.09"/>
    <x v="0"/>
    <n v="2077.91"/>
    <n v="162.93"/>
    <n v="19.989999999999998"/>
    <x v="543"/>
    <x v="11"/>
    <x v="7"/>
    <x v="2"/>
    <x v="0"/>
    <x v="8"/>
    <s v="Multimedia Mailers"/>
    <s v="Small Box"/>
    <n v="0.39"/>
    <d v="2011-05-04T00:00:00"/>
  </r>
  <r>
    <n v="444"/>
    <n v="3008"/>
    <x v="647"/>
    <x v="3"/>
    <n v="41"/>
    <n v="6831.72"/>
    <n v="0.01"/>
    <x v="0"/>
    <n v="3081.02"/>
    <n v="162.93"/>
    <n v="19.989999999999998"/>
    <x v="710"/>
    <x v="11"/>
    <x v="7"/>
    <x v="1"/>
    <x v="0"/>
    <x v="8"/>
    <s v="Multimedia Mailers"/>
    <s v="Small Box"/>
    <n v="0.39"/>
    <d v="2011-11-08T00:00:00"/>
  </r>
  <r>
    <n v="448"/>
    <n v="3042"/>
    <x v="626"/>
    <x v="3"/>
    <n v="26"/>
    <n v="103.87"/>
    <n v="0.1"/>
    <x v="0"/>
    <n v="15.42"/>
    <n v="4.26"/>
    <n v="1.2"/>
    <x v="358"/>
    <x v="11"/>
    <x v="7"/>
    <x v="1"/>
    <x v="0"/>
    <x v="12"/>
    <s v="Dixon Prang® Watercolor Pencils, 10-Color Set with Brush"/>
    <s v="Wrap Bag"/>
    <n v="0.44"/>
    <d v="2009-11-21T00:00:00"/>
  </r>
  <r>
    <n v="453"/>
    <n v="3078"/>
    <x v="1030"/>
    <x v="1"/>
    <n v="12"/>
    <n v="33.86"/>
    <n v="0.05"/>
    <x v="0"/>
    <n v="0.35000000000000053"/>
    <n v="2.88"/>
    <n v="0.7"/>
    <x v="382"/>
    <x v="11"/>
    <x v="7"/>
    <x v="2"/>
    <x v="0"/>
    <x v="12"/>
    <s v="Newell 340"/>
    <s v="Wrap Bag"/>
    <n v="0.56000000000000005"/>
    <d v="2010-02-12T00:00:00"/>
  </r>
  <r>
    <n v="467"/>
    <n v="3175"/>
    <x v="761"/>
    <x v="0"/>
    <n v="23"/>
    <n v="3553.62"/>
    <n v="7.0000000000000007E-2"/>
    <x v="0"/>
    <n v="521.69000000000005"/>
    <n v="165.2"/>
    <n v="19.989999999999998"/>
    <x v="399"/>
    <x v="11"/>
    <x v="7"/>
    <x v="0"/>
    <x v="0"/>
    <x v="0"/>
    <s v="Economy Rollaway Files"/>
    <s v="Small Box"/>
    <n v="0.59"/>
    <d v="2009-07-16T00:00:00"/>
  </r>
  <r>
    <n v="477"/>
    <n v="3300"/>
    <x v="455"/>
    <x v="0"/>
    <n v="6"/>
    <n v="92.02"/>
    <n v="0.1"/>
    <x v="0"/>
    <n v="-47.36"/>
    <n v="15.98"/>
    <n v="4"/>
    <x v="711"/>
    <x v="11"/>
    <x v="7"/>
    <x v="3"/>
    <x v="1"/>
    <x v="7"/>
    <s v="Logitech Access Keyboard"/>
    <s v="Small Box"/>
    <n v="0.37"/>
    <d v="2011-07-19T00:00:00"/>
  </r>
  <r>
    <n v="478"/>
    <n v="3328"/>
    <x v="390"/>
    <x v="0"/>
    <n v="12"/>
    <n v="1736.41"/>
    <n v="0.1"/>
    <x v="1"/>
    <n v="-762.44"/>
    <n v="146.05000000000001"/>
    <n v="80.2"/>
    <x v="707"/>
    <x v="11"/>
    <x v="7"/>
    <x v="2"/>
    <x v="2"/>
    <x v="10"/>
    <s v="BPI Conference Tables"/>
    <s v="Jumbo Box"/>
    <n v="0.71"/>
    <d v="2012-11-25T00:00:00"/>
  </r>
  <r>
    <n v="514"/>
    <n v="3525"/>
    <x v="905"/>
    <x v="2"/>
    <n v="38"/>
    <n v="115.43"/>
    <n v="0"/>
    <x v="0"/>
    <n v="11.41"/>
    <n v="2.78"/>
    <n v="1.34"/>
    <x v="711"/>
    <x v="11"/>
    <x v="7"/>
    <x v="3"/>
    <x v="0"/>
    <x v="12"/>
    <s v="Prang Drawing Pencil Set"/>
    <s v="Wrap Bag"/>
    <n v="0.45"/>
    <d v="2011-12-23T00:00:00"/>
  </r>
  <r>
    <n v="515"/>
    <n v="3526"/>
    <x v="515"/>
    <x v="0"/>
    <n v="20"/>
    <n v="246.06"/>
    <n v="0.08"/>
    <x v="0"/>
    <n v="20.67"/>
    <n v="12.07"/>
    <n v="6.2"/>
    <x v="359"/>
    <x v="11"/>
    <x v="7"/>
    <x v="0"/>
    <x v="2"/>
    <x v="4"/>
    <s v="Eldon® 500 Class™ Desk Accessories"/>
    <s v="Wrap Bag"/>
    <n v="0.52"/>
    <d v="2011-03-17T00:00:00"/>
  </r>
  <r>
    <n v="532"/>
    <n v="3621"/>
    <x v="364"/>
    <x v="3"/>
    <n v="14"/>
    <n v="83.87"/>
    <n v="0.06"/>
    <x v="0"/>
    <n v="-28.83"/>
    <n v="5.58"/>
    <n v="5.3"/>
    <x v="338"/>
    <x v="11"/>
    <x v="7"/>
    <x v="0"/>
    <x v="0"/>
    <x v="8"/>
    <s v="Staples Brown Kraft Recycled Clasp Envelopes"/>
    <s v="Small Box"/>
    <n v="0.35"/>
    <d v="2010-05-06T00:00:00"/>
  </r>
  <r>
    <n v="536"/>
    <n v="3649"/>
    <x v="1372"/>
    <x v="0"/>
    <n v="8"/>
    <n v="79.42"/>
    <n v="0.01"/>
    <x v="0"/>
    <n v="-15.456"/>
    <n v="8.8800000000000008"/>
    <n v="6.28"/>
    <x v="361"/>
    <x v="11"/>
    <x v="7"/>
    <x v="3"/>
    <x v="0"/>
    <x v="2"/>
    <s v="GBC Instant Index™ System for Binding Systems"/>
    <s v="Small Box"/>
    <n v="0.35"/>
    <d v="2009-07-10T00:00:00"/>
  </r>
  <r>
    <n v="537"/>
    <n v="3649"/>
    <x v="1372"/>
    <x v="0"/>
    <n v="26"/>
    <n v="75.599999999999994"/>
    <n v="0.06"/>
    <x v="0"/>
    <n v="17.14"/>
    <n v="2.88"/>
    <n v="0.99"/>
    <x v="361"/>
    <x v="11"/>
    <x v="7"/>
    <x v="3"/>
    <x v="0"/>
    <x v="11"/>
    <s v="Avery 514"/>
    <s v="Small Box"/>
    <n v="0.36"/>
    <d v="2009-07-14T00:00:00"/>
  </r>
  <r>
    <n v="541"/>
    <n v="3654"/>
    <x v="734"/>
    <x v="0"/>
    <n v="41"/>
    <n v="95.73"/>
    <n v="0"/>
    <x v="0"/>
    <n v="-151.15"/>
    <n v="2.08"/>
    <n v="5.33"/>
    <x v="336"/>
    <x v="11"/>
    <x v="7"/>
    <x v="2"/>
    <x v="2"/>
    <x v="4"/>
    <s v="Eldon® Wave Desk Accessories"/>
    <s v="Small Box"/>
    <n v="0.43"/>
    <d v="2012-06-07T00:00:00"/>
  </r>
  <r>
    <n v="565"/>
    <n v="3814"/>
    <x v="1050"/>
    <x v="0"/>
    <n v="43"/>
    <n v="1225.4100000000001"/>
    <n v="0.04"/>
    <x v="2"/>
    <n v="-138.02000000000001"/>
    <n v="28.28"/>
    <n v="13.99"/>
    <x v="712"/>
    <x v="11"/>
    <x v="7"/>
    <x v="1"/>
    <x v="0"/>
    <x v="0"/>
    <s v="Eldon Portable Mobile Manager"/>
    <s v="Medium Box"/>
    <n v="0.57999999999999996"/>
    <d v="2011-02-27T00:00:00"/>
  </r>
  <r>
    <n v="578"/>
    <n v="3911"/>
    <x v="323"/>
    <x v="2"/>
    <n v="24"/>
    <n v="370.72"/>
    <n v="0.1"/>
    <x v="0"/>
    <n v="-156.76"/>
    <n v="15.7"/>
    <n v="11.25"/>
    <x v="409"/>
    <x v="11"/>
    <x v="7"/>
    <x v="0"/>
    <x v="0"/>
    <x v="0"/>
    <s v="Hanging Personal Folder File"/>
    <s v="Small Box"/>
    <n v="0.6"/>
    <d v="2011-03-16T00:00:00"/>
  </r>
  <r>
    <n v="607"/>
    <n v="4134"/>
    <x v="325"/>
    <x v="4"/>
    <n v="48"/>
    <n v="6403.39"/>
    <n v="0.01"/>
    <x v="1"/>
    <n v="-824.15"/>
    <n v="130.97999999999999"/>
    <n v="54.74"/>
    <x v="396"/>
    <x v="11"/>
    <x v="7"/>
    <x v="0"/>
    <x v="2"/>
    <x v="9"/>
    <s v="O'Sullivan Elevations Bookcase, Cherry Finish"/>
    <s v="Jumbo Box"/>
    <n v="0.69"/>
    <d v="2011-01-13T00:00:00"/>
  </r>
  <r>
    <n v="608"/>
    <n v="4134"/>
    <x v="325"/>
    <x v="4"/>
    <n v="23"/>
    <n v="757.91"/>
    <n v="0.02"/>
    <x v="0"/>
    <n v="-16.05"/>
    <n v="30.97"/>
    <n v="4"/>
    <x v="396"/>
    <x v="11"/>
    <x v="7"/>
    <x v="0"/>
    <x v="1"/>
    <x v="7"/>
    <s v="Microsoft Multimedia Keyboard"/>
    <s v="Small Box"/>
    <n v="0.74"/>
    <d v="2011-01-11T00:00:00"/>
  </r>
  <r>
    <n v="615"/>
    <n v="4230"/>
    <x v="146"/>
    <x v="4"/>
    <n v="18"/>
    <n v="409.16"/>
    <n v="0.05"/>
    <x v="0"/>
    <n v="21.96"/>
    <n v="22.72"/>
    <n v="8.99"/>
    <x v="713"/>
    <x v="11"/>
    <x v="7"/>
    <x v="2"/>
    <x v="2"/>
    <x v="4"/>
    <s v="Executive Impressions 14&quot; Two-Color Numerals Wall Clock"/>
    <s v="Small Pack"/>
    <n v="0.44"/>
    <d v="2012-03-04T00:00:00"/>
  </r>
  <r>
    <n v="616"/>
    <n v="4230"/>
    <x v="146"/>
    <x v="4"/>
    <n v="46"/>
    <n v="2508.3159999999998"/>
    <n v="7.0000000000000007E-2"/>
    <x v="2"/>
    <n v="456.81299999999999"/>
    <n v="65.989999999999995"/>
    <n v="8.99"/>
    <x v="713"/>
    <x v="11"/>
    <x v="7"/>
    <x v="2"/>
    <x v="1"/>
    <x v="3"/>
    <s v="5180"/>
    <s v="Small Box"/>
    <n v="0.56000000000000005"/>
    <d v="2012-03-05T00:00:00"/>
  </r>
  <r>
    <n v="624"/>
    <n v="4324"/>
    <x v="1013"/>
    <x v="4"/>
    <n v="28"/>
    <n v="1165.33"/>
    <n v="0.04"/>
    <x v="0"/>
    <n v="154.85"/>
    <n v="40.97"/>
    <n v="8.99"/>
    <x v="349"/>
    <x v="11"/>
    <x v="7"/>
    <x v="0"/>
    <x v="0"/>
    <x v="12"/>
    <s v="Sanford 52201 APSCO Electric Pencil Sharpener"/>
    <s v="Small Pack"/>
    <n v="0.59"/>
    <d v="2011-07-18T00:00:00"/>
  </r>
  <r>
    <n v="651"/>
    <n v="4581"/>
    <x v="961"/>
    <x v="2"/>
    <n v="25"/>
    <n v="2325.42"/>
    <n v="0.02"/>
    <x v="0"/>
    <n v="739.91"/>
    <n v="90.48"/>
    <n v="19.989999999999998"/>
    <x v="330"/>
    <x v="11"/>
    <x v="7"/>
    <x v="3"/>
    <x v="0"/>
    <x v="8"/>
    <s v="Tyvek® Side-Opening Peel &amp; Seel® Expanding Envelopes"/>
    <s v="Small Box"/>
    <n v="0.4"/>
    <d v="2012-09-05T00:00:00"/>
  </r>
  <r>
    <n v="674"/>
    <n v="4706"/>
    <x v="1341"/>
    <x v="2"/>
    <n v="30"/>
    <n v="2116.6999999999998"/>
    <n v="0.02"/>
    <x v="0"/>
    <n v="488.81800000000004"/>
    <n v="67.28"/>
    <n v="19.989999999999998"/>
    <x v="399"/>
    <x v="11"/>
    <x v="7"/>
    <x v="0"/>
    <x v="0"/>
    <x v="2"/>
    <s v="Catalog Binders with Expanding Posts"/>
    <s v="Small Box"/>
    <n v="0.4"/>
    <d v="2012-12-30T00:00:00"/>
  </r>
  <r>
    <n v="677"/>
    <n v="4738"/>
    <x v="241"/>
    <x v="1"/>
    <n v="2"/>
    <n v="10.39"/>
    <n v="0.02"/>
    <x v="0"/>
    <n v="-7.97"/>
    <n v="4.71"/>
    <n v="0.7"/>
    <x v="424"/>
    <x v="11"/>
    <x v="7"/>
    <x v="3"/>
    <x v="0"/>
    <x v="6"/>
    <s v="Plymouth Boxed Rubber Bands by Plymouth"/>
    <s v="Wrap Bag"/>
    <n v="0.8"/>
    <d v="2012-04-08T00:00:00"/>
  </r>
  <r>
    <n v="683"/>
    <n v="4771"/>
    <x v="1182"/>
    <x v="4"/>
    <n v="4"/>
    <n v="135.928"/>
    <n v="0.04"/>
    <x v="1"/>
    <n v="-126.47"/>
    <n v="31.76"/>
    <n v="45.51"/>
    <x v="358"/>
    <x v="11"/>
    <x v="7"/>
    <x v="1"/>
    <x v="2"/>
    <x v="10"/>
    <s v="Hon iLevel™ Computer Training Table"/>
    <s v="Jumbo Box"/>
    <n v="0.65"/>
    <d v="2012-12-15T00:00:00"/>
  </r>
  <r>
    <n v="691"/>
    <n v="4804"/>
    <x v="1075"/>
    <x v="1"/>
    <n v="13"/>
    <n v="463.83"/>
    <n v="0"/>
    <x v="0"/>
    <n v="103.26"/>
    <n v="33.979999999999997"/>
    <n v="1.99"/>
    <x v="545"/>
    <x v="11"/>
    <x v="7"/>
    <x v="2"/>
    <x v="1"/>
    <x v="7"/>
    <s v="Imation Neon 80 Minute CD-R Spindle, 50/Pack"/>
    <s v="Small Pack"/>
    <n v="0.45"/>
    <d v="2012-01-28T00:00:00"/>
  </r>
  <r>
    <n v="696"/>
    <n v="4870"/>
    <x v="118"/>
    <x v="3"/>
    <n v="44"/>
    <n v="17248.09"/>
    <n v="0.08"/>
    <x v="1"/>
    <n v="2048.63"/>
    <n v="400.98"/>
    <n v="42.52"/>
    <x v="426"/>
    <x v="11"/>
    <x v="7"/>
    <x v="2"/>
    <x v="2"/>
    <x v="10"/>
    <s v="Bretford CR8500 Series Meeting Room Furniture"/>
    <s v="Jumbo Box"/>
    <n v="0.71"/>
    <d v="2009-08-06T00:00:00"/>
  </r>
  <r>
    <n v="702"/>
    <n v="4931"/>
    <x v="571"/>
    <x v="4"/>
    <n v="22"/>
    <n v="168.31"/>
    <n v="0.1"/>
    <x v="0"/>
    <n v="46.49"/>
    <n v="8.17"/>
    <n v="1.69"/>
    <x v="353"/>
    <x v="11"/>
    <x v="7"/>
    <x v="2"/>
    <x v="0"/>
    <x v="5"/>
    <s v="Wirebound Message Forms, Four 2 3/4 x 5 Forms per Page, Pink Paper"/>
    <s v="Wrap Bag"/>
    <n v="0.38"/>
    <d v="2009-11-16T00:00:00"/>
  </r>
  <r>
    <n v="703"/>
    <n v="4931"/>
    <x v="571"/>
    <x v="4"/>
    <n v="45"/>
    <n v="4282.7249999999995"/>
    <n v="0.03"/>
    <x v="0"/>
    <n v="1371.7440000000001"/>
    <n v="110.99"/>
    <n v="2.5"/>
    <x v="353"/>
    <x v="11"/>
    <x v="7"/>
    <x v="2"/>
    <x v="1"/>
    <x v="3"/>
    <s v="T18"/>
    <s v="Small Box"/>
    <n v="0.56999999999999995"/>
    <d v="2009-11-18T00:00:00"/>
  </r>
  <r>
    <n v="716"/>
    <n v="5094"/>
    <x v="1147"/>
    <x v="2"/>
    <n v="2"/>
    <n v="79.58"/>
    <n v="0.06"/>
    <x v="0"/>
    <n v="-38.28"/>
    <n v="37.44"/>
    <n v="4.2699999999999996"/>
    <x v="400"/>
    <x v="11"/>
    <x v="7"/>
    <x v="0"/>
    <x v="0"/>
    <x v="12"/>
    <s v="Sanford Prismacolor® Professional Thick Lead Art Pencils, 36-Color Set"/>
    <s v="Wrap Bag"/>
    <n v="0.46"/>
    <d v="2010-03-30T00:00:00"/>
  </r>
  <r>
    <n v="721"/>
    <n v="5188"/>
    <x v="495"/>
    <x v="2"/>
    <n v="24"/>
    <n v="192.8"/>
    <n v="0.05"/>
    <x v="0"/>
    <n v="31"/>
    <n v="8.01"/>
    <n v="2.87"/>
    <x v="399"/>
    <x v="11"/>
    <x v="7"/>
    <x v="0"/>
    <x v="0"/>
    <x v="5"/>
    <s v="TOPS Money Receipt Book, Consecutively Numbered in Red,"/>
    <s v="Wrap Bag"/>
    <n v="0.4"/>
    <d v="2011-03-04T00:00:00"/>
  </r>
  <r>
    <n v="722"/>
    <n v="5189"/>
    <x v="273"/>
    <x v="0"/>
    <n v="12"/>
    <n v="900.06"/>
    <n v="0.05"/>
    <x v="0"/>
    <n v="-221.12"/>
    <n v="73.98"/>
    <n v="14.52"/>
    <x v="383"/>
    <x v="11"/>
    <x v="7"/>
    <x v="2"/>
    <x v="1"/>
    <x v="7"/>
    <s v="Keytronic French Keyboard"/>
    <s v="Small Box"/>
    <n v="0.65"/>
    <d v="2010-12-02T00:00:00"/>
  </r>
  <r>
    <n v="753"/>
    <n v="5408"/>
    <x v="718"/>
    <x v="0"/>
    <n v="20"/>
    <n v="88.82"/>
    <n v="0.01"/>
    <x v="0"/>
    <n v="38.35"/>
    <n v="4.13"/>
    <n v="0.5"/>
    <x v="409"/>
    <x v="11"/>
    <x v="7"/>
    <x v="0"/>
    <x v="0"/>
    <x v="11"/>
    <s v="Avery 506"/>
    <s v="Small Box"/>
    <n v="0.39"/>
    <d v="2012-07-27T00:00:00"/>
  </r>
  <r>
    <n v="754"/>
    <n v="5408"/>
    <x v="718"/>
    <x v="0"/>
    <n v="11"/>
    <n v="2392.23"/>
    <n v="0.04"/>
    <x v="0"/>
    <n v="1216.74"/>
    <n v="209.84"/>
    <n v="21.21"/>
    <x v="409"/>
    <x v="11"/>
    <x v="7"/>
    <x v="0"/>
    <x v="2"/>
    <x v="4"/>
    <s v="Luxo Professional Fluorescent Magnifier Lamp with Clamp-Mount Base"/>
    <s v="Large Box"/>
    <n v="0.59"/>
    <d v="2012-07-29T00:00:00"/>
  </r>
  <r>
    <n v="763"/>
    <n v="5472"/>
    <x v="623"/>
    <x v="0"/>
    <n v="32"/>
    <n v="216.08"/>
    <n v="0"/>
    <x v="0"/>
    <n v="-84.33"/>
    <n v="6.48"/>
    <n v="6.65"/>
    <x v="336"/>
    <x v="11"/>
    <x v="7"/>
    <x v="2"/>
    <x v="0"/>
    <x v="5"/>
    <s v="Xerox 1966"/>
    <s v="Small Box"/>
    <n v="0.36"/>
    <d v="2010-04-12T00:00:00"/>
  </r>
  <r>
    <n v="764"/>
    <n v="5472"/>
    <x v="623"/>
    <x v="0"/>
    <n v="27"/>
    <n v="339.03"/>
    <n v="0.09"/>
    <x v="0"/>
    <n v="-24.44"/>
    <n v="13.48"/>
    <n v="4.51"/>
    <x v="336"/>
    <x v="11"/>
    <x v="7"/>
    <x v="2"/>
    <x v="0"/>
    <x v="0"/>
    <s v="Tenex Personal Project File with Scoop Front Design, Black"/>
    <s v="Small Box"/>
    <n v="0.59"/>
    <d v="2010-04-14T00:00:00"/>
  </r>
  <r>
    <n v="765"/>
    <n v="5472"/>
    <x v="623"/>
    <x v="0"/>
    <n v="12"/>
    <n v="1098.1490000000001"/>
    <n v="0.09"/>
    <x v="0"/>
    <n v="-182.97399999999999"/>
    <n v="115.99"/>
    <n v="5.92"/>
    <x v="336"/>
    <x v="11"/>
    <x v="7"/>
    <x v="2"/>
    <x v="1"/>
    <x v="3"/>
    <s v="8890"/>
    <s v="Small Box"/>
    <n v="0.57999999999999996"/>
    <d v="2010-04-12T00:00:00"/>
  </r>
  <r>
    <n v="799"/>
    <n v="5702"/>
    <x v="351"/>
    <x v="2"/>
    <n v="20"/>
    <n v="2039.39"/>
    <n v="0.01"/>
    <x v="0"/>
    <n v="199.73"/>
    <n v="99.99"/>
    <n v="19.989999999999998"/>
    <x v="450"/>
    <x v="11"/>
    <x v="7"/>
    <x v="2"/>
    <x v="1"/>
    <x v="7"/>
    <s v="US Robotics 56K V.92 External Faxmodem"/>
    <s v="Small Box"/>
    <n v="0.52"/>
    <d v="2010-09-08T00:00:00"/>
  </r>
  <r>
    <n v="827"/>
    <n v="5958"/>
    <x v="339"/>
    <x v="3"/>
    <n v="3"/>
    <n v="2036.97"/>
    <n v="0.03"/>
    <x v="0"/>
    <n v="-2397.44"/>
    <n v="699.99"/>
    <n v="24.49"/>
    <x v="353"/>
    <x v="11"/>
    <x v="7"/>
    <x v="0"/>
    <x v="1"/>
    <x v="13"/>
    <s v="Canon PC1060 Personal Laser Copier"/>
    <s v="Large Box"/>
    <n v="0.41"/>
    <d v="2011-09-17T00:00:00"/>
  </r>
  <r>
    <n v="828"/>
    <n v="5958"/>
    <x v="339"/>
    <x v="3"/>
    <n v="21"/>
    <n v="2629.6640000000002"/>
    <n v="0.09"/>
    <x v="1"/>
    <n v="27.74"/>
    <n v="159.31"/>
    <n v="60"/>
    <x v="353"/>
    <x v="11"/>
    <x v="7"/>
    <x v="0"/>
    <x v="2"/>
    <x v="10"/>
    <s v="Hon Non-Folding Utility Tables"/>
    <s v="Jumbo Drum"/>
    <n v="0.55000000000000004"/>
    <d v="2011-09-15T00:00:00"/>
  </r>
  <r>
    <n v="829"/>
    <n v="5984"/>
    <x v="501"/>
    <x v="0"/>
    <n v="37"/>
    <n v="394.62"/>
    <n v="0.06"/>
    <x v="0"/>
    <n v="-31.39"/>
    <n v="10.89"/>
    <n v="4.5"/>
    <x v="338"/>
    <x v="11"/>
    <x v="7"/>
    <x v="1"/>
    <x v="0"/>
    <x v="1"/>
    <s v="Belkin 6 Outlet Metallic Surge Strip"/>
    <s v="Small Box"/>
    <n v="0.59"/>
    <d v="2009-06-22T00:00:00"/>
  </r>
  <r>
    <n v="830"/>
    <n v="5984"/>
    <x v="501"/>
    <x v="0"/>
    <n v="42"/>
    <n v="464.64"/>
    <n v="0.03"/>
    <x v="0"/>
    <n v="14.48"/>
    <n v="10.64"/>
    <n v="5.16"/>
    <x v="338"/>
    <x v="11"/>
    <x v="7"/>
    <x v="1"/>
    <x v="2"/>
    <x v="4"/>
    <s v="Eldon Expressions Punched Metal &amp; Wood Desk Accessories, Pewter &amp; Cherry"/>
    <s v="Small Box"/>
    <n v="0.56999999999999995"/>
    <d v="2009-06-22T00:00:00"/>
  </r>
  <r>
    <n v="831"/>
    <n v="5984"/>
    <x v="501"/>
    <x v="0"/>
    <n v="11"/>
    <n v="96.68"/>
    <n v="0.03"/>
    <x v="0"/>
    <n v="22.25"/>
    <n v="7.96"/>
    <n v="4.95"/>
    <x v="338"/>
    <x v="11"/>
    <x v="7"/>
    <x v="1"/>
    <x v="2"/>
    <x v="4"/>
    <s v="Staples Plastic Wall Frames"/>
    <s v="Small Box"/>
    <n v="0.41"/>
    <d v="2009-06-19T00:00:00"/>
  </r>
  <r>
    <n v="836"/>
    <n v="5989"/>
    <x v="1373"/>
    <x v="3"/>
    <n v="6"/>
    <n v="155.47999999999999"/>
    <n v="0.1"/>
    <x v="0"/>
    <n v="-6.64"/>
    <n v="25.98"/>
    <n v="5.37"/>
    <x v="452"/>
    <x v="11"/>
    <x v="7"/>
    <x v="2"/>
    <x v="0"/>
    <x v="1"/>
    <s v="3M Office Air Cleaner"/>
    <s v="Medium Box"/>
    <n v="0.5"/>
    <d v="2011-10-16T00:00:00"/>
  </r>
  <r>
    <n v="837"/>
    <n v="5989"/>
    <x v="1373"/>
    <x v="3"/>
    <n v="21"/>
    <n v="56.77"/>
    <n v="0.06"/>
    <x v="0"/>
    <n v="-3.2"/>
    <n v="2.78"/>
    <n v="1.34"/>
    <x v="452"/>
    <x v="11"/>
    <x v="7"/>
    <x v="2"/>
    <x v="0"/>
    <x v="12"/>
    <s v="Prang Drawing Pencil Set"/>
    <s v="Wrap Bag"/>
    <n v="0.45"/>
    <d v="2011-10-15T00:00:00"/>
  </r>
  <r>
    <n v="838"/>
    <n v="5990"/>
    <x v="1370"/>
    <x v="4"/>
    <n v="9"/>
    <n v="63.91"/>
    <n v="0.06"/>
    <x v="0"/>
    <n v="-27.78"/>
    <n v="6.48"/>
    <n v="6.35"/>
    <x v="373"/>
    <x v="11"/>
    <x v="7"/>
    <x v="3"/>
    <x v="0"/>
    <x v="5"/>
    <s v="Xerox 200"/>
    <s v="Small Box"/>
    <n v="0.37"/>
    <d v="2010-04-08T00:00:00"/>
  </r>
  <r>
    <n v="846"/>
    <n v="6054"/>
    <x v="656"/>
    <x v="0"/>
    <n v="6"/>
    <n v="27.32"/>
    <n v="0.05"/>
    <x v="2"/>
    <n v="-5.87"/>
    <n v="2.08"/>
    <n v="5.33"/>
    <x v="646"/>
    <x v="11"/>
    <x v="7"/>
    <x v="2"/>
    <x v="2"/>
    <x v="4"/>
    <s v="Eldon® Wave Desk Accessories"/>
    <s v="Small Box"/>
    <n v="0.43"/>
    <d v="2011-09-10T00:00:00"/>
  </r>
  <r>
    <n v="847"/>
    <n v="6054"/>
    <x v="656"/>
    <x v="0"/>
    <n v="43"/>
    <n v="643.30999999999995"/>
    <n v="0.08"/>
    <x v="2"/>
    <n v="-231.34"/>
    <n v="15.42"/>
    <n v="10.68"/>
    <x v="646"/>
    <x v="11"/>
    <x v="7"/>
    <x v="2"/>
    <x v="0"/>
    <x v="0"/>
    <s v="Decoflex Hanging Personal Folder File, Blue"/>
    <s v="Small Box"/>
    <n v="0.57999999999999996"/>
    <d v="2011-09-13T00:00:00"/>
  </r>
  <r>
    <n v="909"/>
    <n v="6531"/>
    <x v="942"/>
    <x v="1"/>
    <n v="42"/>
    <n v="188.23"/>
    <n v="0.05"/>
    <x v="0"/>
    <n v="-145.1"/>
    <n v="4.37"/>
    <n v="5.15"/>
    <x v="611"/>
    <x v="11"/>
    <x v="7"/>
    <x v="3"/>
    <x v="0"/>
    <x v="1"/>
    <s v="Eureka Sanitaire ® Multi-Pro Heavy-Duty Upright, Disposable Bags"/>
    <s v="Small Box"/>
    <n v="0.59"/>
    <d v="2010-07-19T00:00:00"/>
  </r>
  <r>
    <n v="910"/>
    <n v="6531"/>
    <x v="942"/>
    <x v="1"/>
    <n v="28"/>
    <n v="541.95000000000005"/>
    <n v="0.06"/>
    <x v="0"/>
    <n v="143.04"/>
    <n v="19.84"/>
    <n v="4.0999999999999996"/>
    <x v="611"/>
    <x v="11"/>
    <x v="7"/>
    <x v="3"/>
    <x v="0"/>
    <x v="12"/>
    <s v="Prismacolor Color Pencil Set"/>
    <s v="Wrap Bag"/>
    <n v="0.44"/>
    <d v="2010-07-19T00:00:00"/>
  </r>
  <r>
    <n v="915"/>
    <n v="6564"/>
    <x v="1192"/>
    <x v="0"/>
    <n v="26"/>
    <n v="448.23"/>
    <n v="0.01"/>
    <x v="0"/>
    <n v="110.6"/>
    <n v="15.98"/>
    <n v="4"/>
    <x v="714"/>
    <x v="11"/>
    <x v="7"/>
    <x v="1"/>
    <x v="1"/>
    <x v="7"/>
    <s v="Logitech Access Keyboard"/>
    <s v="Small Box"/>
    <n v="0.37"/>
    <d v="2011-01-21T00:00:00"/>
  </r>
  <r>
    <n v="916"/>
    <n v="6566"/>
    <x v="345"/>
    <x v="4"/>
    <n v="21"/>
    <n v="748.83"/>
    <n v="0.01"/>
    <x v="0"/>
    <n v="250.01"/>
    <n v="33.979999999999997"/>
    <n v="1.99"/>
    <x v="545"/>
    <x v="11"/>
    <x v="7"/>
    <x v="2"/>
    <x v="1"/>
    <x v="7"/>
    <s v="Imation Neon 80 Minute CD-R Spindle, 50/Pack"/>
    <s v="Small Pack"/>
    <n v="0.45"/>
    <d v="2011-05-21T00:00:00"/>
  </r>
  <r>
    <n v="925"/>
    <n v="6693"/>
    <x v="970"/>
    <x v="4"/>
    <n v="16"/>
    <n v="40.85"/>
    <n v="0.09"/>
    <x v="0"/>
    <n v="6.46"/>
    <n v="2.62"/>
    <n v="0.8"/>
    <x v="352"/>
    <x v="11"/>
    <x v="7"/>
    <x v="2"/>
    <x v="0"/>
    <x v="6"/>
    <s v="Staples Metal Binder Clips"/>
    <s v="Wrap Bag"/>
    <n v="0.39"/>
    <d v="2012-05-26T00:00:00"/>
  </r>
  <r>
    <n v="931"/>
    <n v="6753"/>
    <x v="471"/>
    <x v="0"/>
    <n v="7"/>
    <n v="53.14"/>
    <n v="0.04"/>
    <x v="0"/>
    <n v="14.57"/>
    <n v="6.64"/>
    <n v="4.95"/>
    <x v="405"/>
    <x v="11"/>
    <x v="7"/>
    <x v="0"/>
    <x v="2"/>
    <x v="4"/>
    <s v="G.E. Longer-Life Indoor Recessed Floodlight Bulbs"/>
    <s v="Small Pack"/>
    <n v="0.37"/>
    <d v="2010-09-28T00:00:00"/>
  </r>
  <r>
    <n v="937"/>
    <n v="6788"/>
    <x v="1094"/>
    <x v="2"/>
    <n v="41"/>
    <n v="127.84"/>
    <n v="0.02"/>
    <x v="2"/>
    <n v="12.69"/>
    <n v="2.94"/>
    <n v="0.96"/>
    <x v="409"/>
    <x v="11"/>
    <x v="7"/>
    <x v="0"/>
    <x v="0"/>
    <x v="12"/>
    <s v="Newell 343"/>
    <s v="Wrap Bag"/>
    <n v="0.57999999999999996"/>
    <d v="2011-08-06T00:00:00"/>
  </r>
  <r>
    <n v="938"/>
    <n v="6788"/>
    <x v="1094"/>
    <x v="2"/>
    <n v="6"/>
    <n v="11.15"/>
    <n v="7.0000000000000007E-2"/>
    <x v="0"/>
    <n v="-2.62"/>
    <n v="1.81"/>
    <n v="0.75"/>
    <x v="409"/>
    <x v="11"/>
    <x v="7"/>
    <x v="0"/>
    <x v="0"/>
    <x v="6"/>
    <s v="Assorted Color Push Pins"/>
    <s v="Wrap Bag"/>
    <n v="0.52"/>
    <d v="2011-08-05T00:00:00"/>
  </r>
  <r>
    <n v="949"/>
    <n v="6880"/>
    <x v="1061"/>
    <x v="3"/>
    <n v="5"/>
    <n v="235.49"/>
    <n v="0.06"/>
    <x v="0"/>
    <n v="21.78"/>
    <n v="47.9"/>
    <n v="5.86"/>
    <x v="117"/>
    <x v="11"/>
    <x v="7"/>
    <x v="1"/>
    <x v="0"/>
    <x v="5"/>
    <s v="Xerox 1938"/>
    <s v="Small Box"/>
    <n v="0.37"/>
    <d v="2009-05-27T00:00:00"/>
  </r>
  <r>
    <n v="954"/>
    <n v="6886"/>
    <x v="675"/>
    <x v="1"/>
    <n v="46"/>
    <n v="8177.07"/>
    <n v="0.08"/>
    <x v="0"/>
    <n v="2385.3000000000002"/>
    <n v="178.47"/>
    <n v="19.989999999999998"/>
    <x v="368"/>
    <x v="11"/>
    <x v="7"/>
    <x v="1"/>
    <x v="0"/>
    <x v="0"/>
    <s v="Hot File® 7-Pocket, Floor Stand"/>
    <s v="Small Box"/>
    <n v="0.55000000000000004"/>
    <d v="2012-01-20T00:00:00"/>
  </r>
  <r>
    <n v="969"/>
    <n v="7042"/>
    <x v="34"/>
    <x v="3"/>
    <n v="4"/>
    <n v="1187.864"/>
    <n v="7.0000000000000007E-2"/>
    <x v="1"/>
    <n v="-347.16"/>
    <n v="376.13"/>
    <n v="85.63"/>
    <x v="715"/>
    <x v="11"/>
    <x v="7"/>
    <x v="3"/>
    <x v="2"/>
    <x v="10"/>
    <s v="Bretford Rectangular Conference Table Tops"/>
    <s v="Jumbo Box"/>
    <n v="0.74"/>
    <d v="2012-01-10T00:00:00"/>
  </r>
  <r>
    <n v="970"/>
    <n v="7043"/>
    <x v="1350"/>
    <x v="4"/>
    <n v="4"/>
    <n v="11.08"/>
    <n v="0.06"/>
    <x v="0"/>
    <n v="-8.93"/>
    <n v="1.74"/>
    <n v="4.08"/>
    <x v="353"/>
    <x v="11"/>
    <x v="7"/>
    <x v="2"/>
    <x v="2"/>
    <x v="4"/>
    <s v="Eldon Regeneration Recycled Desk Accessories, Smoke"/>
    <s v="Small Pack"/>
    <n v="0.53"/>
    <d v="2009-01-26T00:00:00"/>
  </r>
  <r>
    <n v="996"/>
    <n v="7174"/>
    <x v="276"/>
    <x v="2"/>
    <n v="10"/>
    <n v="141.91999999999999"/>
    <n v="0.06"/>
    <x v="0"/>
    <n v="12.2"/>
    <n v="13.73"/>
    <n v="8.99"/>
    <x v="712"/>
    <x v="11"/>
    <x v="7"/>
    <x v="1"/>
    <x v="2"/>
    <x v="4"/>
    <s v="DAX Wood Document Frame"/>
    <s v="Small Pack"/>
    <n v="0.49"/>
    <d v="2012-03-12T00:00:00"/>
  </r>
  <r>
    <n v="1023"/>
    <n v="7458"/>
    <x v="736"/>
    <x v="4"/>
    <n v="9"/>
    <n v="337.34"/>
    <n v="0.06"/>
    <x v="0"/>
    <n v="-69.84"/>
    <n v="39.479999999999997"/>
    <n v="1.99"/>
    <x v="380"/>
    <x v="11"/>
    <x v="7"/>
    <x v="2"/>
    <x v="1"/>
    <x v="7"/>
    <s v="80 Minute CD-R Spindle, 100/Pack - Staples"/>
    <s v="Small Pack"/>
    <n v="0.54"/>
    <d v="2012-04-06T00:00:00"/>
  </r>
  <r>
    <n v="1056"/>
    <n v="7812"/>
    <x v="938"/>
    <x v="0"/>
    <n v="17"/>
    <n v="475.9"/>
    <n v="0.04"/>
    <x v="0"/>
    <n v="-5.1799999999999926"/>
    <n v="27.42"/>
    <n v="19.46"/>
    <x v="336"/>
    <x v="11"/>
    <x v="7"/>
    <x v="2"/>
    <x v="2"/>
    <x v="4"/>
    <s v="Howard Miller Distant Time Traveler Alarm Clock"/>
    <s v="Small Box"/>
    <n v="0.44"/>
    <d v="2011-04-27T00:00:00"/>
  </r>
  <r>
    <n v="1057"/>
    <n v="7812"/>
    <x v="938"/>
    <x v="0"/>
    <n v="12"/>
    <n v="3635.63"/>
    <n v="0.09"/>
    <x v="1"/>
    <n v="104.48"/>
    <n v="320.64"/>
    <n v="29.2"/>
    <x v="336"/>
    <x v="11"/>
    <x v="7"/>
    <x v="2"/>
    <x v="2"/>
    <x v="10"/>
    <s v="Chromcraft 48&quot; x 96&quot; Racetrack Double Pedestal Table"/>
    <s v="Jumbo Box"/>
    <n v="0.66"/>
    <d v="2011-04-22T00:00:00"/>
  </r>
  <r>
    <n v="1059"/>
    <n v="7840"/>
    <x v="292"/>
    <x v="0"/>
    <n v="34"/>
    <n v="157.56"/>
    <n v="0.1"/>
    <x v="0"/>
    <n v="-139.35"/>
    <n v="4.8899999999999997"/>
    <n v="4.93"/>
    <x v="117"/>
    <x v="11"/>
    <x v="7"/>
    <x v="1"/>
    <x v="1"/>
    <x v="7"/>
    <s v="Maxell 3.5&quot; DS/HD IBM-Formatted Diskettes, 10/Pack"/>
    <s v="Small Pack"/>
    <n v="0.66"/>
    <d v="2011-01-12T00:00:00"/>
  </r>
  <r>
    <n v="1081"/>
    <n v="7938"/>
    <x v="525"/>
    <x v="3"/>
    <n v="16"/>
    <n v="2026.05"/>
    <n v="0.1"/>
    <x v="1"/>
    <n v="-357.65"/>
    <n v="135.99"/>
    <n v="28.63"/>
    <x v="334"/>
    <x v="11"/>
    <x v="7"/>
    <x v="2"/>
    <x v="2"/>
    <x v="14"/>
    <s v="Global Deluxe High-Back Office Chair in Storm"/>
    <s v="Jumbo Drum"/>
    <n v="0.76"/>
    <d v="2010-03-15T00:00:00"/>
  </r>
  <r>
    <n v="1086"/>
    <n v="8001"/>
    <x v="953"/>
    <x v="1"/>
    <n v="15"/>
    <n v="37.700000000000003"/>
    <n v="0.1"/>
    <x v="0"/>
    <n v="-81.08"/>
    <n v="2.1800000000000002"/>
    <n v="7.09"/>
    <x v="710"/>
    <x v="11"/>
    <x v="7"/>
    <x v="1"/>
    <x v="0"/>
    <x v="5"/>
    <s v="Ampad® Evidence® Wirebond Steno Books, 6&quot; x 9&quot;"/>
    <s v="Wrap Bag"/>
    <n v="0.38"/>
    <d v="2010-11-21T00:00:00"/>
  </r>
  <r>
    <n v="1087"/>
    <n v="8001"/>
    <x v="953"/>
    <x v="1"/>
    <n v="47"/>
    <n v="1059.72"/>
    <n v="0.01"/>
    <x v="0"/>
    <n v="112.22"/>
    <n v="20.98"/>
    <n v="5.42"/>
    <x v="710"/>
    <x v="11"/>
    <x v="7"/>
    <x v="1"/>
    <x v="0"/>
    <x v="0"/>
    <s v="Acco Perma® 3000 Stacking Storage Drawers"/>
    <s v="Small Box"/>
    <n v="0.66"/>
    <d v="2010-11-21T00:00:00"/>
  </r>
  <r>
    <n v="1102"/>
    <n v="8101"/>
    <x v="1374"/>
    <x v="3"/>
    <n v="35"/>
    <n v="3491.71"/>
    <n v="0.04"/>
    <x v="1"/>
    <n v="-1216.6400000000001"/>
    <n v="95.95"/>
    <n v="74.349999999999994"/>
    <x v="368"/>
    <x v="11"/>
    <x v="7"/>
    <x v="1"/>
    <x v="2"/>
    <x v="14"/>
    <s v="Bevis Steel Folding Chairs"/>
    <s v="Jumbo Drum"/>
    <n v="0.56999999999999995"/>
    <d v="2010-03-06T00:00:00"/>
  </r>
  <r>
    <n v="1103"/>
    <n v="8101"/>
    <x v="1374"/>
    <x v="3"/>
    <n v="15"/>
    <n v="485.16"/>
    <n v="0.1"/>
    <x v="0"/>
    <n v="-9.3199999999999932"/>
    <n v="34.58"/>
    <n v="8.99"/>
    <x v="368"/>
    <x v="11"/>
    <x v="7"/>
    <x v="1"/>
    <x v="0"/>
    <x v="12"/>
    <s v="Panasonic KP-350BK Electric Pencil Sharpener with Auto Stop"/>
    <s v="Small Pack"/>
    <n v="0.56000000000000005"/>
    <d v="2010-03-06T00:00:00"/>
  </r>
  <r>
    <n v="1111"/>
    <n v="8161"/>
    <x v="862"/>
    <x v="1"/>
    <n v="45"/>
    <n v="112.72"/>
    <n v="0.09"/>
    <x v="0"/>
    <n v="39.19"/>
    <n v="2.61"/>
    <n v="0.5"/>
    <x v="353"/>
    <x v="11"/>
    <x v="7"/>
    <x v="1"/>
    <x v="0"/>
    <x v="11"/>
    <s v="Avery 494"/>
    <s v="Small Box"/>
    <n v="0.39"/>
    <d v="2009-06-05T00:00:00"/>
  </r>
  <r>
    <n v="1141"/>
    <n v="8320"/>
    <x v="971"/>
    <x v="2"/>
    <n v="22"/>
    <n v="150.34"/>
    <n v="0.06"/>
    <x v="2"/>
    <n v="-28.45"/>
    <n v="6.48"/>
    <n v="5.14"/>
    <x v="336"/>
    <x v="11"/>
    <x v="7"/>
    <x v="3"/>
    <x v="0"/>
    <x v="5"/>
    <s v="Xerox 23"/>
    <s v="Small Box"/>
    <n v="0.37"/>
    <d v="2009-09-21T00:00:00"/>
  </r>
  <r>
    <n v="1144"/>
    <n v="8325"/>
    <x v="1233"/>
    <x v="4"/>
    <n v="21"/>
    <n v="2364.29"/>
    <n v="0.08"/>
    <x v="1"/>
    <n v="-220.04910000000001"/>
    <n v="115.99"/>
    <n v="56.14"/>
    <x v="376"/>
    <x v="11"/>
    <x v="7"/>
    <x v="3"/>
    <x v="1"/>
    <x v="16"/>
    <s v="Hewlett-Packard Deskjet 5550 Color Inkjet Printer"/>
    <s v="Jumbo Drum"/>
    <n v="0.4"/>
    <d v="2009-01-16T00:00:00"/>
  </r>
  <r>
    <n v="1145"/>
    <n v="8325"/>
    <x v="1233"/>
    <x v="4"/>
    <n v="27"/>
    <n v="112.57"/>
    <n v="0.08"/>
    <x v="0"/>
    <n v="13.92"/>
    <n v="4.28"/>
    <n v="0.94"/>
    <x v="376"/>
    <x v="11"/>
    <x v="7"/>
    <x v="3"/>
    <x v="0"/>
    <x v="12"/>
    <s v="Newell 336"/>
    <s v="Wrap Bag"/>
    <n v="0.56000000000000005"/>
    <d v="2009-01-17T00:00:00"/>
  </r>
  <r>
    <n v="1173"/>
    <n v="8576"/>
    <x v="820"/>
    <x v="1"/>
    <n v="43"/>
    <n v="541.45000000000005"/>
    <n v="0"/>
    <x v="2"/>
    <n v="-164.25"/>
    <n v="11.66"/>
    <n v="8.99"/>
    <x v="362"/>
    <x v="11"/>
    <x v="7"/>
    <x v="2"/>
    <x v="0"/>
    <x v="12"/>
    <s v="Boston 16765 Mini Stand Up Battery Pencil Sharpener"/>
    <s v="Small Pack"/>
    <n v="0.59"/>
    <d v="2009-01-11T00:00:00"/>
  </r>
  <r>
    <n v="1177"/>
    <n v="8582"/>
    <x v="548"/>
    <x v="0"/>
    <n v="15"/>
    <n v="1556.55"/>
    <n v="0.04"/>
    <x v="0"/>
    <n v="436.02"/>
    <n v="105.34"/>
    <n v="24.49"/>
    <x v="424"/>
    <x v="11"/>
    <x v="7"/>
    <x v="3"/>
    <x v="2"/>
    <x v="4"/>
    <s v="Deflect-o DuraMat Antistatic Studded Beveled Mat for Medium Pile Carpeting"/>
    <s v="Large Box"/>
    <n v="0.61"/>
    <d v="2010-11-20T00:00:00"/>
  </r>
  <r>
    <n v="1204"/>
    <n v="8832"/>
    <x v="947"/>
    <x v="0"/>
    <n v="39"/>
    <n v="647.80999999999995"/>
    <n v="0.1"/>
    <x v="0"/>
    <n v="8.6500000000000057"/>
    <n v="17.670000000000002"/>
    <n v="8.99"/>
    <x v="353"/>
    <x v="11"/>
    <x v="7"/>
    <x v="0"/>
    <x v="2"/>
    <x v="4"/>
    <s v="Executive Impressions 12&quot; Wall Clock"/>
    <s v="Small Pack"/>
    <n v="0.47"/>
    <d v="2012-02-06T00:00:00"/>
  </r>
  <r>
    <n v="1212"/>
    <n v="8901"/>
    <x v="742"/>
    <x v="0"/>
    <n v="15"/>
    <n v="168.9"/>
    <n v="0.09"/>
    <x v="2"/>
    <n v="-16.1907"/>
    <n v="9.99"/>
    <n v="6.24"/>
    <x v="716"/>
    <x v="11"/>
    <x v="7"/>
    <x v="1"/>
    <x v="1"/>
    <x v="16"/>
    <s v="Canon F603 Scientific Calculator"/>
    <s v="Medium Box"/>
    <n v="0.36"/>
    <d v="2011-08-27T00:00:00"/>
  </r>
  <r>
    <n v="1214"/>
    <n v="8930"/>
    <x v="1056"/>
    <x v="3"/>
    <n v="14"/>
    <n v="145.86000000000001"/>
    <n v="0.04"/>
    <x v="0"/>
    <n v="-92.32"/>
    <n v="9.99"/>
    <n v="11.59"/>
    <x v="390"/>
    <x v="11"/>
    <x v="7"/>
    <x v="2"/>
    <x v="0"/>
    <x v="5"/>
    <s v="Hammermill Color Copier Paper (28Lb. and 96 Bright)"/>
    <s v="Small Box"/>
    <n v="0.4"/>
    <d v="2009-05-21T00:00:00"/>
  </r>
  <r>
    <n v="1237"/>
    <n v="8999"/>
    <x v="686"/>
    <x v="1"/>
    <n v="28"/>
    <n v="1676.48"/>
    <n v="0"/>
    <x v="0"/>
    <n v="590.35"/>
    <n v="55.48"/>
    <n v="14.3"/>
    <x v="413"/>
    <x v="11"/>
    <x v="7"/>
    <x v="2"/>
    <x v="0"/>
    <x v="5"/>
    <s v="Xerox 194"/>
    <s v="Small Box"/>
    <n v="0.37"/>
    <d v="2009-06-14T00:00:00"/>
  </r>
  <r>
    <n v="1249"/>
    <n v="9091"/>
    <x v="1375"/>
    <x v="1"/>
    <n v="42"/>
    <n v="605.77"/>
    <n v="0.05"/>
    <x v="0"/>
    <n v="129.33000000000001"/>
    <n v="14.34"/>
    <n v="5"/>
    <x v="707"/>
    <x v="11"/>
    <x v="7"/>
    <x v="2"/>
    <x v="2"/>
    <x v="4"/>
    <s v="Nu-Dell Leatherette Frames"/>
    <s v="Small Pack"/>
    <n v="0.49"/>
    <d v="2010-11-12T00:00:00"/>
  </r>
  <r>
    <n v="1250"/>
    <n v="9091"/>
    <x v="1375"/>
    <x v="1"/>
    <n v="44"/>
    <n v="1480.91"/>
    <n v="0"/>
    <x v="0"/>
    <n v="489.14"/>
    <n v="30.98"/>
    <n v="8.74"/>
    <x v="707"/>
    <x v="11"/>
    <x v="7"/>
    <x v="2"/>
    <x v="0"/>
    <x v="5"/>
    <s v="Xerox 1979"/>
    <s v="Small Box"/>
    <n v="0.4"/>
    <d v="2010-11-12T00:00:00"/>
  </r>
  <r>
    <n v="1251"/>
    <n v="9092"/>
    <x v="513"/>
    <x v="2"/>
    <n v="33"/>
    <n v="3644.24"/>
    <n v="0"/>
    <x v="2"/>
    <n v="-457.73"/>
    <n v="101.41"/>
    <n v="35"/>
    <x v="717"/>
    <x v="11"/>
    <x v="7"/>
    <x v="2"/>
    <x v="0"/>
    <x v="0"/>
    <s v="Tennsco Regal Shelving Units"/>
    <s v="Large Box"/>
    <n v="0.82"/>
    <d v="2009-07-25T00:00:00"/>
  </r>
  <r>
    <n v="1252"/>
    <n v="9092"/>
    <x v="513"/>
    <x v="2"/>
    <n v="8"/>
    <n v="599.20749999999998"/>
    <n v="0.1"/>
    <x v="0"/>
    <n v="-268.66399999999999"/>
    <n v="95.99"/>
    <n v="4.9000000000000004"/>
    <x v="717"/>
    <x v="11"/>
    <x v="7"/>
    <x v="2"/>
    <x v="1"/>
    <x v="3"/>
    <s v="T60"/>
    <s v="Small Box"/>
    <n v="0.56000000000000005"/>
    <d v="2009-07-25T00:00:00"/>
  </r>
  <r>
    <n v="1253"/>
    <n v="9093"/>
    <x v="775"/>
    <x v="3"/>
    <n v="36"/>
    <n v="268.55"/>
    <n v="0.1"/>
    <x v="0"/>
    <n v="-99.02"/>
    <n v="8.1199999999999992"/>
    <n v="2.83"/>
    <x v="718"/>
    <x v="11"/>
    <x v="7"/>
    <x v="1"/>
    <x v="1"/>
    <x v="7"/>
    <s v="Imation Neon Mac Format Diskettes, 10/Pack"/>
    <s v="Small Pack"/>
    <n v="0.77"/>
    <d v="2011-12-09T00:00:00"/>
  </r>
  <r>
    <n v="1274"/>
    <n v="9251"/>
    <x v="1349"/>
    <x v="3"/>
    <n v="38"/>
    <n v="3632.6"/>
    <n v="0"/>
    <x v="1"/>
    <n v="-400.33"/>
    <n v="89.99"/>
    <n v="42"/>
    <x v="353"/>
    <x v="11"/>
    <x v="7"/>
    <x v="2"/>
    <x v="2"/>
    <x v="14"/>
    <s v="Global Leather Task Chair, Black"/>
    <s v="Jumbo Drum"/>
    <n v="0.66"/>
    <d v="2010-08-31T00:00:00"/>
  </r>
  <r>
    <n v="1282"/>
    <n v="9344"/>
    <x v="1096"/>
    <x v="0"/>
    <n v="18"/>
    <n v="1733.1"/>
    <n v="0.09"/>
    <x v="0"/>
    <n v="-505.69"/>
    <n v="95.99"/>
    <n v="35"/>
    <x v="358"/>
    <x v="11"/>
    <x v="7"/>
    <x v="1"/>
    <x v="0"/>
    <x v="0"/>
    <s v="Safco Industrial Wire Shelving"/>
    <s v="Large Box"/>
    <m/>
    <d v="2011-12-08T00:00:00"/>
  </r>
  <r>
    <n v="1283"/>
    <n v="9344"/>
    <x v="1096"/>
    <x v="0"/>
    <n v="31"/>
    <n v="3448.6455000000001"/>
    <n v="0.02"/>
    <x v="0"/>
    <n v="900.41399999999999"/>
    <n v="125.99"/>
    <n v="8.99"/>
    <x v="358"/>
    <x v="11"/>
    <x v="7"/>
    <x v="1"/>
    <x v="1"/>
    <x v="3"/>
    <s v="SC7868i"/>
    <s v="Small Box"/>
    <n v="0.55000000000000004"/>
    <d v="2011-12-06T00:00:00"/>
  </r>
  <r>
    <n v="1342"/>
    <n v="9824"/>
    <x v="432"/>
    <x v="4"/>
    <n v="39"/>
    <n v="1939.66"/>
    <n v="0.03"/>
    <x v="2"/>
    <n v="540.66999999999996"/>
    <n v="48.92"/>
    <n v="4.5"/>
    <x v="712"/>
    <x v="11"/>
    <x v="7"/>
    <x v="1"/>
    <x v="0"/>
    <x v="1"/>
    <s v="Fellowes Premier Superior Surge Suppressor, 10-Outlet, With Phone and Remote"/>
    <s v="Small Box"/>
    <n v="0.59"/>
    <d v="2011-01-24T00:00:00"/>
  </r>
  <r>
    <n v="1343"/>
    <n v="9824"/>
    <x v="432"/>
    <x v="4"/>
    <n v="5"/>
    <n v="21.56"/>
    <n v="0"/>
    <x v="0"/>
    <n v="2.75"/>
    <n v="4.13"/>
    <n v="0.5"/>
    <x v="712"/>
    <x v="11"/>
    <x v="7"/>
    <x v="1"/>
    <x v="0"/>
    <x v="11"/>
    <s v="Avery 506"/>
    <s v="Small Box"/>
    <n v="0.39"/>
    <d v="2011-01-24T00:00:00"/>
  </r>
  <r>
    <n v="1344"/>
    <n v="9824"/>
    <x v="432"/>
    <x v="4"/>
    <n v="43"/>
    <n v="115.81"/>
    <n v="0.1"/>
    <x v="0"/>
    <n v="-1.49"/>
    <n v="2.88"/>
    <n v="1.01"/>
    <x v="712"/>
    <x v="11"/>
    <x v="7"/>
    <x v="1"/>
    <x v="0"/>
    <x v="12"/>
    <s v="Sanford Colorific Colored Pencils, 12/Box"/>
    <s v="Wrap Bag"/>
    <n v="0.55000000000000004"/>
    <d v="2011-01-24T00:00:00"/>
  </r>
  <r>
    <n v="1383"/>
    <n v="10052"/>
    <x v="1376"/>
    <x v="2"/>
    <n v="16"/>
    <n v="95.9"/>
    <n v="7.0000000000000007E-2"/>
    <x v="0"/>
    <n v="19.57"/>
    <n v="6.08"/>
    <n v="0.91"/>
    <x v="349"/>
    <x v="11"/>
    <x v="7"/>
    <x v="2"/>
    <x v="0"/>
    <x v="12"/>
    <s v="Zebra Zazzle Fluorescent Highlighters"/>
    <s v="Wrap Bag"/>
    <n v="0.51"/>
    <d v="2009-09-08T00:00:00"/>
  </r>
  <r>
    <n v="1384"/>
    <n v="10052"/>
    <x v="1376"/>
    <x v="2"/>
    <n v="28"/>
    <n v="517.91"/>
    <n v="0.08"/>
    <x v="0"/>
    <n v="107.11"/>
    <n v="19.899999999999999"/>
    <n v="5.29"/>
    <x v="349"/>
    <x v="11"/>
    <x v="7"/>
    <x v="2"/>
    <x v="0"/>
    <x v="1"/>
    <s v="Holmes Cool Mist Humidifier for the Whole House with 8-Gallon Output per Day, Extended Life Filter"/>
    <s v="Medium Box"/>
    <n v="0.4"/>
    <d v="2009-09-09T00:00:00"/>
  </r>
  <r>
    <n v="1385"/>
    <n v="10052"/>
    <x v="1376"/>
    <x v="2"/>
    <n v="46"/>
    <n v="162.28"/>
    <n v="0.02"/>
    <x v="0"/>
    <n v="-216.154"/>
    <n v="3.36"/>
    <n v="6.27"/>
    <x v="349"/>
    <x v="11"/>
    <x v="7"/>
    <x v="2"/>
    <x v="0"/>
    <x v="2"/>
    <s v="Cardinal Poly Pocket Divider Pockets for Ring Binders"/>
    <s v="Small Box"/>
    <n v="0.4"/>
    <d v="2009-09-09T00:00:00"/>
  </r>
  <r>
    <n v="1390"/>
    <n v="10080"/>
    <x v="420"/>
    <x v="0"/>
    <n v="20"/>
    <n v="637.04"/>
    <n v="0"/>
    <x v="0"/>
    <n v="-26.83"/>
    <n v="30.73"/>
    <n v="4"/>
    <x v="450"/>
    <x v="11"/>
    <x v="7"/>
    <x v="2"/>
    <x v="1"/>
    <x v="7"/>
    <s v="Fellowes 17-key keypad for PS/2 interface"/>
    <s v="Small Box"/>
    <n v="0.75"/>
    <d v="2010-02-19T00:00:00"/>
  </r>
  <r>
    <n v="1393"/>
    <n v="10117"/>
    <x v="61"/>
    <x v="3"/>
    <n v="6"/>
    <n v="64.37"/>
    <n v="7.0000000000000007E-2"/>
    <x v="2"/>
    <n v="-6.9574999999999996"/>
    <n v="8.85"/>
    <n v="5.6"/>
    <x v="293"/>
    <x v="11"/>
    <x v="7"/>
    <x v="1"/>
    <x v="0"/>
    <x v="2"/>
    <s v="GBC Standard Plastic Binding Systems Combs"/>
    <s v="Small Box"/>
    <n v="0.36"/>
    <d v="2010-11-17T00:00:00"/>
  </r>
  <r>
    <n v="1394"/>
    <n v="10117"/>
    <x v="61"/>
    <x v="3"/>
    <n v="10"/>
    <n v="4588.55"/>
    <n v="0.01"/>
    <x v="0"/>
    <n v="-266.62400000000002"/>
    <n v="449.99"/>
    <n v="24.49"/>
    <x v="293"/>
    <x v="11"/>
    <x v="7"/>
    <x v="1"/>
    <x v="1"/>
    <x v="13"/>
    <s v="Canon PC940 Copier"/>
    <s v="Large Box"/>
    <n v="0.52"/>
    <d v="2010-11-18T00:00:00"/>
  </r>
  <r>
    <n v="1398"/>
    <n v="10146"/>
    <x v="185"/>
    <x v="0"/>
    <n v="19"/>
    <n v="596.21"/>
    <n v="0.1"/>
    <x v="0"/>
    <n v="211.59"/>
    <n v="34.229999999999997"/>
    <n v="5.0199999999999996"/>
    <x v="383"/>
    <x v="11"/>
    <x v="7"/>
    <x v="2"/>
    <x v="2"/>
    <x v="4"/>
    <s v="Hand-Finished Solid Wood Document Frame"/>
    <s v="Small Box"/>
    <n v="0.55000000000000004"/>
    <d v="2009-05-06T00:00:00"/>
  </r>
  <r>
    <n v="1410"/>
    <n v="10245"/>
    <x v="296"/>
    <x v="3"/>
    <n v="27"/>
    <n v="2645.88"/>
    <n v="0.06"/>
    <x v="1"/>
    <n v="-1231.98"/>
    <n v="100.98"/>
    <n v="57.38"/>
    <x v="352"/>
    <x v="11"/>
    <x v="7"/>
    <x v="2"/>
    <x v="2"/>
    <x v="9"/>
    <s v="Bush Westfield Collection Bookcases, Dark Cherry Finish, Fully Assembled"/>
    <s v="Jumbo Box"/>
    <n v="0.78"/>
    <d v="2011-02-14T00:00:00"/>
  </r>
  <r>
    <n v="1417"/>
    <n v="10277"/>
    <x v="315"/>
    <x v="3"/>
    <n v="36"/>
    <n v="2144.924"/>
    <n v="0"/>
    <x v="0"/>
    <n v="542.25"/>
    <n v="65.989999999999995"/>
    <n v="5.26"/>
    <x v="450"/>
    <x v="11"/>
    <x v="7"/>
    <x v="2"/>
    <x v="1"/>
    <x v="3"/>
    <s v="g520"/>
    <s v="Small Box"/>
    <n v="0.59"/>
    <d v="2009-04-08T00:00:00"/>
  </r>
  <r>
    <n v="1419"/>
    <n v="10305"/>
    <x v="227"/>
    <x v="0"/>
    <n v="12"/>
    <n v="65.89"/>
    <n v="0.03"/>
    <x v="0"/>
    <n v="20.6"/>
    <n v="5.08"/>
    <n v="2.0299999999999998"/>
    <x v="413"/>
    <x v="11"/>
    <x v="7"/>
    <x v="3"/>
    <x v="2"/>
    <x v="4"/>
    <s v="Master Caster Door Stop, Brown"/>
    <s v="Wrap Bag"/>
    <n v="0.51"/>
    <d v="2009-07-12T00:00:00"/>
  </r>
  <r>
    <n v="1427"/>
    <n v="10339"/>
    <x v="580"/>
    <x v="0"/>
    <n v="49"/>
    <n v="9752.25"/>
    <n v="0.09"/>
    <x v="0"/>
    <n v="3066.17"/>
    <n v="209.84"/>
    <n v="21.21"/>
    <x v="399"/>
    <x v="11"/>
    <x v="7"/>
    <x v="0"/>
    <x v="2"/>
    <x v="4"/>
    <s v="Luxo Professional Fluorescent Magnifier Lamp with Clamp-Mount Base"/>
    <s v="Large Box"/>
    <n v="0.59"/>
    <d v="2011-10-15T00:00:00"/>
  </r>
  <r>
    <n v="1451"/>
    <n v="10466"/>
    <x v="574"/>
    <x v="1"/>
    <n v="27"/>
    <n v="114.86"/>
    <n v="7.0000000000000007E-2"/>
    <x v="0"/>
    <n v="16.21"/>
    <n v="4.28"/>
    <n v="0.94"/>
    <x v="383"/>
    <x v="11"/>
    <x v="7"/>
    <x v="2"/>
    <x v="0"/>
    <x v="12"/>
    <s v="Newell 336"/>
    <s v="Wrap Bag"/>
    <n v="0.56000000000000005"/>
    <d v="2012-12-26T00:00:00"/>
  </r>
  <r>
    <n v="1464"/>
    <n v="10562"/>
    <x v="1246"/>
    <x v="2"/>
    <n v="10"/>
    <n v="994.04"/>
    <n v="0.03"/>
    <x v="0"/>
    <n v="-335.06"/>
    <n v="95.99"/>
    <n v="35"/>
    <x v="360"/>
    <x v="11"/>
    <x v="7"/>
    <x v="2"/>
    <x v="0"/>
    <x v="0"/>
    <s v="Safco Industrial Wire Shelving"/>
    <s v="Large Box"/>
    <m/>
    <d v="2009-11-12T00:00:00"/>
  </r>
  <r>
    <n v="1465"/>
    <n v="10563"/>
    <x v="361"/>
    <x v="4"/>
    <n v="38"/>
    <n v="10223.19"/>
    <n v="0.08"/>
    <x v="0"/>
    <n v="2723.31"/>
    <n v="289.52999999999997"/>
    <n v="19.989999999999998"/>
    <x v="413"/>
    <x v="11"/>
    <x v="7"/>
    <x v="2"/>
    <x v="0"/>
    <x v="1"/>
    <s v="Hoover Upright Vacuum With Dirt Cup"/>
    <s v="Small Box"/>
    <n v="0.56000000000000005"/>
    <d v="2010-09-30T00:00:00"/>
  </r>
  <r>
    <n v="1466"/>
    <n v="10563"/>
    <x v="361"/>
    <x v="4"/>
    <n v="50"/>
    <n v="312.42"/>
    <n v="0.08"/>
    <x v="0"/>
    <n v="-90.42"/>
    <n v="6.48"/>
    <n v="5.4"/>
    <x v="413"/>
    <x v="11"/>
    <x v="7"/>
    <x v="2"/>
    <x v="0"/>
    <x v="5"/>
    <s v="Xerox 207"/>
    <s v="Small Box"/>
    <n v="0.37"/>
    <d v="2010-10-01T00:00:00"/>
  </r>
  <r>
    <n v="1477"/>
    <n v="10658"/>
    <x v="91"/>
    <x v="0"/>
    <n v="31"/>
    <n v="262.54000000000002"/>
    <n v="0.04"/>
    <x v="0"/>
    <n v="29.24"/>
    <n v="8.5"/>
    <n v="1.99"/>
    <x v="410"/>
    <x v="11"/>
    <x v="7"/>
    <x v="1"/>
    <x v="1"/>
    <x v="7"/>
    <s v="Hewlett-Packard 4.7GB DVD+R Discs"/>
    <s v="Small Pack"/>
    <n v="0.49"/>
    <d v="2009-08-31T00:00:00"/>
  </r>
  <r>
    <n v="1478"/>
    <n v="10658"/>
    <x v="91"/>
    <x v="0"/>
    <n v="12"/>
    <n v="190.73"/>
    <n v="0.1"/>
    <x v="0"/>
    <n v="-69.643500000000003"/>
    <n v="15.99"/>
    <n v="9.4"/>
    <x v="410"/>
    <x v="11"/>
    <x v="7"/>
    <x v="1"/>
    <x v="1"/>
    <x v="16"/>
    <s v="AT&amp;T Black Trimline Phone, Model 210"/>
    <s v="Small Box"/>
    <n v="0.49"/>
    <d v="2009-08-27T00:00:00"/>
  </r>
  <r>
    <n v="1479"/>
    <n v="10658"/>
    <x v="91"/>
    <x v="0"/>
    <n v="17"/>
    <n v="1332.97"/>
    <n v="0.09"/>
    <x v="0"/>
    <n v="4.7520000000000007"/>
    <n v="95.99"/>
    <n v="8.99"/>
    <x v="410"/>
    <x v="11"/>
    <x v="7"/>
    <x v="1"/>
    <x v="1"/>
    <x v="3"/>
    <s v="600 Series Flip"/>
    <s v="Small Box"/>
    <n v="0.56999999999999995"/>
    <d v="2009-09-03T00:00:00"/>
  </r>
  <r>
    <n v="1483"/>
    <n v="10662"/>
    <x v="1275"/>
    <x v="0"/>
    <n v="45"/>
    <n v="283.13"/>
    <n v="0.08"/>
    <x v="0"/>
    <n v="-141.26"/>
    <n v="6.48"/>
    <n v="6.81"/>
    <x v="397"/>
    <x v="11"/>
    <x v="7"/>
    <x v="3"/>
    <x v="0"/>
    <x v="5"/>
    <s v="Xerox 1930"/>
    <s v="Small Box"/>
    <n v="0.36"/>
    <d v="2011-05-21T00:00:00"/>
  </r>
  <r>
    <n v="1514"/>
    <n v="10948"/>
    <x v="1377"/>
    <x v="3"/>
    <n v="50"/>
    <n v="193.11"/>
    <n v="0.08"/>
    <x v="0"/>
    <n v="-263.76400000000001"/>
    <n v="3.89"/>
    <n v="7.01"/>
    <x v="349"/>
    <x v="11"/>
    <x v="7"/>
    <x v="2"/>
    <x v="0"/>
    <x v="2"/>
    <s v="Avery Binder Labels"/>
    <s v="Small Box"/>
    <n v="0.37"/>
    <d v="2012-08-13T00:00:00"/>
  </r>
  <r>
    <n v="1530"/>
    <n v="11014"/>
    <x v="519"/>
    <x v="1"/>
    <n v="13"/>
    <n v="158.79"/>
    <n v="0.05"/>
    <x v="0"/>
    <n v="1.1560000000000001"/>
    <n v="11.7"/>
    <n v="5.63"/>
    <x v="719"/>
    <x v="11"/>
    <x v="7"/>
    <x v="2"/>
    <x v="0"/>
    <x v="2"/>
    <s v="Fellowes Binding Cases"/>
    <s v="Small Box"/>
    <n v="0.4"/>
    <d v="2010-09-09T00:00:00"/>
  </r>
  <r>
    <n v="1539"/>
    <n v="11077"/>
    <x v="41"/>
    <x v="0"/>
    <n v="30"/>
    <n v="4620.05"/>
    <n v="0.06"/>
    <x v="1"/>
    <n v="-229.68"/>
    <n v="160.97999999999999"/>
    <n v="35.020000000000003"/>
    <x v="710"/>
    <x v="11"/>
    <x v="7"/>
    <x v="1"/>
    <x v="2"/>
    <x v="9"/>
    <s v="Rush Hierlooms Collection Rich Wood Bookcases"/>
    <s v="Jumbo Box"/>
    <n v="0.72"/>
    <d v="2009-03-24T00:00:00"/>
  </r>
  <r>
    <n v="1550"/>
    <n v="11174"/>
    <x v="945"/>
    <x v="3"/>
    <n v="30"/>
    <n v="3197.0029999999997"/>
    <n v="7.0000000000000007E-2"/>
    <x v="0"/>
    <n v="603.45899999999995"/>
    <n v="125.99"/>
    <n v="7.69"/>
    <x v="383"/>
    <x v="11"/>
    <x v="7"/>
    <x v="2"/>
    <x v="1"/>
    <x v="3"/>
    <s v="StarTAC 3000"/>
    <s v="Small Box"/>
    <n v="0.59"/>
    <d v="2009-04-10T00:00:00"/>
  </r>
  <r>
    <n v="1555"/>
    <n v="11236"/>
    <x v="1120"/>
    <x v="1"/>
    <n v="45"/>
    <n v="298.57"/>
    <n v="7.0000000000000007E-2"/>
    <x v="0"/>
    <n v="74.069999999999993"/>
    <n v="6.88"/>
    <n v="2"/>
    <x v="405"/>
    <x v="11"/>
    <x v="7"/>
    <x v="0"/>
    <x v="0"/>
    <x v="5"/>
    <s v="Adams Phone Message Book, 200 Message Capacity, 8 1/16” x 11”"/>
    <s v="Wrap Bag"/>
    <n v="0.39"/>
    <d v="2010-10-30T00:00:00"/>
  </r>
  <r>
    <n v="1556"/>
    <n v="11236"/>
    <x v="1120"/>
    <x v="1"/>
    <n v="15"/>
    <n v="44.32"/>
    <n v="0.01"/>
    <x v="0"/>
    <n v="-41.55"/>
    <n v="2.52"/>
    <n v="4.28"/>
    <x v="405"/>
    <x v="11"/>
    <x v="7"/>
    <x v="0"/>
    <x v="0"/>
    <x v="12"/>
    <s v="Binney &amp; Smith inkTank™ Erasable Desk Highlighter, Chisel Tip, Yellow, 12/Box"/>
    <s v="Wrap Bag"/>
    <n v="0.44"/>
    <d v="2010-10-30T00:00:00"/>
  </r>
  <r>
    <n v="1611"/>
    <n v="11680"/>
    <x v="154"/>
    <x v="3"/>
    <n v="50"/>
    <n v="7312.0314999999991"/>
    <n v="0.06"/>
    <x v="0"/>
    <n v="2031.5070000000001"/>
    <n v="175.99"/>
    <n v="8.99"/>
    <x v="646"/>
    <x v="11"/>
    <x v="7"/>
    <x v="2"/>
    <x v="1"/>
    <x v="3"/>
    <s v="2180"/>
    <s v="Small Box"/>
    <n v="0.56999999999999995"/>
    <d v="2009-09-06T00:00:00"/>
  </r>
  <r>
    <n v="1612"/>
    <n v="11682"/>
    <x v="454"/>
    <x v="0"/>
    <n v="5"/>
    <n v="102.18"/>
    <n v="0.09"/>
    <x v="0"/>
    <n v="-65.67"/>
    <n v="19.98"/>
    <n v="4"/>
    <x v="361"/>
    <x v="11"/>
    <x v="7"/>
    <x v="3"/>
    <x v="1"/>
    <x v="7"/>
    <s v="Belkin 105-Key Black Keyboard"/>
    <s v="Small Box"/>
    <n v="0.68"/>
    <d v="2010-07-11T00:00:00"/>
  </r>
  <r>
    <n v="1618"/>
    <n v="11714"/>
    <x v="334"/>
    <x v="4"/>
    <n v="1"/>
    <n v="3501.79"/>
    <n v="0.01"/>
    <x v="1"/>
    <n v="-7838.3346000000001"/>
    <n v="3502.14"/>
    <n v="8.73"/>
    <x v="713"/>
    <x v="11"/>
    <x v="7"/>
    <x v="2"/>
    <x v="1"/>
    <x v="16"/>
    <s v="Okidata Pacemark 4410N Wide Format Dot Matrix Printer"/>
    <s v="Jumbo Box"/>
    <n v="0.56999999999999995"/>
    <d v="2009-08-05T00:00:00"/>
  </r>
  <r>
    <n v="1619"/>
    <n v="11714"/>
    <x v="334"/>
    <x v="4"/>
    <n v="9"/>
    <n v="141.83000000000001"/>
    <n v="0.06"/>
    <x v="0"/>
    <n v="-35.69"/>
    <n v="15.73"/>
    <n v="7.42"/>
    <x v="713"/>
    <x v="11"/>
    <x v="7"/>
    <x v="2"/>
    <x v="0"/>
    <x v="15"/>
    <s v="Acme Galleria® Hot Forged Steel Scissors with Colored Handles"/>
    <s v="Small Pack"/>
    <n v="0.56000000000000005"/>
    <d v="2009-08-05T00:00:00"/>
  </r>
  <r>
    <n v="1625"/>
    <n v="11748"/>
    <x v="862"/>
    <x v="2"/>
    <n v="23"/>
    <n v="3503.12"/>
    <n v="0.01"/>
    <x v="1"/>
    <n v="-168.14"/>
    <n v="145.97999999999999"/>
    <n v="46.2"/>
    <x v="713"/>
    <x v="11"/>
    <x v="7"/>
    <x v="2"/>
    <x v="2"/>
    <x v="10"/>
    <s v="Bevis Rectangular Conference Tables"/>
    <s v="Jumbo Box"/>
    <n v="0.69"/>
    <d v="2009-06-03T00:00:00"/>
  </r>
  <r>
    <n v="1630"/>
    <n v="11780"/>
    <x v="106"/>
    <x v="4"/>
    <n v="7"/>
    <n v="54.23"/>
    <n v="0.08"/>
    <x v="0"/>
    <n v="-16.46"/>
    <n v="7.28"/>
    <n v="5.47"/>
    <x v="359"/>
    <x v="11"/>
    <x v="7"/>
    <x v="0"/>
    <x v="0"/>
    <x v="5"/>
    <s v="Southworth Structures Collection™"/>
    <s v="Small Box"/>
    <n v="0.35"/>
    <d v="2010-09-22T00:00:00"/>
  </r>
  <r>
    <n v="1666"/>
    <n v="12007"/>
    <x v="717"/>
    <x v="2"/>
    <n v="42"/>
    <n v="152.26"/>
    <n v="0.04"/>
    <x v="0"/>
    <n v="64.989999999999995"/>
    <n v="3.69"/>
    <n v="0.5"/>
    <x v="719"/>
    <x v="11"/>
    <x v="7"/>
    <x v="2"/>
    <x v="0"/>
    <x v="11"/>
    <s v="Avery 487"/>
    <s v="Small Box"/>
    <n v="0.38"/>
    <d v="2009-09-29T00:00:00"/>
  </r>
  <r>
    <n v="1668"/>
    <n v="12039"/>
    <x v="838"/>
    <x v="1"/>
    <n v="13"/>
    <n v="2048.5679999999998"/>
    <n v="0.1"/>
    <x v="0"/>
    <n v="-259.98500000000001"/>
    <n v="205.99"/>
    <n v="8.99"/>
    <x v="334"/>
    <x v="11"/>
    <x v="7"/>
    <x v="2"/>
    <x v="1"/>
    <x v="3"/>
    <s v="TimeportP7382"/>
    <s v="Small Box"/>
    <n v="0.56000000000000005"/>
    <d v="2010-06-18T00:00:00"/>
  </r>
  <r>
    <n v="1669"/>
    <n v="12066"/>
    <x v="955"/>
    <x v="3"/>
    <n v="27"/>
    <n v="4442.049"/>
    <n v="0.1"/>
    <x v="0"/>
    <n v="720.95399999999995"/>
    <n v="200.99"/>
    <n v="8.08"/>
    <x v="709"/>
    <x v="11"/>
    <x v="7"/>
    <x v="0"/>
    <x v="1"/>
    <x v="3"/>
    <s v="5125"/>
    <s v="Small Box"/>
    <n v="0.59"/>
    <d v="2011-02-07T00:00:00"/>
  </r>
  <r>
    <n v="1708"/>
    <n v="12262"/>
    <x v="924"/>
    <x v="0"/>
    <n v="45"/>
    <n v="1212.9280000000001"/>
    <n v="0.02"/>
    <x v="1"/>
    <n v="-1460.77"/>
    <n v="31.76"/>
    <n v="45.51"/>
    <x v="413"/>
    <x v="11"/>
    <x v="7"/>
    <x v="3"/>
    <x v="2"/>
    <x v="10"/>
    <s v="Hon iLevel™ Computer Training Table"/>
    <s v="Jumbo Box"/>
    <n v="0.65"/>
    <d v="2011-12-15T00:00:00"/>
  </r>
  <r>
    <n v="1746"/>
    <n v="12486"/>
    <x v="422"/>
    <x v="1"/>
    <n v="31"/>
    <n v="3081.33"/>
    <n v="0.08"/>
    <x v="1"/>
    <n v="-1341.11"/>
    <n v="100.98"/>
    <n v="57.38"/>
    <x v="720"/>
    <x v="11"/>
    <x v="7"/>
    <x v="2"/>
    <x v="2"/>
    <x v="9"/>
    <s v="Bush Westfield Collection Bookcases, Dark Cherry Finish, Fully Assembled"/>
    <s v="Jumbo Box"/>
    <n v="0.78"/>
    <d v="2011-02-21T00:00:00"/>
  </r>
  <r>
    <n v="1747"/>
    <n v="12486"/>
    <x v="422"/>
    <x v="1"/>
    <n v="42"/>
    <n v="1692.56"/>
    <n v="0.04"/>
    <x v="0"/>
    <n v="275.5"/>
    <n v="40.98"/>
    <n v="7.2"/>
    <x v="720"/>
    <x v="11"/>
    <x v="7"/>
    <x v="2"/>
    <x v="0"/>
    <x v="1"/>
    <s v="Kensington 6 Outlet SmartSocket Surge Protector"/>
    <s v="Small Box"/>
    <n v="0.6"/>
    <d v="2011-02-21T00:00:00"/>
  </r>
  <r>
    <n v="1755"/>
    <n v="12580"/>
    <x v="892"/>
    <x v="0"/>
    <n v="50"/>
    <n v="8038.08"/>
    <n v="0.1"/>
    <x v="0"/>
    <n v="2821.4050000000002"/>
    <n v="172.99"/>
    <n v="19.989999999999998"/>
    <x v="398"/>
    <x v="11"/>
    <x v="7"/>
    <x v="0"/>
    <x v="0"/>
    <x v="2"/>
    <s v="Ibico EB-19 Dual Function Manual Binding System"/>
    <s v="Small Box"/>
    <n v="0.39"/>
    <d v="2010-01-15T00:00:00"/>
  </r>
  <r>
    <n v="1758"/>
    <n v="12612"/>
    <x v="566"/>
    <x v="0"/>
    <n v="29"/>
    <n v="2360.98"/>
    <n v="0.02"/>
    <x v="0"/>
    <n v="611.92999999999995"/>
    <n v="78.650000000000006"/>
    <n v="13.99"/>
    <x v="413"/>
    <x v="11"/>
    <x v="7"/>
    <x v="3"/>
    <x v="0"/>
    <x v="1"/>
    <s v="Honeywell Quietcare HEPA Air Cleaner"/>
    <s v="Medium Box"/>
    <n v="0.52"/>
    <d v="2010-12-21T00:00:00"/>
  </r>
  <r>
    <n v="1759"/>
    <n v="12612"/>
    <x v="566"/>
    <x v="0"/>
    <n v="49"/>
    <n v="182.2"/>
    <n v="0.09"/>
    <x v="2"/>
    <n v="82.21"/>
    <n v="3.75"/>
    <n v="0.5"/>
    <x v="413"/>
    <x v="11"/>
    <x v="7"/>
    <x v="3"/>
    <x v="0"/>
    <x v="11"/>
    <s v="Avery 496"/>
    <s v="Small Box"/>
    <n v="0.37"/>
    <d v="2010-12-26T00:00:00"/>
  </r>
  <r>
    <n v="1772"/>
    <n v="12706"/>
    <x v="626"/>
    <x v="4"/>
    <n v="46"/>
    <n v="2494.69"/>
    <n v="0.09"/>
    <x v="1"/>
    <n v="-937.06"/>
    <n v="58.14"/>
    <n v="36.61"/>
    <x v="720"/>
    <x v="11"/>
    <x v="7"/>
    <x v="2"/>
    <x v="2"/>
    <x v="9"/>
    <s v="O'Sullivan 3-Shelf Heavy-Duty Bookcases"/>
    <s v="Jumbo Box"/>
    <n v="0.61"/>
    <d v="2009-11-21T00:00:00"/>
  </r>
  <r>
    <n v="1774"/>
    <n v="12708"/>
    <x v="807"/>
    <x v="0"/>
    <n v="44"/>
    <n v="159.41"/>
    <n v="0"/>
    <x v="2"/>
    <n v="34.68"/>
    <n v="3.28"/>
    <n v="0.98"/>
    <x v="360"/>
    <x v="11"/>
    <x v="7"/>
    <x v="2"/>
    <x v="0"/>
    <x v="12"/>
    <s v="Crayola Colored Pencils"/>
    <s v="Wrap Bag"/>
    <n v="0.52"/>
    <d v="2010-01-12T00:00:00"/>
  </r>
  <r>
    <n v="1808"/>
    <n v="12930"/>
    <x v="1139"/>
    <x v="1"/>
    <n v="49"/>
    <n v="1147.6400000000001"/>
    <n v="0.06"/>
    <x v="0"/>
    <n v="261.87"/>
    <n v="22.98"/>
    <n v="4.5"/>
    <x v="450"/>
    <x v="11"/>
    <x v="7"/>
    <x v="2"/>
    <x v="0"/>
    <x v="1"/>
    <s v="Belkin F5C206VTEL 6 Outlet Surge"/>
    <s v="Small Box"/>
    <n v="0.55000000000000004"/>
    <d v="2011-11-25T00:00:00"/>
  </r>
  <r>
    <n v="1812"/>
    <n v="12965"/>
    <x v="461"/>
    <x v="3"/>
    <n v="7"/>
    <n v="44.74"/>
    <n v="0.04"/>
    <x v="0"/>
    <n v="-20.102"/>
    <n v="5.74"/>
    <n v="5.01"/>
    <x v="386"/>
    <x v="11"/>
    <x v="7"/>
    <x v="2"/>
    <x v="0"/>
    <x v="2"/>
    <s v="Binder Posts"/>
    <s v="Small Box"/>
    <n v="0.39"/>
    <d v="2010-06-26T00:00:00"/>
  </r>
  <r>
    <n v="1813"/>
    <n v="12965"/>
    <x v="461"/>
    <x v="3"/>
    <n v="21"/>
    <n v="90.78"/>
    <n v="0.06"/>
    <x v="0"/>
    <n v="-71.840499999999992"/>
    <n v="4.24"/>
    <n v="5.41"/>
    <x v="386"/>
    <x v="11"/>
    <x v="7"/>
    <x v="2"/>
    <x v="0"/>
    <x v="2"/>
    <s v="Storex DuraTech Recycled Plastic Frosted Binders"/>
    <s v="Small Box"/>
    <n v="0.35"/>
    <d v="2010-06-26T00:00:00"/>
  </r>
  <r>
    <n v="1822"/>
    <n v="13090"/>
    <x v="1069"/>
    <x v="2"/>
    <n v="15"/>
    <n v="150.19999999999999"/>
    <n v="0.02"/>
    <x v="0"/>
    <n v="12.97"/>
    <n v="9.27"/>
    <n v="4.3899999999999997"/>
    <x v="721"/>
    <x v="11"/>
    <x v="7"/>
    <x v="2"/>
    <x v="0"/>
    <x v="5"/>
    <s v="Wirebound Message Books, Four 2 3/4&quot; x 5&quot; Forms per Page, 600 Sets per Book"/>
    <s v="Wrap Bag"/>
    <n v="0.38"/>
    <d v="2010-07-27T00:00:00"/>
  </r>
  <r>
    <n v="1836"/>
    <n v="13157"/>
    <x v="668"/>
    <x v="3"/>
    <n v="2"/>
    <n v="38.93"/>
    <n v="7.0000000000000007E-2"/>
    <x v="0"/>
    <n v="-102.432"/>
    <n v="20.99"/>
    <n v="4.8099999999999996"/>
    <x v="392"/>
    <x v="11"/>
    <x v="7"/>
    <x v="2"/>
    <x v="1"/>
    <x v="3"/>
    <s v="1726 Digital Answering Machine"/>
    <s v="Medium Box"/>
    <n v="0.57999999999999996"/>
    <d v="2012-02-12T00:00:00"/>
  </r>
  <r>
    <n v="1838"/>
    <n v="13218"/>
    <x v="741"/>
    <x v="1"/>
    <n v="18"/>
    <n v="513.08000000000004"/>
    <n v="0.03"/>
    <x v="0"/>
    <n v="198.9425"/>
    <n v="28.53"/>
    <n v="1.49"/>
    <x v="719"/>
    <x v="11"/>
    <x v="7"/>
    <x v="2"/>
    <x v="0"/>
    <x v="2"/>
    <s v="Lock-Up Easel 'Spel-Binder'"/>
    <s v="Small Box"/>
    <n v="0.38"/>
    <d v="2009-05-17T00:00:00"/>
  </r>
  <r>
    <n v="1839"/>
    <n v="13218"/>
    <x v="741"/>
    <x v="1"/>
    <n v="16"/>
    <n v="98.8"/>
    <n v="7.0000000000000007E-2"/>
    <x v="0"/>
    <n v="-62"/>
    <n v="5.98"/>
    <n v="7.15"/>
    <x v="719"/>
    <x v="11"/>
    <x v="7"/>
    <x v="2"/>
    <x v="0"/>
    <x v="5"/>
    <s v="Universal Premium White Copier/Laser Paper (20Lb. and 87 Bright)"/>
    <s v="Small Box"/>
    <n v="0.36"/>
    <d v="2009-05-18T00:00:00"/>
  </r>
  <r>
    <n v="1852"/>
    <n v="13314"/>
    <x v="1006"/>
    <x v="1"/>
    <n v="34"/>
    <n v="89.4"/>
    <n v="0.08"/>
    <x v="2"/>
    <n v="22.22"/>
    <n v="2.62"/>
    <n v="0.8"/>
    <x v="353"/>
    <x v="11"/>
    <x v="7"/>
    <x v="0"/>
    <x v="0"/>
    <x v="6"/>
    <s v="Staples Metal Binder Clips"/>
    <s v="Wrap Bag"/>
    <n v="0.39"/>
    <d v="2009-05-15T00:00:00"/>
  </r>
  <r>
    <n v="1877"/>
    <n v="13536"/>
    <x v="60"/>
    <x v="3"/>
    <n v="23"/>
    <n v="123.15"/>
    <n v="0.05"/>
    <x v="0"/>
    <n v="22.98"/>
    <n v="5.18"/>
    <n v="2.04"/>
    <x v="646"/>
    <x v="11"/>
    <x v="7"/>
    <x v="3"/>
    <x v="0"/>
    <x v="5"/>
    <s v="Array® Memo Cubes"/>
    <s v="Wrap Bag"/>
    <n v="0.36"/>
    <d v="2009-08-20T00:00:00"/>
  </r>
  <r>
    <n v="1887"/>
    <n v="13569"/>
    <x v="86"/>
    <x v="4"/>
    <n v="13"/>
    <n v="563.17999999999995"/>
    <n v="0.02"/>
    <x v="2"/>
    <n v="67.98"/>
    <n v="40.98"/>
    <n v="7.2"/>
    <x v="334"/>
    <x v="11"/>
    <x v="7"/>
    <x v="2"/>
    <x v="0"/>
    <x v="1"/>
    <s v="Kensington 6 Outlet SmartSocket Surge Protector"/>
    <s v="Small Box"/>
    <n v="0.6"/>
    <d v="2011-04-12T00:00:00"/>
  </r>
  <r>
    <n v="1888"/>
    <n v="13569"/>
    <x v="86"/>
    <x v="4"/>
    <n v="16"/>
    <n v="47.45"/>
    <n v="0.05"/>
    <x v="0"/>
    <n v="1.071"/>
    <n v="2.88"/>
    <n v="1.49"/>
    <x v="334"/>
    <x v="11"/>
    <x v="7"/>
    <x v="2"/>
    <x v="0"/>
    <x v="2"/>
    <s v="Avery Durable Binders"/>
    <s v="Small Box"/>
    <n v="0.36"/>
    <d v="2011-04-11T00:00:00"/>
  </r>
  <r>
    <n v="1889"/>
    <n v="13570"/>
    <x v="727"/>
    <x v="2"/>
    <n v="2"/>
    <n v="16.97"/>
    <n v="0.04"/>
    <x v="0"/>
    <n v="-8.8000000000000007"/>
    <n v="8.34"/>
    <n v="0.96"/>
    <x v="450"/>
    <x v="11"/>
    <x v="7"/>
    <x v="2"/>
    <x v="2"/>
    <x v="4"/>
    <s v="Document Clip Frames"/>
    <s v="Wrap Bag"/>
    <n v="0.43"/>
    <d v="2012-12-03T00:00:00"/>
  </r>
  <r>
    <n v="1890"/>
    <n v="13570"/>
    <x v="727"/>
    <x v="2"/>
    <n v="42"/>
    <n v="4077.7559999999994"/>
    <n v="0.04"/>
    <x v="0"/>
    <n v="1086.9570000000001"/>
    <n v="110.99"/>
    <n v="8.99"/>
    <x v="450"/>
    <x v="11"/>
    <x v="7"/>
    <x v="2"/>
    <x v="1"/>
    <x v="3"/>
    <s v="LX 677"/>
    <s v="Small Box"/>
    <n v="0.56999999999999995"/>
    <d v="2012-12-02T00:00:00"/>
  </r>
  <r>
    <n v="1894"/>
    <n v="13602"/>
    <x v="1113"/>
    <x v="0"/>
    <n v="3"/>
    <n v="445.34"/>
    <n v="0.03"/>
    <x v="1"/>
    <n v="-377.90190000000001"/>
    <n v="145.44999999999999"/>
    <n v="17.850000000000001"/>
    <x v="293"/>
    <x v="11"/>
    <x v="7"/>
    <x v="2"/>
    <x v="1"/>
    <x v="16"/>
    <s v="Panasonic KX-P1150 Dot Matrix Printer"/>
    <s v="Jumbo Drum"/>
    <n v="0.56000000000000005"/>
    <d v="2009-01-18T00:00:00"/>
  </r>
  <r>
    <n v="1895"/>
    <n v="13602"/>
    <x v="1113"/>
    <x v="0"/>
    <n v="13"/>
    <n v="660.99"/>
    <n v="0.02"/>
    <x v="0"/>
    <n v="267.67"/>
    <n v="48.04"/>
    <n v="5.09"/>
    <x v="293"/>
    <x v="11"/>
    <x v="7"/>
    <x v="2"/>
    <x v="0"/>
    <x v="5"/>
    <s v="Xerox 1910"/>
    <s v="Small Box"/>
    <n v="0.37"/>
    <d v="2009-01-13T00:00:00"/>
  </r>
  <r>
    <n v="1911"/>
    <n v="13668"/>
    <x v="443"/>
    <x v="4"/>
    <n v="42"/>
    <n v="282.61"/>
    <n v="0.02"/>
    <x v="0"/>
    <n v="-106.36"/>
    <n v="6.24"/>
    <n v="5.22"/>
    <x v="611"/>
    <x v="11"/>
    <x v="7"/>
    <x v="3"/>
    <x v="2"/>
    <x v="4"/>
    <s v="Eldon Expressions Mahogany Wood Desk Collection"/>
    <s v="Small Box"/>
    <n v="0.6"/>
    <d v="2012-02-26T00:00:00"/>
  </r>
  <r>
    <n v="1943"/>
    <n v="13923"/>
    <x v="1361"/>
    <x v="1"/>
    <n v="28"/>
    <n v="4332.3"/>
    <n v="0.08"/>
    <x v="1"/>
    <n v="2066.12"/>
    <n v="200.97"/>
    <n v="15.59"/>
    <x v="569"/>
    <x v="11"/>
    <x v="7"/>
    <x v="3"/>
    <x v="1"/>
    <x v="16"/>
    <s v="Hewlett-Packard Deskjet 6122 Color Inkjet Printer"/>
    <s v="Jumbo Drum"/>
    <n v="0.36"/>
    <d v="2012-07-10T00:00:00"/>
  </r>
  <r>
    <n v="1949"/>
    <n v="13958"/>
    <x v="1175"/>
    <x v="0"/>
    <n v="11"/>
    <n v="808.673"/>
    <n v="0.06"/>
    <x v="0"/>
    <n v="-10.67"/>
    <n v="85.99"/>
    <n v="0.99"/>
    <x v="722"/>
    <x v="11"/>
    <x v="7"/>
    <x v="1"/>
    <x v="1"/>
    <x v="3"/>
    <s v="Accessory34"/>
    <s v="Wrap Bag"/>
    <n v="0.55000000000000004"/>
    <d v="2010-02-01T00:00:00"/>
  </r>
  <r>
    <n v="1957"/>
    <n v="13991"/>
    <x v="329"/>
    <x v="1"/>
    <n v="24"/>
    <n v="170.7"/>
    <n v="0"/>
    <x v="0"/>
    <n v="-37.880000000000003"/>
    <n v="6.48"/>
    <n v="2.74"/>
    <x v="362"/>
    <x v="11"/>
    <x v="7"/>
    <x v="2"/>
    <x v="1"/>
    <x v="7"/>
    <s v="Sony MFD2HD Formatted Diskettes, 10/Pack"/>
    <s v="Small Pack"/>
    <n v="0.71"/>
    <d v="2012-03-08T00:00:00"/>
  </r>
  <r>
    <n v="1958"/>
    <n v="13991"/>
    <x v="329"/>
    <x v="1"/>
    <n v="21"/>
    <n v="1839.4480000000001"/>
    <n v="7.0000000000000007E-2"/>
    <x v="0"/>
    <n v="-742.88"/>
    <n v="111.96"/>
    <n v="69"/>
    <x v="362"/>
    <x v="11"/>
    <x v="7"/>
    <x v="2"/>
    <x v="2"/>
    <x v="10"/>
    <s v="Hon 4060 Series Tables"/>
    <s v="Large Box"/>
    <n v="0.63"/>
    <d v="2012-03-07T00:00:00"/>
  </r>
  <r>
    <n v="1964"/>
    <n v="14048"/>
    <x v="1011"/>
    <x v="2"/>
    <n v="47"/>
    <n v="1837.15"/>
    <n v="0.06"/>
    <x v="0"/>
    <n v="196.58"/>
    <n v="40.97"/>
    <n v="8.99"/>
    <x v="346"/>
    <x v="11"/>
    <x v="7"/>
    <x v="0"/>
    <x v="0"/>
    <x v="12"/>
    <s v="Sanford 52201 APSCO Electric Pencil Sharpener"/>
    <s v="Small Pack"/>
    <n v="0.59"/>
    <d v="2010-05-17T00:00:00"/>
  </r>
  <r>
    <n v="1965"/>
    <n v="14048"/>
    <x v="1011"/>
    <x v="2"/>
    <n v="5"/>
    <n v="540.22"/>
    <n v="0.06"/>
    <x v="0"/>
    <n v="-253.38"/>
    <n v="101.41"/>
    <n v="35"/>
    <x v="346"/>
    <x v="11"/>
    <x v="7"/>
    <x v="0"/>
    <x v="0"/>
    <x v="0"/>
    <s v="Tennsco Regal Shelving Units"/>
    <s v="Large Box"/>
    <n v="0.82"/>
    <d v="2010-05-19T00:00:00"/>
  </r>
  <r>
    <n v="1966"/>
    <n v="14048"/>
    <x v="1011"/>
    <x v="2"/>
    <n v="40"/>
    <n v="2035.3929999999998"/>
    <n v="0.01"/>
    <x v="0"/>
    <n v="1152.693"/>
    <n v="55.99"/>
    <n v="1.25"/>
    <x v="346"/>
    <x v="11"/>
    <x v="7"/>
    <x v="0"/>
    <x v="1"/>
    <x v="3"/>
    <s v="Accessory32"/>
    <s v="Small Pack"/>
    <n v="0.35"/>
    <d v="2010-05-19T00:00:00"/>
  </r>
  <r>
    <n v="2007"/>
    <n v="14311"/>
    <x v="585"/>
    <x v="4"/>
    <n v="30"/>
    <n v="192.41"/>
    <n v="0.03"/>
    <x v="0"/>
    <n v="-55.947499999999998"/>
    <n v="6.37"/>
    <n v="5.19"/>
    <x v="293"/>
    <x v="11"/>
    <x v="7"/>
    <x v="2"/>
    <x v="0"/>
    <x v="2"/>
    <s v="C-Line Peel &amp; Stick Add-On Filing Pockets, 8-3/4 x 5-1/8, 10/Pack"/>
    <s v="Small Box"/>
    <n v="0.38"/>
    <d v="2009-08-02T00:00:00"/>
  </r>
  <r>
    <n v="2024"/>
    <n v="14434"/>
    <x v="635"/>
    <x v="2"/>
    <n v="39"/>
    <n v="4733.88"/>
    <n v="0.02"/>
    <x v="1"/>
    <n v="239.41"/>
    <n v="119.99"/>
    <n v="56.14"/>
    <x v="723"/>
    <x v="11"/>
    <x v="7"/>
    <x v="2"/>
    <x v="1"/>
    <x v="16"/>
    <s v="Hewlett-Packard 2600DN Business Color Inkjet Printer"/>
    <s v="Jumbo Box"/>
    <n v="0.39"/>
    <d v="2011-02-17T00:00:00"/>
  </r>
  <r>
    <n v="2050"/>
    <n v="14630"/>
    <x v="653"/>
    <x v="0"/>
    <n v="17"/>
    <n v="363.54"/>
    <n v="0.08"/>
    <x v="0"/>
    <n v="4.75"/>
    <n v="22.01"/>
    <n v="5.53"/>
    <x v="342"/>
    <x v="11"/>
    <x v="7"/>
    <x v="2"/>
    <x v="0"/>
    <x v="12"/>
    <s v="Boston 16801 Nautilus™ Battery Pencil Sharpener"/>
    <s v="Small Pack"/>
    <n v="0.59"/>
    <d v="2012-10-16T00:00:00"/>
  </r>
  <r>
    <n v="2075"/>
    <n v="14851"/>
    <x v="186"/>
    <x v="2"/>
    <n v="6"/>
    <n v="3378.18"/>
    <n v="0.08"/>
    <x v="0"/>
    <n v="-1352.68"/>
    <n v="599.99"/>
    <n v="24.49"/>
    <x v="724"/>
    <x v="11"/>
    <x v="7"/>
    <x v="2"/>
    <x v="1"/>
    <x v="13"/>
    <s v="Canon Image Class D660 Copier"/>
    <s v="Large Box"/>
    <n v="0.44"/>
    <d v="2012-05-12T00:00:00"/>
  </r>
  <r>
    <n v="2076"/>
    <n v="14851"/>
    <x v="186"/>
    <x v="2"/>
    <n v="26"/>
    <n v="1443.2660000000001"/>
    <n v="0.08"/>
    <x v="0"/>
    <n v="156.114"/>
    <n v="65.989999999999995"/>
    <n v="8.99"/>
    <x v="724"/>
    <x v="11"/>
    <x v="7"/>
    <x v="2"/>
    <x v="1"/>
    <x v="3"/>
    <s v="Talkabout T8367"/>
    <s v="Small Box"/>
    <n v="0.56000000000000005"/>
    <d v="2012-05-13T00:00:00"/>
  </r>
  <r>
    <n v="2088"/>
    <n v="14950"/>
    <x v="471"/>
    <x v="0"/>
    <n v="48"/>
    <n v="525"/>
    <n v="0.03"/>
    <x v="0"/>
    <n v="63.5"/>
    <n v="10.48"/>
    <n v="2.89"/>
    <x v="353"/>
    <x v="11"/>
    <x v="7"/>
    <x v="0"/>
    <x v="0"/>
    <x v="12"/>
    <s v="Staples Battery-Operated Desktop Pencil Sharpener"/>
    <s v="Small Pack"/>
    <n v="0.6"/>
    <d v="2010-09-26T00:00:00"/>
  </r>
  <r>
    <n v="2095"/>
    <n v="14981"/>
    <x v="320"/>
    <x v="3"/>
    <n v="8"/>
    <n v="279.77"/>
    <n v="7.0000000000000007E-2"/>
    <x v="0"/>
    <n v="-14.02"/>
    <n v="34.76"/>
    <n v="8.2200000000000006"/>
    <x v="569"/>
    <x v="11"/>
    <x v="7"/>
    <x v="3"/>
    <x v="0"/>
    <x v="0"/>
    <s v="Multi-Use Personal File Cart and Caster Set, Three Stacking Bins"/>
    <s v="Small Box"/>
    <n v="0.56999999999999995"/>
    <d v="2010-10-27T00:00:00"/>
  </r>
  <r>
    <n v="2096"/>
    <n v="14981"/>
    <x v="320"/>
    <x v="3"/>
    <n v="8"/>
    <n v="154.21"/>
    <n v="0.03"/>
    <x v="1"/>
    <n v="-160.38999999999999"/>
    <n v="15.23"/>
    <n v="27.75"/>
    <x v="569"/>
    <x v="11"/>
    <x v="7"/>
    <x v="3"/>
    <x v="2"/>
    <x v="10"/>
    <s v="Anderson Hickey Conga Table Tops &amp; Accessories"/>
    <s v="Jumbo Box"/>
    <n v="0.76"/>
    <d v="2010-10-28T00:00:00"/>
  </r>
  <r>
    <n v="2113"/>
    <n v="15105"/>
    <x v="402"/>
    <x v="0"/>
    <n v="39"/>
    <n v="460.43"/>
    <n v="7.0000000000000007E-2"/>
    <x v="0"/>
    <n v="-76.180000000000007"/>
    <n v="12.28"/>
    <n v="6.13"/>
    <x v="353"/>
    <x v="11"/>
    <x v="7"/>
    <x v="0"/>
    <x v="0"/>
    <x v="0"/>
    <s v="Recycled Eldon Regeneration Jumbo File"/>
    <s v="Small Box"/>
    <n v="0.56999999999999995"/>
    <d v="2009-11-10T00:00:00"/>
  </r>
  <r>
    <n v="2123"/>
    <n v="15111"/>
    <x v="1140"/>
    <x v="2"/>
    <n v="13"/>
    <n v="970.47"/>
    <n v="0.1"/>
    <x v="0"/>
    <n v="192.38"/>
    <n v="81.319999999999993"/>
    <n v="0.99"/>
    <x v="724"/>
    <x v="11"/>
    <x v="7"/>
    <x v="2"/>
    <x v="0"/>
    <x v="1"/>
    <s v="Kensington 4 Outlet MasterPiece® Compact Power Control Center"/>
    <s v="Small Box"/>
    <n v="0.56999999999999995"/>
    <d v="2009-12-19T00:00:00"/>
  </r>
  <r>
    <n v="2128"/>
    <n v="15202"/>
    <x v="426"/>
    <x v="1"/>
    <n v="36"/>
    <n v="1340.93"/>
    <n v="0.09"/>
    <x v="2"/>
    <n v="154.16"/>
    <n v="39.979999999999997"/>
    <n v="9.1999999999999993"/>
    <x v="406"/>
    <x v="11"/>
    <x v="7"/>
    <x v="1"/>
    <x v="2"/>
    <x v="4"/>
    <s v="Eldon Radial Chair Mat for Low to Medium Pile Carpets"/>
    <s v="Wrap Bag"/>
    <n v="0.65"/>
    <d v="2010-07-11T00:00:00"/>
  </r>
  <r>
    <n v="2131"/>
    <n v="15206"/>
    <x v="463"/>
    <x v="0"/>
    <n v="35"/>
    <n v="5287.16"/>
    <n v="0.05"/>
    <x v="1"/>
    <n v="-769.05"/>
    <n v="150.97999999999999"/>
    <n v="66.27"/>
    <x v="706"/>
    <x v="11"/>
    <x v="7"/>
    <x v="0"/>
    <x v="2"/>
    <x v="9"/>
    <s v="Bush Mission Pointe Library"/>
    <s v="Jumbo Box"/>
    <n v="0.65"/>
    <d v="2010-11-09T00:00:00"/>
  </r>
  <r>
    <n v="2162"/>
    <n v="15616"/>
    <x v="75"/>
    <x v="4"/>
    <n v="12"/>
    <n v="386.71"/>
    <n v="0.01"/>
    <x v="2"/>
    <n v="-84.12"/>
    <n v="30.98"/>
    <n v="6.5"/>
    <x v="334"/>
    <x v="11"/>
    <x v="7"/>
    <x v="2"/>
    <x v="1"/>
    <x v="7"/>
    <s v="Belkin ErgoBoard™ Keyboard"/>
    <s v="Small Box"/>
    <n v="0.64"/>
    <d v="2012-03-24T00:00:00"/>
  </r>
  <r>
    <n v="2163"/>
    <n v="15616"/>
    <x v="75"/>
    <x v="4"/>
    <n v="34"/>
    <n v="134.06"/>
    <n v="0.09"/>
    <x v="0"/>
    <n v="5.98"/>
    <n v="4.13"/>
    <n v="1.17"/>
    <x v="334"/>
    <x v="11"/>
    <x v="7"/>
    <x v="2"/>
    <x v="0"/>
    <x v="12"/>
    <s v="Newell 31"/>
    <s v="Wrap Bag"/>
    <n v="0.56999999999999995"/>
    <d v="2012-03-25T00:00:00"/>
  </r>
  <r>
    <n v="2176"/>
    <n v="15654"/>
    <x v="340"/>
    <x v="2"/>
    <n v="27"/>
    <n v="7937.59"/>
    <n v="0.03"/>
    <x v="1"/>
    <n v="1383.24"/>
    <n v="300.98"/>
    <n v="54.92"/>
    <x v="725"/>
    <x v="11"/>
    <x v="7"/>
    <x v="2"/>
    <x v="2"/>
    <x v="9"/>
    <s v="Atlantic Metals Mobile 5-Shelf Bookcases, Custom Colors"/>
    <s v="Jumbo Box"/>
    <n v="0.55000000000000004"/>
    <d v="2009-10-04T00:00:00"/>
  </r>
  <r>
    <n v="2177"/>
    <n v="15654"/>
    <x v="340"/>
    <x v="2"/>
    <n v="4"/>
    <n v="9396.41"/>
    <n v="0.02"/>
    <x v="1"/>
    <n v="-4991.4249"/>
    <n v="2550.14"/>
    <n v="29.7"/>
    <x v="725"/>
    <x v="11"/>
    <x v="7"/>
    <x v="2"/>
    <x v="1"/>
    <x v="16"/>
    <s v="Epson DFX-8500 Dot Matrix Printer"/>
    <s v="Jumbo Drum"/>
    <n v="0.56999999999999995"/>
    <d v="2009-10-04T00:00:00"/>
  </r>
  <r>
    <n v="2228"/>
    <n v="16102"/>
    <x v="980"/>
    <x v="2"/>
    <n v="25"/>
    <n v="13255.93"/>
    <n v="0.02"/>
    <x v="1"/>
    <n v="4089.27"/>
    <n v="500.98"/>
    <n v="26"/>
    <x v="397"/>
    <x v="11"/>
    <x v="7"/>
    <x v="3"/>
    <x v="2"/>
    <x v="14"/>
    <s v="Global Troy™ Executive Leather Low-Back Tilter"/>
    <s v="Jumbo Drum"/>
    <n v="0.6"/>
    <d v="2009-12-15T00:00:00"/>
  </r>
  <r>
    <n v="2254"/>
    <n v="16229"/>
    <x v="295"/>
    <x v="1"/>
    <n v="27"/>
    <n v="1068.7"/>
    <n v="0.04"/>
    <x v="0"/>
    <n v="-89.5"/>
    <n v="40.98"/>
    <n v="6.5"/>
    <x v="346"/>
    <x v="11"/>
    <x v="7"/>
    <x v="0"/>
    <x v="1"/>
    <x v="7"/>
    <s v="Targus USB Numeric Keypad"/>
    <s v="Small Box"/>
    <n v="0.74"/>
    <d v="2009-03-30T00:00:00"/>
  </r>
  <r>
    <n v="2274"/>
    <n v="16356"/>
    <x v="453"/>
    <x v="4"/>
    <n v="6"/>
    <n v="157.94"/>
    <n v="0.04"/>
    <x v="2"/>
    <n v="9.15"/>
    <n v="22.98"/>
    <n v="4.5"/>
    <x v="719"/>
    <x v="11"/>
    <x v="7"/>
    <x v="2"/>
    <x v="0"/>
    <x v="1"/>
    <s v="Belkin F5C206VTEL 6 Outlet Surge"/>
    <s v="Small Box"/>
    <n v="0.55000000000000004"/>
    <d v="2011-08-03T00:00:00"/>
  </r>
  <r>
    <n v="2287"/>
    <n v="16481"/>
    <x v="946"/>
    <x v="0"/>
    <n v="50"/>
    <n v="3089.06"/>
    <n v="0"/>
    <x v="0"/>
    <n v="719.26"/>
    <n v="56.96"/>
    <n v="13.22"/>
    <x v="726"/>
    <x v="11"/>
    <x v="7"/>
    <x v="2"/>
    <x v="0"/>
    <x v="1"/>
    <s v="Conquest™ 14 Commercial Heavy-Duty Upright Vacuum, Collection System, Accessory Kit"/>
    <s v="Small Box"/>
    <n v="0.56000000000000005"/>
    <d v="2011-02-23T00:00:00"/>
  </r>
  <r>
    <n v="2288"/>
    <n v="16481"/>
    <x v="946"/>
    <x v="0"/>
    <n v="47"/>
    <n v="20265.22"/>
    <n v="0.08"/>
    <x v="1"/>
    <n v="6168.64"/>
    <n v="442.14"/>
    <n v="14.7"/>
    <x v="726"/>
    <x v="11"/>
    <x v="7"/>
    <x v="2"/>
    <x v="1"/>
    <x v="16"/>
    <s v="Okidata ML390 Turbo Dot Matrix Printers"/>
    <s v="Jumbo Drum"/>
    <n v="0.56000000000000005"/>
    <d v="2011-02-23T00:00:00"/>
  </r>
  <r>
    <n v="2308"/>
    <n v="16641"/>
    <x v="782"/>
    <x v="1"/>
    <n v="33"/>
    <n v="1209.1680000000001"/>
    <n v="0.03"/>
    <x v="1"/>
    <n v="-1052.79"/>
    <n v="44.43"/>
    <n v="46.59"/>
    <x v="711"/>
    <x v="11"/>
    <x v="7"/>
    <x v="3"/>
    <x v="2"/>
    <x v="10"/>
    <s v="Hon 61000 Series Interactive Training Tables"/>
    <s v="Jumbo Box"/>
    <n v="0.67"/>
    <d v="2010-05-11T00:00:00"/>
  </r>
  <r>
    <n v="2309"/>
    <n v="16642"/>
    <x v="1105"/>
    <x v="2"/>
    <n v="46"/>
    <n v="7640.2249999999995"/>
    <n v="7.0000000000000007E-2"/>
    <x v="0"/>
    <n v="2027.682"/>
    <n v="205.99"/>
    <n v="2.5"/>
    <x v="707"/>
    <x v="11"/>
    <x v="7"/>
    <x v="2"/>
    <x v="1"/>
    <x v="3"/>
    <s v="V70"/>
    <s v="Small Box"/>
    <n v="0.59"/>
    <d v="2011-03-04T00:00:00"/>
  </r>
  <r>
    <n v="2319"/>
    <n v="16709"/>
    <x v="198"/>
    <x v="1"/>
    <n v="3"/>
    <n v="24.36"/>
    <n v="7.0000000000000007E-2"/>
    <x v="0"/>
    <n v="-13.01"/>
    <n v="6.48"/>
    <n v="5.74"/>
    <x v="353"/>
    <x v="11"/>
    <x v="7"/>
    <x v="0"/>
    <x v="0"/>
    <x v="5"/>
    <s v="Xerox 1994"/>
    <s v="Small Box"/>
    <n v="0.37"/>
    <d v="2012-10-08T00:00:00"/>
  </r>
  <r>
    <n v="2354"/>
    <n v="16992"/>
    <x v="611"/>
    <x v="1"/>
    <n v="15"/>
    <n v="126.74"/>
    <n v="0.08"/>
    <x v="0"/>
    <n v="-18.53"/>
    <n v="8.67"/>
    <n v="3.5"/>
    <x v="332"/>
    <x v="11"/>
    <x v="7"/>
    <x v="0"/>
    <x v="0"/>
    <x v="1"/>
    <s v="Staples 4 Outlet Surge Protector"/>
    <s v="Small Box"/>
    <n v="0.57999999999999996"/>
    <d v="2010-12-13T00:00:00"/>
  </r>
  <r>
    <n v="2356"/>
    <n v="16995"/>
    <x v="1378"/>
    <x v="2"/>
    <n v="42"/>
    <n v="48.41"/>
    <n v="0.06"/>
    <x v="0"/>
    <n v="-1.46"/>
    <n v="1.1399999999999999"/>
    <n v="0.7"/>
    <x v="406"/>
    <x v="11"/>
    <x v="7"/>
    <x v="1"/>
    <x v="0"/>
    <x v="6"/>
    <s v="OIC Thumb-Tacks"/>
    <s v="Wrap Bag"/>
    <n v="0.38"/>
    <d v="2010-12-20T00:00:00"/>
  </r>
  <r>
    <n v="2365"/>
    <n v="17093"/>
    <x v="668"/>
    <x v="2"/>
    <n v="50"/>
    <n v="4550.0600000000004"/>
    <n v="0.1"/>
    <x v="1"/>
    <n v="-1335.32"/>
    <n v="95.98"/>
    <n v="58.2"/>
    <x v="309"/>
    <x v="11"/>
    <x v="7"/>
    <x v="2"/>
    <x v="2"/>
    <x v="14"/>
    <s v="Global Deluxe Office Fabric Chairs"/>
    <s v="Jumbo Drum"/>
    <n v="0.57999999999999996"/>
    <d v="2012-02-13T00:00:00"/>
  </r>
  <r>
    <n v="2414"/>
    <n v="17510"/>
    <x v="365"/>
    <x v="4"/>
    <n v="28"/>
    <n v="462.12"/>
    <n v="0"/>
    <x v="0"/>
    <n v="226.4"/>
    <n v="15.57"/>
    <n v="1.39"/>
    <x v="709"/>
    <x v="11"/>
    <x v="7"/>
    <x v="0"/>
    <x v="0"/>
    <x v="8"/>
    <s v="Park Ridge™ Embossed Executive Business Envelopes"/>
    <s v="Small Box"/>
    <n v="0.38"/>
    <d v="2012-10-31T00:00:00"/>
  </r>
  <r>
    <n v="2417"/>
    <n v="17542"/>
    <x v="1379"/>
    <x v="0"/>
    <n v="37"/>
    <n v="105.99"/>
    <n v="0.01"/>
    <x v="0"/>
    <n v="43.37"/>
    <n v="2.88"/>
    <n v="0.5"/>
    <x v="710"/>
    <x v="11"/>
    <x v="7"/>
    <x v="1"/>
    <x v="0"/>
    <x v="11"/>
    <s v="Avery 49"/>
    <s v="Small Box"/>
    <n v="0.36"/>
    <d v="2010-09-02T00:00:00"/>
  </r>
  <r>
    <n v="2421"/>
    <n v="17568"/>
    <x v="1201"/>
    <x v="2"/>
    <n v="31"/>
    <n v="512.87"/>
    <n v="0"/>
    <x v="0"/>
    <n v="170.69"/>
    <n v="16.48"/>
    <n v="1.99"/>
    <x v="361"/>
    <x v="11"/>
    <x v="7"/>
    <x v="3"/>
    <x v="1"/>
    <x v="7"/>
    <s v="Maxell DVD-RAM Discs"/>
    <s v="Small Pack"/>
    <n v="0.42"/>
    <d v="2010-10-09T00:00:00"/>
  </r>
  <r>
    <n v="2422"/>
    <n v="17571"/>
    <x v="123"/>
    <x v="2"/>
    <n v="32"/>
    <n v="102.59"/>
    <n v="0.01"/>
    <x v="0"/>
    <n v="8.8800000000000008"/>
    <n v="2.98"/>
    <n v="1.58"/>
    <x v="712"/>
    <x v="11"/>
    <x v="7"/>
    <x v="1"/>
    <x v="0"/>
    <x v="6"/>
    <s v="Staples Gold Paper Clips"/>
    <s v="Wrap Bag"/>
    <n v="0.39"/>
    <d v="2012-03-16T00:00:00"/>
  </r>
  <r>
    <n v="2423"/>
    <n v="17571"/>
    <x v="123"/>
    <x v="2"/>
    <n v="50"/>
    <n v="1695.65"/>
    <n v="0.02"/>
    <x v="2"/>
    <n v="51.98"/>
    <n v="32.979999999999997"/>
    <n v="5.5"/>
    <x v="712"/>
    <x v="11"/>
    <x v="7"/>
    <x v="1"/>
    <x v="1"/>
    <x v="7"/>
    <s v="PC Concepts 116 Key Quantum 3000 Keyboard"/>
    <s v="Small Box"/>
    <n v="0.75"/>
    <d v="2012-03-17T00:00:00"/>
  </r>
  <r>
    <n v="2428"/>
    <n v="17636"/>
    <x v="391"/>
    <x v="0"/>
    <n v="2"/>
    <n v="7.01"/>
    <n v="0.03"/>
    <x v="0"/>
    <n v="-4.2"/>
    <n v="2.94"/>
    <n v="0.96"/>
    <x v="715"/>
    <x v="11"/>
    <x v="7"/>
    <x v="3"/>
    <x v="0"/>
    <x v="12"/>
    <s v="Newell 343"/>
    <s v="Wrap Bag"/>
    <n v="0.57999999999999996"/>
    <d v="2009-02-08T00:00:00"/>
  </r>
  <r>
    <n v="2434"/>
    <n v="17669"/>
    <x v="478"/>
    <x v="1"/>
    <n v="32"/>
    <n v="1116.03"/>
    <n v="0.04"/>
    <x v="0"/>
    <n v="203.44"/>
    <n v="34.76"/>
    <n v="5.49"/>
    <x v="367"/>
    <x v="11"/>
    <x v="7"/>
    <x v="0"/>
    <x v="0"/>
    <x v="0"/>
    <s v="Home/Office Personal File Carts"/>
    <s v="Small Box"/>
    <n v="0.6"/>
    <d v="2009-04-30T00:00:00"/>
  </r>
  <r>
    <n v="2439"/>
    <n v="17700"/>
    <x v="809"/>
    <x v="4"/>
    <n v="20"/>
    <n v="2305.75"/>
    <n v="0.03"/>
    <x v="0"/>
    <n v="-530.67999999999995"/>
    <n v="113.64"/>
    <n v="35"/>
    <x v="263"/>
    <x v="11"/>
    <x v="7"/>
    <x v="3"/>
    <x v="2"/>
    <x v="4"/>
    <s v="Eldon Expressions Mahogany Wood Desk Collection"/>
    <s v="Small Box"/>
    <n v="0.6"/>
    <d v="2012-10-28T00:00:00"/>
  </r>
  <r>
    <n v="2440"/>
    <n v="17701"/>
    <x v="215"/>
    <x v="4"/>
    <n v="21"/>
    <n v="80.45"/>
    <n v="0.09"/>
    <x v="0"/>
    <n v="-60.961500000000001"/>
    <n v="3.74"/>
    <n v="4.6900000000000004"/>
    <x v="361"/>
    <x v="11"/>
    <x v="7"/>
    <x v="3"/>
    <x v="0"/>
    <x v="2"/>
    <s v="Accohide Poly Flexible Ring Binders"/>
    <s v="Small Box"/>
    <n v="0.35"/>
    <d v="2012-05-22T00:00:00"/>
  </r>
  <r>
    <n v="2450"/>
    <n v="17799"/>
    <x v="475"/>
    <x v="3"/>
    <n v="8"/>
    <n v="149.51"/>
    <n v="0.02"/>
    <x v="0"/>
    <n v="-31.11"/>
    <n v="16.98"/>
    <n v="12.39"/>
    <x v="263"/>
    <x v="11"/>
    <x v="7"/>
    <x v="1"/>
    <x v="2"/>
    <x v="4"/>
    <s v="Deflect-o DuraMat Antistatic Studded Beveled Mat for Medium Pile Carpeting"/>
    <s v="Large Box"/>
    <n v="0.61"/>
    <d v="2012-09-22T00:00:00"/>
  </r>
  <r>
    <n v="2515"/>
    <n v="18275"/>
    <x v="1138"/>
    <x v="0"/>
    <n v="25"/>
    <n v="322.73"/>
    <n v="7.0000000000000007E-2"/>
    <x v="0"/>
    <n v="101.83"/>
    <n v="13.4"/>
    <n v="4.95"/>
    <x v="190"/>
    <x v="11"/>
    <x v="7"/>
    <x v="2"/>
    <x v="2"/>
    <x v="4"/>
    <s v="Electrix 20W Halogen Replacement Bulb for Zoom-In Desk Lamp"/>
    <s v="Small Pack"/>
    <n v="0.37"/>
    <d v="2012-01-14T00:00:00"/>
  </r>
  <r>
    <n v="2523"/>
    <n v="18336"/>
    <x v="1185"/>
    <x v="2"/>
    <n v="1"/>
    <n v="7.96"/>
    <n v="0"/>
    <x v="2"/>
    <n v="-0.10999999999999943"/>
    <n v="2.88"/>
    <n v="0.7"/>
    <x v="353"/>
    <x v="11"/>
    <x v="7"/>
    <x v="1"/>
    <x v="0"/>
    <x v="12"/>
    <s v="Newell 340"/>
    <s v="Wrap Bag"/>
    <n v="0.56000000000000005"/>
    <d v="2009-04-24T00:00:00"/>
  </r>
  <r>
    <n v="2536"/>
    <n v="18402"/>
    <x v="1148"/>
    <x v="0"/>
    <n v="5"/>
    <n v="1548.45"/>
    <n v="0.03"/>
    <x v="1"/>
    <n v="-224.2"/>
    <n v="284.98"/>
    <n v="69.55"/>
    <x v="392"/>
    <x v="11"/>
    <x v="7"/>
    <x v="2"/>
    <x v="2"/>
    <x v="14"/>
    <s v="Global Commerce™ Series High-Back Swivel/Tilt Chairs"/>
    <s v="Jumbo Drum"/>
    <n v="0.6"/>
    <d v="2009-09-05T00:00:00"/>
  </r>
  <r>
    <n v="2537"/>
    <n v="18402"/>
    <x v="1148"/>
    <x v="0"/>
    <n v="3"/>
    <n v="56.07"/>
    <n v="0"/>
    <x v="0"/>
    <n v="10.49"/>
    <n v="12.99"/>
    <n v="14.37"/>
    <x v="392"/>
    <x v="11"/>
    <x v="7"/>
    <x v="2"/>
    <x v="2"/>
    <x v="4"/>
    <s v="Tensor &quot;Hersey Kiss&quot; Styled Floor Lamp"/>
    <s v="Large Box"/>
    <n v="0.73"/>
    <d v="2009-08-29T00:00:00"/>
  </r>
  <r>
    <n v="2549"/>
    <n v="18466"/>
    <x v="215"/>
    <x v="0"/>
    <n v="25"/>
    <n v="270.16000000000003"/>
    <n v="0.09"/>
    <x v="0"/>
    <n v="16.920000000000002"/>
    <n v="11.09"/>
    <n v="5.25"/>
    <x v="392"/>
    <x v="11"/>
    <x v="7"/>
    <x v="2"/>
    <x v="0"/>
    <x v="8"/>
    <s v="#10 Self-Seal White Envelopes"/>
    <s v="Small Box"/>
    <n v="0.36"/>
    <d v="2012-05-30T00:00:00"/>
  </r>
  <r>
    <n v="2550"/>
    <n v="18466"/>
    <x v="215"/>
    <x v="0"/>
    <n v="24"/>
    <n v="2694.01"/>
    <n v="0.08"/>
    <x v="2"/>
    <n v="994.31"/>
    <n v="120.97"/>
    <n v="7.11"/>
    <x v="392"/>
    <x v="11"/>
    <x v="7"/>
    <x v="2"/>
    <x v="1"/>
    <x v="16"/>
    <s v="Canon BP1200DH 12-Digit Bubble Jet Printing Calculator"/>
    <s v="Medium Box"/>
    <n v="0.36"/>
    <d v="2012-05-21T00:00:00"/>
  </r>
  <r>
    <n v="2563"/>
    <n v="18530"/>
    <x v="242"/>
    <x v="2"/>
    <n v="2"/>
    <n v="56.13"/>
    <n v="0.02"/>
    <x v="0"/>
    <n v="48.85"/>
    <n v="20.28"/>
    <n v="14.39"/>
    <x v="450"/>
    <x v="11"/>
    <x v="7"/>
    <x v="2"/>
    <x v="2"/>
    <x v="4"/>
    <s v="Career Cubicle Clock, 8 1/4&quot;, Black"/>
    <s v="Small Box"/>
    <n v="0.47"/>
    <d v="2010-12-31T00:00:00"/>
  </r>
  <r>
    <n v="2564"/>
    <n v="18530"/>
    <x v="242"/>
    <x v="2"/>
    <n v="25"/>
    <n v="1491.5205000000001"/>
    <n v="0"/>
    <x v="0"/>
    <n v="286.36200000000002"/>
    <n v="65.989999999999995"/>
    <n v="5.99"/>
    <x v="450"/>
    <x v="11"/>
    <x v="7"/>
    <x v="2"/>
    <x v="1"/>
    <x v="3"/>
    <s v="i1000"/>
    <s v="Small Box"/>
    <n v="0.57999999999999996"/>
    <d v="2011-01-02T00:00:00"/>
  </r>
  <r>
    <n v="2602"/>
    <n v="18790"/>
    <x v="954"/>
    <x v="1"/>
    <n v="7"/>
    <n v="13253.93"/>
    <n v="0.01"/>
    <x v="1"/>
    <n v="-1596.7457999999999"/>
    <n v="2036.48"/>
    <n v="14.7"/>
    <x v="375"/>
    <x v="11"/>
    <x v="7"/>
    <x v="1"/>
    <x v="1"/>
    <x v="16"/>
    <s v="Lexmark 4227 Plus Dot Matrix Printer"/>
    <s v="Jumbo Drum"/>
    <n v="0.55000000000000004"/>
    <d v="2009-02-13T00:00:00"/>
  </r>
  <r>
    <n v="2604"/>
    <n v="18819"/>
    <x v="714"/>
    <x v="0"/>
    <n v="22"/>
    <n v="1102.3"/>
    <n v="0.1"/>
    <x v="0"/>
    <n v="98.12"/>
    <n v="50.98"/>
    <n v="22.24"/>
    <x v="349"/>
    <x v="11"/>
    <x v="7"/>
    <x v="2"/>
    <x v="2"/>
    <x v="4"/>
    <s v="Dana Fluorescent Magnifying Lamp, White, 36&quot;"/>
    <s v="Large Box"/>
    <n v="0.55000000000000004"/>
    <d v="2009-02-27T00:00:00"/>
  </r>
  <r>
    <n v="2607"/>
    <n v="18849"/>
    <x v="98"/>
    <x v="1"/>
    <n v="43"/>
    <n v="471.87"/>
    <n v="0.05"/>
    <x v="0"/>
    <n v="52.27"/>
    <n v="11.09"/>
    <n v="5.25"/>
    <x v="392"/>
    <x v="11"/>
    <x v="7"/>
    <x v="2"/>
    <x v="0"/>
    <x v="8"/>
    <s v="#10 Self-Seal White Envelopes"/>
    <s v="Small Box"/>
    <n v="0.36"/>
    <d v="2012-08-05T00:00:00"/>
  </r>
  <r>
    <n v="2608"/>
    <n v="18849"/>
    <x v="98"/>
    <x v="1"/>
    <n v="39"/>
    <n v="539.6"/>
    <n v="0.06"/>
    <x v="0"/>
    <n v="-6.5"/>
    <n v="13.79"/>
    <n v="8.7799999999999994"/>
    <x v="392"/>
    <x v="11"/>
    <x v="7"/>
    <x v="2"/>
    <x v="2"/>
    <x v="4"/>
    <s v="9-3/4 Diameter Round Wall Clock"/>
    <s v="Small Box"/>
    <n v="0.43"/>
    <d v="2012-08-07T00:00:00"/>
  </r>
  <r>
    <n v="2612"/>
    <n v="18855"/>
    <x v="375"/>
    <x v="1"/>
    <n v="31"/>
    <n v="229.43"/>
    <n v="0.03"/>
    <x v="0"/>
    <n v="-127.05200000000001"/>
    <n v="7.3"/>
    <n v="7.72"/>
    <x v="332"/>
    <x v="11"/>
    <x v="7"/>
    <x v="0"/>
    <x v="0"/>
    <x v="2"/>
    <s v="Angle-D Binders with Locking Rings, Label Holders"/>
    <s v="Small Box"/>
    <n v="0.38"/>
    <d v="2009-09-18T00:00:00"/>
  </r>
  <r>
    <n v="2625"/>
    <n v="19040"/>
    <x v="1100"/>
    <x v="1"/>
    <n v="10"/>
    <n v="211.97"/>
    <n v="0.06"/>
    <x v="0"/>
    <n v="-46.83"/>
    <n v="21.38"/>
    <n v="8.99"/>
    <x v="707"/>
    <x v="11"/>
    <x v="7"/>
    <x v="2"/>
    <x v="0"/>
    <x v="12"/>
    <s v="Boston 1730 StandUp Electric Pencil Sharpener"/>
    <s v="Small Pack"/>
    <n v="0.59"/>
    <d v="2011-12-20T00:00:00"/>
  </r>
  <r>
    <n v="2626"/>
    <n v="19041"/>
    <x v="1358"/>
    <x v="0"/>
    <n v="3"/>
    <n v="36.06"/>
    <n v="0.08"/>
    <x v="0"/>
    <n v="-18.5"/>
    <n v="10.89"/>
    <n v="4.5"/>
    <x v="450"/>
    <x v="11"/>
    <x v="7"/>
    <x v="2"/>
    <x v="0"/>
    <x v="1"/>
    <s v="Belkin 6 Outlet Metallic Surge Strip"/>
    <s v="Small Box"/>
    <n v="0.59"/>
    <d v="2011-07-30T00:00:00"/>
  </r>
  <r>
    <n v="2627"/>
    <n v="19041"/>
    <x v="1358"/>
    <x v="0"/>
    <n v="43"/>
    <n v="1849.8"/>
    <n v="0.04"/>
    <x v="0"/>
    <n v="530.22"/>
    <n v="42.98"/>
    <n v="4.62"/>
    <x v="450"/>
    <x v="11"/>
    <x v="7"/>
    <x v="2"/>
    <x v="0"/>
    <x v="1"/>
    <s v="Belkin F9M820V08 8 Outlet Surge"/>
    <s v="Small Box"/>
    <n v="0.56000000000000005"/>
    <d v="2011-08-04T00:00:00"/>
  </r>
  <r>
    <n v="2631"/>
    <n v="19047"/>
    <x v="1367"/>
    <x v="1"/>
    <n v="1"/>
    <n v="67.489999999999995"/>
    <n v="0.06"/>
    <x v="0"/>
    <n v="-22.82"/>
    <n v="55.48"/>
    <n v="14.3"/>
    <x v="707"/>
    <x v="11"/>
    <x v="7"/>
    <x v="2"/>
    <x v="0"/>
    <x v="5"/>
    <s v="Xerox 194"/>
    <s v="Small Box"/>
    <n v="0.37"/>
    <d v="2009-01-29T00:00:00"/>
  </r>
  <r>
    <n v="2632"/>
    <n v="19047"/>
    <x v="1367"/>
    <x v="1"/>
    <n v="3"/>
    <n v="6.76"/>
    <n v="0.02"/>
    <x v="0"/>
    <n v="-4.28"/>
    <n v="1.68"/>
    <n v="1.57"/>
    <x v="707"/>
    <x v="11"/>
    <x v="7"/>
    <x v="2"/>
    <x v="0"/>
    <x v="12"/>
    <s v="Newell 323"/>
    <s v="Wrap Bag"/>
    <n v="0.59"/>
    <d v="2009-01-30T00:00:00"/>
  </r>
  <r>
    <n v="2647"/>
    <n v="19143"/>
    <x v="532"/>
    <x v="1"/>
    <n v="3"/>
    <n v="2421.02"/>
    <n v="7.0000000000000007E-2"/>
    <x v="1"/>
    <n v="-1943.1711000000003"/>
    <n v="810.98"/>
    <n v="16.059999999999999"/>
    <x v="569"/>
    <x v="11"/>
    <x v="7"/>
    <x v="3"/>
    <x v="1"/>
    <x v="16"/>
    <s v="Okidata ML591 Wide Format Dot Matrix Printer"/>
    <s v="Jumbo Drum"/>
    <n v="0.56000000000000005"/>
    <d v="2012-11-05T00:00:00"/>
  </r>
  <r>
    <n v="2665"/>
    <n v="19264"/>
    <x v="52"/>
    <x v="1"/>
    <n v="40"/>
    <n v="161.72"/>
    <n v="0.09"/>
    <x v="0"/>
    <n v="-134.71100000000001"/>
    <n v="3.98"/>
    <n v="5.26"/>
    <x v="169"/>
    <x v="11"/>
    <x v="7"/>
    <x v="1"/>
    <x v="0"/>
    <x v="2"/>
    <s v="Ibico Presentation Index for Binding Systems"/>
    <s v="Small Box"/>
    <n v="0.38"/>
    <d v="2011-10-01T00:00:00"/>
  </r>
  <r>
    <n v="2666"/>
    <n v="19264"/>
    <x v="52"/>
    <x v="1"/>
    <n v="23"/>
    <n v="107.75"/>
    <n v="7.0000000000000007E-2"/>
    <x v="0"/>
    <n v="24.17"/>
    <n v="4.7300000000000004"/>
    <n v="1.52"/>
    <x v="169"/>
    <x v="11"/>
    <x v="7"/>
    <x v="1"/>
    <x v="0"/>
    <x v="5"/>
    <s v="While You Were Out Pads, 50 per Pad, 4 x 5 1/4, Green Cycle"/>
    <s v="Wrap Bag"/>
    <n v="0.36"/>
    <d v="2011-09-30T00:00:00"/>
  </r>
  <r>
    <n v="2667"/>
    <n v="19296"/>
    <x v="623"/>
    <x v="1"/>
    <n v="43"/>
    <n v="75.73"/>
    <n v="0.04"/>
    <x v="2"/>
    <n v="-37.76"/>
    <n v="1.68"/>
    <n v="1.57"/>
    <x v="373"/>
    <x v="11"/>
    <x v="7"/>
    <x v="3"/>
    <x v="0"/>
    <x v="12"/>
    <s v="Newell 323"/>
    <s v="Wrap Bag"/>
    <n v="0.59"/>
    <d v="2010-04-12T00:00:00"/>
  </r>
  <r>
    <n v="2668"/>
    <n v="19299"/>
    <x v="466"/>
    <x v="2"/>
    <n v="10"/>
    <n v="29.23"/>
    <n v="0.05"/>
    <x v="0"/>
    <n v="8.1"/>
    <n v="2.88"/>
    <n v="0.5"/>
    <x v="401"/>
    <x v="11"/>
    <x v="7"/>
    <x v="2"/>
    <x v="0"/>
    <x v="11"/>
    <s v="Avery 49"/>
    <s v="Small Box"/>
    <n v="0.36"/>
    <d v="2009-03-20T00:00:00"/>
  </r>
  <r>
    <n v="2685"/>
    <n v="19429"/>
    <x v="182"/>
    <x v="2"/>
    <n v="2"/>
    <n v="240.24"/>
    <n v="0.05"/>
    <x v="1"/>
    <n v="-84.93"/>
    <n v="124.49"/>
    <n v="51.94"/>
    <x v="715"/>
    <x v="11"/>
    <x v="7"/>
    <x v="3"/>
    <x v="2"/>
    <x v="10"/>
    <s v="Bevis 36 x 72 Conference Tables"/>
    <s v="Jumbo Box"/>
    <n v="0.63"/>
    <d v="2009-08-24T00:00:00"/>
  </r>
  <r>
    <n v="2686"/>
    <n v="19430"/>
    <x v="255"/>
    <x v="4"/>
    <n v="39"/>
    <n v="6742.49"/>
    <n v="0.03"/>
    <x v="0"/>
    <n v="-502.05"/>
    <n v="167.27"/>
    <n v="35"/>
    <x v="190"/>
    <x v="11"/>
    <x v="7"/>
    <x v="2"/>
    <x v="0"/>
    <x v="0"/>
    <s v="Office Impressions Heavy Duty Welded Shelving &amp; Multimedia Storage Drawers"/>
    <s v="Large Box"/>
    <n v="0.85"/>
    <d v="2010-11-15T00:00:00"/>
  </r>
  <r>
    <n v="2700"/>
    <n v="19524"/>
    <x v="169"/>
    <x v="4"/>
    <n v="9"/>
    <n v="92.02"/>
    <n v="7.0000000000000007E-2"/>
    <x v="0"/>
    <n v="-24.88"/>
    <n v="10.23"/>
    <n v="4.68"/>
    <x v="297"/>
    <x v="11"/>
    <x v="7"/>
    <x v="2"/>
    <x v="0"/>
    <x v="15"/>
    <s v="Acme® Box Cutter Scissors"/>
    <s v="Small Pack"/>
    <n v="0.59"/>
    <d v="2010-01-15T00:00:00"/>
  </r>
  <r>
    <n v="2703"/>
    <n v="19556"/>
    <x v="376"/>
    <x v="2"/>
    <n v="45"/>
    <n v="5785.59"/>
    <n v="7.0000000000000007E-2"/>
    <x v="1"/>
    <n v="-423.77"/>
    <n v="130.97999999999999"/>
    <n v="30"/>
    <x v="710"/>
    <x v="11"/>
    <x v="7"/>
    <x v="1"/>
    <x v="2"/>
    <x v="14"/>
    <s v="Office Star - Contemporary Task Swivel chair with 2-way adjustable arms, Plum"/>
    <s v="Jumbo Drum"/>
    <n v="0.78"/>
    <d v="2011-01-16T00:00:00"/>
  </r>
  <r>
    <n v="2704"/>
    <n v="19556"/>
    <x v="376"/>
    <x v="2"/>
    <n v="22"/>
    <n v="1131.93"/>
    <n v="0.09"/>
    <x v="0"/>
    <n v="469.69"/>
    <n v="55.98"/>
    <n v="4.8600000000000003"/>
    <x v="710"/>
    <x v="11"/>
    <x v="7"/>
    <x v="1"/>
    <x v="0"/>
    <x v="5"/>
    <s v="Xerox 1908"/>
    <s v="Small Box"/>
    <n v="0.36"/>
    <d v="2011-01-10T00:00:00"/>
  </r>
  <r>
    <n v="2705"/>
    <n v="19556"/>
    <x v="376"/>
    <x v="2"/>
    <n v="35"/>
    <n v="3238.143"/>
    <n v="0.08"/>
    <x v="0"/>
    <n v="727.36199999999997"/>
    <n v="115.99"/>
    <n v="4.2300000000000004"/>
    <x v="710"/>
    <x v="11"/>
    <x v="7"/>
    <x v="1"/>
    <x v="1"/>
    <x v="3"/>
    <s v="282"/>
    <s v="Small Box"/>
    <n v="0.56000000000000005"/>
    <d v="2011-01-27T00:00:00"/>
  </r>
  <r>
    <n v="2746"/>
    <n v="19815"/>
    <x v="845"/>
    <x v="2"/>
    <n v="33"/>
    <n v="167.07"/>
    <n v="0.03"/>
    <x v="0"/>
    <n v="-102.36"/>
    <n v="4.9800000000000004"/>
    <n v="6.07"/>
    <x v="380"/>
    <x v="11"/>
    <x v="7"/>
    <x v="3"/>
    <x v="0"/>
    <x v="5"/>
    <s v="Xerox 1897"/>
    <s v="Small Box"/>
    <n v="0.36"/>
    <d v="2010-03-28T00:00:00"/>
  </r>
  <r>
    <n v="2783"/>
    <n v="20096"/>
    <x v="624"/>
    <x v="0"/>
    <n v="35"/>
    <n v="6116.11"/>
    <n v="0.03"/>
    <x v="1"/>
    <n v="91.57"/>
    <n v="179.29"/>
    <n v="29.21"/>
    <x v="117"/>
    <x v="11"/>
    <x v="7"/>
    <x v="1"/>
    <x v="2"/>
    <x v="10"/>
    <s v="Bevis Round Conference Table Top, X-Base"/>
    <s v="Jumbo Box"/>
    <n v="0.74"/>
    <d v="2012-08-24T00:00:00"/>
  </r>
  <r>
    <n v="2791"/>
    <n v="20132"/>
    <x v="1011"/>
    <x v="0"/>
    <n v="30"/>
    <n v="8719.69"/>
    <n v="0.01"/>
    <x v="1"/>
    <n v="2241.71"/>
    <n v="270.97000000000003"/>
    <n v="28.06"/>
    <x v="406"/>
    <x v="11"/>
    <x v="7"/>
    <x v="1"/>
    <x v="1"/>
    <x v="16"/>
    <s v="Epson LQ-570e Dot Matrix Printer"/>
    <s v="Jumbo Drum"/>
    <n v="0.56000000000000005"/>
    <d v="2010-05-24T00:00:00"/>
  </r>
  <r>
    <n v="2802"/>
    <n v="20225"/>
    <x v="1069"/>
    <x v="0"/>
    <n v="33"/>
    <n v="124.78"/>
    <n v="0.09"/>
    <x v="0"/>
    <n v="-122.6705"/>
    <n v="3.98"/>
    <n v="5.26"/>
    <x v="545"/>
    <x v="11"/>
    <x v="7"/>
    <x v="2"/>
    <x v="0"/>
    <x v="2"/>
    <s v="Ibico Presentation Index for Binding Systems"/>
    <s v="Small Box"/>
    <n v="0.38"/>
    <d v="2010-08-02T00:00:00"/>
  </r>
  <r>
    <n v="2803"/>
    <n v="20225"/>
    <x v="1069"/>
    <x v="0"/>
    <n v="22"/>
    <n v="123.4"/>
    <n v="0.1"/>
    <x v="0"/>
    <n v="30.5"/>
    <n v="5.84"/>
    <n v="0.83"/>
    <x v="545"/>
    <x v="11"/>
    <x v="7"/>
    <x v="2"/>
    <x v="0"/>
    <x v="12"/>
    <s v="Avery Hi-Liter® Smear-Safe Highlighters"/>
    <s v="Wrap Bag"/>
    <n v="0.49"/>
    <d v="2010-08-02T00:00:00"/>
  </r>
  <r>
    <n v="2818"/>
    <n v="20325"/>
    <x v="122"/>
    <x v="4"/>
    <n v="35"/>
    <n v="4043.29"/>
    <n v="0.06"/>
    <x v="1"/>
    <n v="-34.304099999999998"/>
    <n v="119.99"/>
    <n v="56.14"/>
    <x v="372"/>
    <x v="11"/>
    <x v="7"/>
    <x v="0"/>
    <x v="1"/>
    <x v="16"/>
    <s v="Hewlett-Packard 2600DN Business Color Inkjet Printer"/>
    <s v="Jumbo Box"/>
    <n v="0.39"/>
    <d v="2010-07-05T00:00:00"/>
  </r>
  <r>
    <n v="2819"/>
    <n v="20325"/>
    <x v="122"/>
    <x v="4"/>
    <n v="24"/>
    <n v="870.48"/>
    <n v="7.0000000000000007E-2"/>
    <x v="0"/>
    <n v="104.37"/>
    <n v="36.549999999999997"/>
    <n v="13.89"/>
    <x v="372"/>
    <x v="11"/>
    <x v="7"/>
    <x v="0"/>
    <x v="0"/>
    <x v="12"/>
    <s v="Dixon Ticonderoga Core-Lock Colored Pencils, 48-Color Set"/>
    <s v="Wrap Bag"/>
    <n v="0.41"/>
    <d v="2010-07-06T00:00:00"/>
  </r>
  <r>
    <n v="2833"/>
    <n v="20450"/>
    <x v="1380"/>
    <x v="4"/>
    <n v="26"/>
    <n v="6878.55"/>
    <n v="0.03"/>
    <x v="1"/>
    <n v="506.71"/>
    <n v="259.70999999999998"/>
    <n v="66.67"/>
    <x v="569"/>
    <x v="11"/>
    <x v="7"/>
    <x v="3"/>
    <x v="2"/>
    <x v="10"/>
    <s v="Bevis Round Bullnose 29&quot; High Table Top"/>
    <s v="Jumbo Box"/>
    <n v="0.61"/>
    <d v="2012-12-10T00:00:00"/>
  </r>
  <r>
    <n v="2851"/>
    <n v="20519"/>
    <x v="591"/>
    <x v="1"/>
    <n v="7"/>
    <n v="124.19"/>
    <n v="0.03"/>
    <x v="0"/>
    <n v="-53.296199999999999"/>
    <n v="15.99"/>
    <n v="11.28"/>
    <x v="361"/>
    <x v="11"/>
    <x v="7"/>
    <x v="3"/>
    <x v="1"/>
    <x v="16"/>
    <s v="210 Trimline Phone, White"/>
    <s v="Medium Box"/>
    <n v="0.38"/>
    <d v="2009-04-11T00:00:00"/>
  </r>
  <r>
    <n v="2865"/>
    <n v="20679"/>
    <x v="928"/>
    <x v="3"/>
    <n v="32"/>
    <n v="4976.6000000000004"/>
    <n v="0.06"/>
    <x v="0"/>
    <n v="601.88"/>
    <n v="161.55000000000001"/>
    <n v="19.989999999999998"/>
    <x v="666"/>
    <x v="11"/>
    <x v="7"/>
    <x v="0"/>
    <x v="0"/>
    <x v="0"/>
    <s v="Fellowes Super Stor/Drawer® Files"/>
    <s v="Small Box"/>
    <n v="0.66"/>
    <d v="2010-08-14T00:00:00"/>
  </r>
  <r>
    <n v="2869"/>
    <n v="20706"/>
    <x v="603"/>
    <x v="1"/>
    <n v="41"/>
    <n v="5583.27"/>
    <n v="0.04"/>
    <x v="2"/>
    <n v="1539.59"/>
    <n v="136.97999999999999"/>
    <n v="24.49"/>
    <x v="376"/>
    <x v="11"/>
    <x v="7"/>
    <x v="3"/>
    <x v="2"/>
    <x v="4"/>
    <s v="3M Polarizing Task Lamp with Clamp Arm, Light Gray"/>
    <s v="Large Box"/>
    <n v="0.59"/>
    <d v="2009-07-14T00:00:00"/>
  </r>
  <r>
    <n v="2894"/>
    <n v="20898"/>
    <x v="1043"/>
    <x v="3"/>
    <n v="33"/>
    <n v="1756.5929999999998"/>
    <n v="0.09"/>
    <x v="0"/>
    <n v="298.20599999999996"/>
    <n v="65.989999999999995"/>
    <n v="5.63"/>
    <x v="720"/>
    <x v="11"/>
    <x v="7"/>
    <x v="1"/>
    <x v="1"/>
    <x v="3"/>
    <s v="2190"/>
    <s v="Small Box"/>
    <n v="0.56000000000000005"/>
    <d v="2011-11-01T00:00:00"/>
  </r>
  <r>
    <n v="2911"/>
    <n v="20995"/>
    <x v="725"/>
    <x v="3"/>
    <n v="37"/>
    <n v="5817.88"/>
    <n v="0.01"/>
    <x v="1"/>
    <n v="-567.14"/>
    <n v="150.97999999999999"/>
    <n v="66.27"/>
    <x v="722"/>
    <x v="11"/>
    <x v="7"/>
    <x v="1"/>
    <x v="2"/>
    <x v="9"/>
    <s v="Bush Mission Pointe Library"/>
    <s v="Jumbo Box"/>
    <n v="0.65"/>
    <d v="2012-03-28T00:00:00"/>
  </r>
  <r>
    <n v="2923"/>
    <n v="21159"/>
    <x v="111"/>
    <x v="0"/>
    <n v="5"/>
    <n v="20.28"/>
    <n v="0.05"/>
    <x v="2"/>
    <n v="-4.32"/>
    <n v="2.98"/>
    <n v="2.0299999999999998"/>
    <x v="410"/>
    <x v="11"/>
    <x v="7"/>
    <x v="1"/>
    <x v="0"/>
    <x v="12"/>
    <s v="Premium Writing Pencils, Soft, #2 by Central Association for the Blind"/>
    <s v="Wrap Bag"/>
    <n v="0.56999999999999995"/>
    <d v="2011-06-11T00:00:00"/>
  </r>
  <r>
    <n v="2926"/>
    <n v="21191"/>
    <x v="1381"/>
    <x v="1"/>
    <n v="48"/>
    <n v="7235.83"/>
    <n v="0.01"/>
    <x v="0"/>
    <n v="3496.37"/>
    <n v="140.99"/>
    <n v="13.99"/>
    <x v="263"/>
    <x v="11"/>
    <x v="7"/>
    <x v="3"/>
    <x v="1"/>
    <x v="16"/>
    <s v="Canon MP100DHII Printing Calculator"/>
    <s v="Medium Box"/>
    <n v="0.37"/>
    <d v="2012-11-14T00:00:00"/>
  </r>
  <r>
    <n v="2937"/>
    <n v="21286"/>
    <x v="741"/>
    <x v="4"/>
    <n v="17"/>
    <n v="280.39"/>
    <n v="0"/>
    <x v="2"/>
    <n v="9.33"/>
    <n v="14.42"/>
    <n v="6.75"/>
    <x v="709"/>
    <x v="11"/>
    <x v="7"/>
    <x v="0"/>
    <x v="0"/>
    <x v="1"/>
    <s v="Holmes Odor Grabber"/>
    <s v="Medium Box"/>
    <n v="0.52"/>
    <d v="2009-05-17T00:00:00"/>
  </r>
  <r>
    <n v="2948"/>
    <n v="21346"/>
    <x v="111"/>
    <x v="1"/>
    <n v="46"/>
    <n v="400.49"/>
    <n v="0.09"/>
    <x v="0"/>
    <n v="-237.89"/>
    <n v="9.06"/>
    <n v="9.86"/>
    <x v="410"/>
    <x v="11"/>
    <x v="7"/>
    <x v="1"/>
    <x v="0"/>
    <x v="5"/>
    <s v="Southworth 25% Cotton Linen-Finish Paper &amp; Envelopes"/>
    <s v="Small Box"/>
    <n v="0.4"/>
    <d v="2011-06-07T00:00:00"/>
  </r>
  <r>
    <n v="2970"/>
    <n v="21475"/>
    <x v="422"/>
    <x v="4"/>
    <n v="39"/>
    <n v="538.14"/>
    <n v="0.06"/>
    <x v="0"/>
    <n v="111.42"/>
    <n v="14.48"/>
    <n v="1.99"/>
    <x v="353"/>
    <x v="11"/>
    <x v="7"/>
    <x v="1"/>
    <x v="1"/>
    <x v="7"/>
    <s v="TDK 4.7GB DVD+RW"/>
    <s v="Small Pack"/>
    <n v="0.49"/>
    <d v="2011-02-22T00:00:00"/>
  </r>
  <r>
    <n v="2971"/>
    <n v="21475"/>
    <x v="422"/>
    <x v="4"/>
    <n v="15"/>
    <n v="4956.7839999999997"/>
    <n v="0.06"/>
    <x v="1"/>
    <n v="-296.06"/>
    <n v="417.4"/>
    <n v="75.23"/>
    <x v="353"/>
    <x v="11"/>
    <x v="7"/>
    <x v="1"/>
    <x v="2"/>
    <x v="10"/>
    <s v="Bretford “Just In Time” Height-Adjustable Multi-Task Work Tables"/>
    <s v="Jumbo Box"/>
    <n v="0.79"/>
    <d v="2011-02-21T00:00:00"/>
  </r>
  <r>
    <n v="2981"/>
    <n v="21539"/>
    <x v="426"/>
    <x v="3"/>
    <n v="18"/>
    <n v="388.13"/>
    <n v="0.04"/>
    <x v="0"/>
    <n v="40.11"/>
    <n v="21.98"/>
    <n v="8.32"/>
    <x v="358"/>
    <x v="11"/>
    <x v="7"/>
    <x v="1"/>
    <x v="0"/>
    <x v="5"/>
    <s v="Standard Line™ “While You Were Out” Hardbound Telephone Message Book"/>
    <s v="Wrap Bag"/>
    <n v="0.39"/>
    <d v="2010-07-10T00:00:00"/>
  </r>
  <r>
    <n v="2982"/>
    <n v="21539"/>
    <x v="426"/>
    <x v="3"/>
    <n v="39"/>
    <n v="2339.84"/>
    <n v="0.05"/>
    <x v="0"/>
    <n v="-1730.3"/>
    <n v="71.37"/>
    <n v="69"/>
    <x v="358"/>
    <x v="11"/>
    <x v="7"/>
    <x v="1"/>
    <x v="2"/>
    <x v="10"/>
    <s v="Lesro Sheffield Collection Coffee Table, End Table, Center Table, Corner Table"/>
    <s v="Large Box"/>
    <n v="0.68"/>
    <d v="2010-07-09T00:00:00"/>
  </r>
  <r>
    <n v="3008"/>
    <n v="21639"/>
    <x v="1045"/>
    <x v="2"/>
    <n v="24"/>
    <n v="145.15"/>
    <n v="7.0000000000000007E-2"/>
    <x v="0"/>
    <n v="-169.16499999999999"/>
    <n v="5.94"/>
    <n v="9.92"/>
    <x v="727"/>
    <x v="11"/>
    <x v="7"/>
    <x v="3"/>
    <x v="0"/>
    <x v="2"/>
    <s v="Storex Dura Pro™ Binders"/>
    <s v="Small Box"/>
    <n v="0.38"/>
    <d v="2011-02-04T00:00:00"/>
  </r>
  <r>
    <n v="3009"/>
    <n v="21639"/>
    <x v="1045"/>
    <x v="2"/>
    <n v="3"/>
    <n v="131.5"/>
    <n v="0.01"/>
    <x v="0"/>
    <n v="105.9"/>
    <n v="39.979999999999997"/>
    <n v="9.1999999999999993"/>
    <x v="727"/>
    <x v="11"/>
    <x v="7"/>
    <x v="3"/>
    <x v="2"/>
    <x v="4"/>
    <s v="Eldon Radial Chair Mat for Low to Medium Pile Carpets"/>
    <s v="Wrap Bag"/>
    <n v="0.65"/>
    <d v="2011-02-03T00:00:00"/>
  </r>
  <r>
    <n v="3010"/>
    <n v="21639"/>
    <x v="1045"/>
    <x v="2"/>
    <n v="38"/>
    <n v="7814.59"/>
    <n v="0.02"/>
    <x v="0"/>
    <n v="3408.46"/>
    <n v="194.3"/>
    <n v="11.54"/>
    <x v="727"/>
    <x v="11"/>
    <x v="7"/>
    <x v="3"/>
    <x v="2"/>
    <x v="4"/>
    <s v="Electrix Halogen Magnifier Lamp"/>
    <s v="Large Box"/>
    <n v="0.59"/>
    <d v="2011-02-02T00:00:00"/>
  </r>
  <r>
    <n v="3011"/>
    <n v="21639"/>
    <x v="1045"/>
    <x v="2"/>
    <n v="23"/>
    <n v="158.99"/>
    <n v="7.0000000000000007E-2"/>
    <x v="0"/>
    <n v="-197.13"/>
    <n v="6.98"/>
    <n v="9.69"/>
    <x v="727"/>
    <x v="11"/>
    <x v="7"/>
    <x v="3"/>
    <x v="0"/>
    <x v="0"/>
    <s v="Eldon Shelf Savers™ Cubes and Bins"/>
    <s v="Small Box"/>
    <n v="0.83"/>
    <d v="2011-02-02T00:00:00"/>
  </r>
  <r>
    <n v="3025"/>
    <n v="21760"/>
    <x v="1382"/>
    <x v="2"/>
    <n v="9"/>
    <n v="71.2"/>
    <n v="0.08"/>
    <x v="0"/>
    <n v="1.87"/>
    <n v="7.38"/>
    <n v="5.21"/>
    <x v="375"/>
    <x v="11"/>
    <x v="7"/>
    <x v="3"/>
    <x v="2"/>
    <x v="4"/>
    <s v="Eldon® Expressions™ Wood Desk Accessories, Oak"/>
    <s v="Small Box"/>
    <n v="0.56000000000000005"/>
    <d v="2011-01-31T00:00:00"/>
  </r>
  <r>
    <n v="3038"/>
    <n v="21827"/>
    <x v="219"/>
    <x v="2"/>
    <n v="25"/>
    <n v="1351.78"/>
    <n v="0.06"/>
    <x v="0"/>
    <n v="109.92"/>
    <n v="56.96"/>
    <n v="13.22"/>
    <x v="392"/>
    <x v="11"/>
    <x v="7"/>
    <x v="2"/>
    <x v="0"/>
    <x v="1"/>
    <s v="Conquest™ 14 Commercial Heavy-Duty Upright Vacuum, Collection System, Accessory Kit"/>
    <s v="Small Box"/>
    <n v="0.56000000000000005"/>
    <d v="2012-11-11T00:00:00"/>
  </r>
  <r>
    <n v="3039"/>
    <n v="21827"/>
    <x v="219"/>
    <x v="2"/>
    <n v="21"/>
    <n v="1560.96"/>
    <n v="7.0000000000000007E-2"/>
    <x v="2"/>
    <n v="-120.27"/>
    <n v="73.98"/>
    <n v="4"/>
    <x v="392"/>
    <x v="11"/>
    <x v="7"/>
    <x v="2"/>
    <x v="1"/>
    <x v="7"/>
    <s v="Keytronic French Keyboard"/>
    <s v="Small Box"/>
    <n v="0.79"/>
    <d v="2012-11-10T00:00:00"/>
  </r>
  <r>
    <n v="3055"/>
    <n v="21890"/>
    <x v="541"/>
    <x v="2"/>
    <n v="44"/>
    <n v="495.5"/>
    <n v="0.06"/>
    <x v="0"/>
    <n v="-12.67"/>
    <n v="11.58"/>
    <n v="6.97"/>
    <x v="297"/>
    <x v="11"/>
    <x v="7"/>
    <x v="0"/>
    <x v="0"/>
    <x v="8"/>
    <s v="Peel &amp; Seel® Recycled Catalog Envelopes, Brown"/>
    <s v="Small Box"/>
    <n v="0.35"/>
    <d v="2011-01-26T00:00:00"/>
  </r>
  <r>
    <n v="3063"/>
    <n v="21927"/>
    <x v="924"/>
    <x v="1"/>
    <n v="23"/>
    <n v="8225.24"/>
    <n v="0.06"/>
    <x v="1"/>
    <n v="1909.03"/>
    <n v="350.98"/>
    <n v="30"/>
    <x v="380"/>
    <x v="11"/>
    <x v="7"/>
    <x v="3"/>
    <x v="2"/>
    <x v="14"/>
    <s v="Office Star - Professional Matrix Back Chair with 2-to-1 Synchro Tilt and Mesh Fabric Seat"/>
    <s v="Jumbo Drum"/>
    <n v="0.61"/>
    <d v="2011-12-11T00:00:00"/>
  </r>
  <r>
    <n v="3068"/>
    <n v="21988"/>
    <x v="1147"/>
    <x v="3"/>
    <n v="4"/>
    <n v="1337.19"/>
    <n v="0.06"/>
    <x v="1"/>
    <n v="-431.45"/>
    <n v="328.14"/>
    <n v="91.05"/>
    <x v="717"/>
    <x v="11"/>
    <x v="7"/>
    <x v="2"/>
    <x v="0"/>
    <x v="1"/>
    <s v="Sanyo Counter Height Refrigerator with Crisper, 3.6 Cubic Foot, Stainless Steel/Black"/>
    <s v="Jumbo Drum"/>
    <n v="0.56999999999999995"/>
    <d v="2010-03-30T00:00:00"/>
  </r>
  <r>
    <n v="3077"/>
    <n v="22083"/>
    <x v="1383"/>
    <x v="4"/>
    <n v="2"/>
    <n v="16.809999999999999"/>
    <n v="0.05"/>
    <x v="2"/>
    <n v="-4.1399999999999997"/>
    <n v="6.04"/>
    <n v="2.14"/>
    <x v="721"/>
    <x v="11"/>
    <x v="7"/>
    <x v="2"/>
    <x v="0"/>
    <x v="5"/>
    <s v="Adams Telephone Message Books, 5 1/4” x 11”"/>
    <s v="Wrap Bag"/>
    <n v="0.38"/>
    <d v="2009-02-19T00:00:00"/>
  </r>
  <r>
    <n v="3117"/>
    <n v="22402"/>
    <x v="347"/>
    <x v="4"/>
    <n v="33"/>
    <n v="1194.3399999999999"/>
    <n v="0.04"/>
    <x v="0"/>
    <n v="497.11400000000003"/>
    <n v="37.700000000000003"/>
    <n v="2.99"/>
    <x v="361"/>
    <x v="11"/>
    <x v="7"/>
    <x v="3"/>
    <x v="0"/>
    <x v="2"/>
    <s v="Vinyl Sectional Post Binders"/>
    <s v="Small Box"/>
    <n v="0.35"/>
    <d v="2009-05-28T00:00:00"/>
  </r>
  <r>
    <n v="3118"/>
    <n v="22402"/>
    <x v="347"/>
    <x v="4"/>
    <n v="1"/>
    <n v="51.832999999999998"/>
    <n v="0.01"/>
    <x v="0"/>
    <n v="-235.89500000000001"/>
    <n v="55.99"/>
    <n v="5"/>
    <x v="361"/>
    <x v="11"/>
    <x v="7"/>
    <x v="3"/>
    <x v="1"/>
    <x v="3"/>
    <s v="Accessory36"/>
    <s v="Small Pack"/>
    <n v="0.83"/>
    <d v="2009-05-28T00:00:00"/>
  </r>
  <r>
    <n v="3124"/>
    <n v="22433"/>
    <x v="1077"/>
    <x v="4"/>
    <n v="44"/>
    <n v="797.98"/>
    <n v="0.05"/>
    <x v="0"/>
    <n v="237.47400000000002"/>
    <n v="20.99"/>
    <n v="0.99"/>
    <x v="711"/>
    <x v="11"/>
    <x v="7"/>
    <x v="3"/>
    <x v="1"/>
    <x v="3"/>
    <s v="Accessory25"/>
    <s v="Wrap Bag"/>
    <n v="0.56999999999999995"/>
    <d v="2011-03-05T00:00:00"/>
  </r>
  <r>
    <n v="3127"/>
    <n v="22465"/>
    <x v="42"/>
    <x v="2"/>
    <n v="4"/>
    <n v="1121.78"/>
    <n v="0.04"/>
    <x v="1"/>
    <n v="-454.8"/>
    <n v="270.98"/>
    <n v="50"/>
    <x v="330"/>
    <x v="11"/>
    <x v="7"/>
    <x v="3"/>
    <x v="2"/>
    <x v="14"/>
    <s v="Global Enterprise Series Seating High-Back Swivel/Tilt Chairs"/>
    <s v="Jumbo Drum"/>
    <n v="0.77"/>
    <d v="2012-07-22T00:00:00"/>
  </r>
  <r>
    <n v="3128"/>
    <n v="22466"/>
    <x v="677"/>
    <x v="0"/>
    <n v="31"/>
    <n v="5404.18"/>
    <n v="7.0000000000000007E-2"/>
    <x v="1"/>
    <n v="241.06"/>
    <n v="180.98"/>
    <n v="30"/>
    <x v="713"/>
    <x v="11"/>
    <x v="7"/>
    <x v="2"/>
    <x v="2"/>
    <x v="14"/>
    <s v="Office Star - Ergonomic Mid Back Chair with 2-Way Adjustable Arms"/>
    <s v="Jumbo Drum"/>
    <n v="0.69"/>
    <d v="2012-04-04T00:00:00"/>
  </r>
  <r>
    <n v="3129"/>
    <n v="22466"/>
    <x v="677"/>
    <x v="0"/>
    <n v="40"/>
    <n v="430.19"/>
    <n v="0.02"/>
    <x v="0"/>
    <n v="181.26"/>
    <n v="10.31"/>
    <n v="1.79"/>
    <x v="713"/>
    <x v="11"/>
    <x v="7"/>
    <x v="2"/>
    <x v="0"/>
    <x v="5"/>
    <s v="Speediset Carbonless Redi-Letter® 7&quot; x 8 1/2&quot;"/>
    <s v="Wrap Bag"/>
    <n v="0.38"/>
    <d v="2012-04-04T00:00:00"/>
  </r>
  <r>
    <n v="3136"/>
    <n v="22497"/>
    <x v="1231"/>
    <x v="3"/>
    <n v="37"/>
    <n v="3259.25"/>
    <n v="0.04"/>
    <x v="1"/>
    <n v="580.33000000000004"/>
    <n v="90.97"/>
    <n v="28"/>
    <x v="401"/>
    <x v="11"/>
    <x v="7"/>
    <x v="2"/>
    <x v="1"/>
    <x v="16"/>
    <s v="Lexmark Z55se Color Inkjet Printer"/>
    <s v="Jumbo Drum"/>
    <n v="0.38"/>
    <d v="2012-04-29T00:00:00"/>
  </r>
  <r>
    <n v="3152"/>
    <n v="22627"/>
    <x v="434"/>
    <x v="0"/>
    <n v="46"/>
    <n v="6803"/>
    <n v="0.03"/>
    <x v="1"/>
    <n v="-1061.68"/>
    <n v="150.97999999999999"/>
    <n v="66.27"/>
    <x v="421"/>
    <x v="11"/>
    <x v="7"/>
    <x v="0"/>
    <x v="2"/>
    <x v="9"/>
    <s v="Bush Mission Pointe Library"/>
    <s v="Jumbo Box"/>
    <n v="0.65"/>
    <d v="2010-04-03T00:00:00"/>
  </r>
  <r>
    <n v="3165"/>
    <n v="22752"/>
    <x v="1380"/>
    <x v="0"/>
    <n v="2"/>
    <n v="238.76"/>
    <n v="0.1"/>
    <x v="0"/>
    <n v="-235.21"/>
    <n v="110.98"/>
    <n v="35"/>
    <x v="33"/>
    <x v="11"/>
    <x v="7"/>
    <x v="2"/>
    <x v="0"/>
    <x v="0"/>
    <s v="Carina Mini System Audio Rack, Model AR050B"/>
    <s v="Large Box"/>
    <n v="0.82"/>
    <d v="2012-12-12T00:00:00"/>
  </r>
  <r>
    <n v="3176"/>
    <n v="22848"/>
    <x v="924"/>
    <x v="2"/>
    <n v="20"/>
    <n v="140.37"/>
    <n v="0.01"/>
    <x v="0"/>
    <n v="-893.39"/>
    <n v="4.4800000000000004"/>
    <n v="49"/>
    <x v="375"/>
    <x v="11"/>
    <x v="7"/>
    <x v="3"/>
    <x v="0"/>
    <x v="1"/>
    <s v="Hoover Portapower™ Portable Vacuum"/>
    <s v="Large Box"/>
    <n v="0.6"/>
    <d v="2011-12-11T00:00:00"/>
  </r>
  <r>
    <n v="3177"/>
    <n v="22848"/>
    <x v="924"/>
    <x v="2"/>
    <n v="45"/>
    <n v="5921.74"/>
    <n v="0.02"/>
    <x v="1"/>
    <n v="-287.62"/>
    <n v="130.97999999999999"/>
    <n v="30"/>
    <x v="375"/>
    <x v="11"/>
    <x v="7"/>
    <x v="3"/>
    <x v="2"/>
    <x v="14"/>
    <s v="Office Star - Contemporary Task Swivel chair with 2-way adjustable arms, Plum"/>
    <s v="Jumbo Drum"/>
    <n v="0.78"/>
    <d v="2011-12-12T00:00:00"/>
  </r>
  <r>
    <n v="3178"/>
    <n v="22848"/>
    <x v="924"/>
    <x v="2"/>
    <n v="4"/>
    <n v="68.16"/>
    <n v="0.09"/>
    <x v="0"/>
    <n v="-52.44"/>
    <n v="15.98"/>
    <n v="6.5"/>
    <x v="375"/>
    <x v="11"/>
    <x v="7"/>
    <x v="3"/>
    <x v="1"/>
    <x v="7"/>
    <s v="Logitech Access Keyboard"/>
    <s v="Small Box"/>
    <n v="0.48"/>
    <d v="2011-12-12T00:00:00"/>
  </r>
  <r>
    <n v="3183"/>
    <n v="22850"/>
    <x v="663"/>
    <x v="3"/>
    <n v="4"/>
    <n v="105.13"/>
    <n v="0.08"/>
    <x v="0"/>
    <n v="-103.23"/>
    <n v="27.48"/>
    <n v="4"/>
    <x v="694"/>
    <x v="11"/>
    <x v="7"/>
    <x v="3"/>
    <x v="1"/>
    <x v="7"/>
    <s v="Belkin MediaBoard 104- Keyboard"/>
    <s v="Small Box"/>
    <n v="0.75"/>
    <d v="2011-05-01T00:00:00"/>
  </r>
  <r>
    <n v="3192"/>
    <n v="22912"/>
    <x v="1034"/>
    <x v="0"/>
    <n v="33"/>
    <n v="10168.23"/>
    <n v="0.03"/>
    <x v="2"/>
    <n v="4141.8035"/>
    <n v="304.99"/>
    <n v="19.989999999999998"/>
    <x v="724"/>
    <x v="11"/>
    <x v="7"/>
    <x v="2"/>
    <x v="0"/>
    <x v="2"/>
    <s v="Ibico Hi-Tech Manual Binding System"/>
    <s v="Small Box"/>
    <n v="0.4"/>
    <d v="2010-10-20T00:00:00"/>
  </r>
  <r>
    <n v="3193"/>
    <n v="22913"/>
    <x v="461"/>
    <x v="4"/>
    <n v="32"/>
    <n v="176.77"/>
    <n v="0.06"/>
    <x v="2"/>
    <n v="-41.6"/>
    <n v="4.9800000000000004"/>
    <n v="4.72"/>
    <x v="353"/>
    <x v="11"/>
    <x v="7"/>
    <x v="2"/>
    <x v="0"/>
    <x v="5"/>
    <s v="Xerox 1949"/>
    <s v="Small Box"/>
    <n v="0.36"/>
    <d v="2010-06-26T00:00:00"/>
  </r>
  <r>
    <n v="3194"/>
    <n v="22913"/>
    <x v="461"/>
    <x v="4"/>
    <n v="24"/>
    <n v="6568.0240000000013"/>
    <n v="0.06"/>
    <x v="1"/>
    <n v="1715.9"/>
    <n v="348.21"/>
    <n v="40.19"/>
    <x v="353"/>
    <x v="11"/>
    <x v="7"/>
    <x v="2"/>
    <x v="2"/>
    <x v="10"/>
    <s v="Bretford CR4500 Series Slim Rectangular Table"/>
    <s v="Jumbo Box"/>
    <n v="0.62"/>
    <d v="2010-06-28T00:00:00"/>
  </r>
  <r>
    <n v="3195"/>
    <n v="22913"/>
    <x v="461"/>
    <x v="4"/>
    <n v="50"/>
    <n v="1579.028"/>
    <n v="0.02"/>
    <x v="0"/>
    <n v="624.97799999999995"/>
    <n v="35.99"/>
    <n v="5.99"/>
    <x v="353"/>
    <x v="11"/>
    <x v="7"/>
    <x v="2"/>
    <x v="1"/>
    <x v="3"/>
    <s v="Accessory41"/>
    <s v="Wrap Bag"/>
    <n v="0.38"/>
    <d v="2010-06-26T00:00:00"/>
  </r>
  <r>
    <n v="3196"/>
    <n v="22914"/>
    <x v="1319"/>
    <x v="4"/>
    <n v="30"/>
    <n v="336.65"/>
    <n v="7.0000000000000007E-2"/>
    <x v="0"/>
    <n v="-71.05"/>
    <n v="11.7"/>
    <n v="6.96"/>
    <x v="707"/>
    <x v="11"/>
    <x v="7"/>
    <x v="2"/>
    <x v="0"/>
    <x v="1"/>
    <s v="Harmony HEPA Quiet Air Purifiers"/>
    <s v="Medium Box"/>
    <n v="0.5"/>
    <d v="2012-01-14T00:00:00"/>
  </r>
  <r>
    <n v="3212"/>
    <n v="23042"/>
    <x v="577"/>
    <x v="3"/>
    <n v="20"/>
    <n v="8048.45"/>
    <n v="0.04"/>
    <x v="0"/>
    <n v="1947.67"/>
    <n v="419.19"/>
    <n v="19.989999999999998"/>
    <x v="375"/>
    <x v="11"/>
    <x v="7"/>
    <x v="3"/>
    <x v="0"/>
    <x v="0"/>
    <s v="Smead Adjustable Mobile File Trolley with Lockable Top"/>
    <s v="Small Box"/>
    <n v="0.57999999999999996"/>
    <d v="2009-04-27T00:00:00"/>
  </r>
  <r>
    <n v="3226"/>
    <n v="23168"/>
    <x v="437"/>
    <x v="0"/>
    <n v="46"/>
    <n v="23949.51"/>
    <n v="0"/>
    <x v="2"/>
    <n v="-1312.84"/>
    <n v="499.99"/>
    <n v="24.49"/>
    <x v="263"/>
    <x v="11"/>
    <x v="7"/>
    <x v="3"/>
    <x v="1"/>
    <x v="13"/>
    <s v="Sharp AL-1530CS Digital Copier"/>
    <s v="Large Box"/>
    <n v="0.36"/>
    <d v="2010-09-22T00:00:00"/>
  </r>
  <r>
    <n v="3242"/>
    <n v="23235"/>
    <x v="1340"/>
    <x v="1"/>
    <n v="6"/>
    <n v="17.43"/>
    <n v="0.02"/>
    <x v="0"/>
    <n v="2.4500000000000002"/>
    <n v="2.88"/>
    <n v="0.5"/>
    <x v="263"/>
    <x v="11"/>
    <x v="7"/>
    <x v="3"/>
    <x v="2"/>
    <x v="10"/>
    <s v="Bretford CR8500 Series Meeting Room Furniture"/>
    <s v="Jumbo Box"/>
    <n v="0.71"/>
    <d v="2011-07-07T00:00:00"/>
  </r>
  <r>
    <n v="3243"/>
    <n v="23238"/>
    <x v="275"/>
    <x v="2"/>
    <n v="25"/>
    <n v="2976.19"/>
    <n v="0.05"/>
    <x v="1"/>
    <n v="-44.517900000000004"/>
    <n v="115.99"/>
    <n v="56.14"/>
    <x v="399"/>
    <x v="11"/>
    <x v="7"/>
    <x v="0"/>
    <x v="1"/>
    <x v="16"/>
    <s v="Hewlett-Packard Deskjet 5550 Color Inkjet Printer"/>
    <s v="Jumbo Drum"/>
    <n v="0.4"/>
    <d v="2010-04-02T00:00:00"/>
  </r>
  <r>
    <n v="3251"/>
    <n v="23297"/>
    <x v="770"/>
    <x v="4"/>
    <n v="20"/>
    <n v="498.68"/>
    <n v="0.06"/>
    <x v="0"/>
    <n v="79.52"/>
    <n v="25.98"/>
    <n v="5.37"/>
    <x v="707"/>
    <x v="11"/>
    <x v="7"/>
    <x v="2"/>
    <x v="0"/>
    <x v="1"/>
    <s v="3M Office Air Cleaner"/>
    <s v="Medium Box"/>
    <n v="0.5"/>
    <d v="2012-07-04T00:00:00"/>
  </r>
  <r>
    <n v="3252"/>
    <n v="23297"/>
    <x v="770"/>
    <x v="4"/>
    <n v="34"/>
    <n v="5208.78"/>
    <n v="0.05"/>
    <x v="0"/>
    <n v="1547.78"/>
    <n v="155.06"/>
    <n v="7.07"/>
    <x v="707"/>
    <x v="11"/>
    <x v="7"/>
    <x v="2"/>
    <x v="0"/>
    <x v="0"/>
    <s v="Dual Level, Single-Width Filing Carts"/>
    <s v="Small Box"/>
    <n v="0.59"/>
    <d v="2012-07-04T00:00:00"/>
  </r>
  <r>
    <n v="3253"/>
    <n v="23301"/>
    <x v="1092"/>
    <x v="1"/>
    <n v="4"/>
    <n v="28.46"/>
    <n v="0.02"/>
    <x v="0"/>
    <n v="-27.13"/>
    <n v="5.98"/>
    <n v="3.85"/>
    <x v="707"/>
    <x v="11"/>
    <x v="7"/>
    <x v="2"/>
    <x v="1"/>
    <x v="7"/>
    <s v="Imation 3.5&quot; IBM-Formatted Diskettes, 10/Pack"/>
    <s v="Small Pack"/>
    <n v="0.68"/>
    <d v="2011-04-20T00:00:00"/>
  </r>
  <r>
    <n v="3254"/>
    <n v="23301"/>
    <x v="1092"/>
    <x v="1"/>
    <n v="3"/>
    <n v="23.44"/>
    <n v="0.05"/>
    <x v="0"/>
    <n v="-10.58"/>
    <n v="5.98"/>
    <n v="5.2"/>
    <x v="707"/>
    <x v="11"/>
    <x v="7"/>
    <x v="2"/>
    <x v="0"/>
    <x v="5"/>
    <s v="Xerox 1992"/>
    <s v="Small Box"/>
    <n v="0.36"/>
    <d v="2011-04-20T00:00:00"/>
  </r>
  <r>
    <n v="3257"/>
    <n v="23329"/>
    <x v="1159"/>
    <x v="0"/>
    <n v="4"/>
    <n v="31.118499999999997"/>
    <n v="0.05"/>
    <x v="0"/>
    <n v="-46.904000000000003"/>
    <n v="7.99"/>
    <n v="5.03"/>
    <x v="728"/>
    <x v="11"/>
    <x v="7"/>
    <x v="3"/>
    <x v="1"/>
    <x v="3"/>
    <s v="Bell Sonecor JB700 Caller ID"/>
    <s v="Medium Box"/>
    <n v="0.6"/>
    <d v="2011-01-19T00:00:00"/>
  </r>
  <r>
    <n v="3258"/>
    <n v="23329"/>
    <x v="1159"/>
    <x v="0"/>
    <n v="47"/>
    <n v="4829.4534999999996"/>
    <n v="0.05"/>
    <x v="0"/>
    <n v="1235.1510000000001"/>
    <n v="125.99"/>
    <n v="8.99"/>
    <x v="728"/>
    <x v="11"/>
    <x v="7"/>
    <x v="3"/>
    <x v="1"/>
    <x v="3"/>
    <s v="SC7868i"/>
    <s v="Small Box"/>
    <n v="0.55000000000000004"/>
    <d v="2010-12-30T00:00:00"/>
  </r>
  <r>
    <n v="3268"/>
    <n v="23366"/>
    <x v="953"/>
    <x v="2"/>
    <n v="12"/>
    <n v="136.1"/>
    <n v="0.06"/>
    <x v="0"/>
    <n v="-3.78"/>
    <n v="10.52"/>
    <n v="7.94"/>
    <x v="723"/>
    <x v="11"/>
    <x v="7"/>
    <x v="2"/>
    <x v="2"/>
    <x v="4"/>
    <s v="Ultra Door Pull Handle"/>
    <s v="Small Pack"/>
    <n v="0.52"/>
    <d v="2010-11-21T00:00:00"/>
  </r>
  <r>
    <n v="3269"/>
    <n v="23366"/>
    <x v="953"/>
    <x v="2"/>
    <n v="5"/>
    <n v="297.85000000000002"/>
    <n v="0.04"/>
    <x v="0"/>
    <n v="-69.89"/>
    <n v="54.1"/>
    <n v="19.989999999999998"/>
    <x v="723"/>
    <x v="11"/>
    <x v="7"/>
    <x v="2"/>
    <x v="0"/>
    <x v="0"/>
    <s v="Desktop 3-Pocket Hot File®"/>
    <s v="Small Box"/>
    <n v="0.59"/>
    <d v="2010-11-19T00:00:00"/>
  </r>
  <r>
    <n v="3272"/>
    <n v="23395"/>
    <x v="809"/>
    <x v="3"/>
    <n v="31"/>
    <n v="1296.46"/>
    <n v="0.01"/>
    <x v="0"/>
    <n v="376.47"/>
    <n v="39.479999999999997"/>
    <n v="1.99"/>
    <x v="309"/>
    <x v="11"/>
    <x v="7"/>
    <x v="2"/>
    <x v="1"/>
    <x v="7"/>
    <s v="80 Minute CD-R Spindle, 100/Pack - Staples"/>
    <s v="Small Pack"/>
    <n v="0.54"/>
    <d v="2012-10-29T00:00:00"/>
  </r>
  <r>
    <n v="3283"/>
    <n v="23488"/>
    <x v="132"/>
    <x v="1"/>
    <n v="29"/>
    <n v="101.77"/>
    <n v="0.03"/>
    <x v="0"/>
    <n v="-73.19"/>
    <n v="3.28"/>
    <n v="3.97"/>
    <x v="413"/>
    <x v="11"/>
    <x v="7"/>
    <x v="3"/>
    <x v="0"/>
    <x v="12"/>
    <s v="Newell 342"/>
    <s v="Wrap Bag"/>
    <n v="0.56000000000000005"/>
    <d v="2009-01-08T00:00:00"/>
  </r>
  <r>
    <n v="3292"/>
    <n v="23555"/>
    <x v="458"/>
    <x v="1"/>
    <n v="29"/>
    <n v="104.7"/>
    <n v="0.09"/>
    <x v="0"/>
    <n v="42.16"/>
    <n v="3.69"/>
    <n v="0.5"/>
    <x v="707"/>
    <x v="11"/>
    <x v="7"/>
    <x v="2"/>
    <x v="0"/>
    <x v="11"/>
    <s v="Avery 52"/>
    <s v="Small Box"/>
    <n v="0.38"/>
    <d v="2012-12-12T00:00:00"/>
  </r>
  <r>
    <n v="3293"/>
    <n v="23555"/>
    <x v="458"/>
    <x v="1"/>
    <n v="5"/>
    <n v="284.45249999999999"/>
    <n v="0.06"/>
    <x v="0"/>
    <n v="-254.78200000000001"/>
    <n v="65.989999999999995"/>
    <n v="8.99"/>
    <x v="707"/>
    <x v="11"/>
    <x v="7"/>
    <x v="2"/>
    <x v="1"/>
    <x v="3"/>
    <s v="V 3600 Series"/>
    <s v="Small Box"/>
    <n v="0.57999999999999996"/>
    <d v="2012-12-12T00:00:00"/>
  </r>
  <r>
    <n v="3304"/>
    <n v="23617"/>
    <x v="1318"/>
    <x v="2"/>
    <n v="6"/>
    <n v="247.34"/>
    <n v="0.04"/>
    <x v="2"/>
    <n v="63.605499999999999"/>
    <n v="37.700000000000003"/>
    <n v="2.99"/>
    <x v="358"/>
    <x v="11"/>
    <x v="7"/>
    <x v="1"/>
    <x v="0"/>
    <x v="2"/>
    <s v="Vinyl Sectional Post Binders"/>
    <s v="Small Box"/>
    <n v="0.35"/>
    <d v="2011-05-07T00:00:00"/>
  </r>
  <r>
    <n v="3313"/>
    <n v="23652"/>
    <x v="1384"/>
    <x v="2"/>
    <n v="27"/>
    <n v="305.48"/>
    <n v="0.1"/>
    <x v="0"/>
    <n v="47.14"/>
    <n v="11.55"/>
    <n v="2.36"/>
    <x v="372"/>
    <x v="11"/>
    <x v="7"/>
    <x v="0"/>
    <x v="0"/>
    <x v="12"/>
    <s v="Newell 309"/>
    <s v="Wrap Bag"/>
    <n v="0.55000000000000004"/>
    <d v="2009-08-30T00:00:00"/>
  </r>
  <r>
    <n v="3314"/>
    <n v="23680"/>
    <x v="747"/>
    <x v="2"/>
    <n v="8"/>
    <n v="2029.4960000000001"/>
    <n v="0.1"/>
    <x v="1"/>
    <n v="251.64"/>
    <n v="320.64"/>
    <n v="43.57"/>
    <x v="169"/>
    <x v="11"/>
    <x v="7"/>
    <x v="1"/>
    <x v="2"/>
    <x v="10"/>
    <s v="Chromcraft 48&quot; x 96&quot; Racetrack Double Pedestal Table"/>
    <s v="Jumbo Box"/>
    <n v="0.63"/>
    <d v="2010-11-07T00:00:00"/>
  </r>
  <r>
    <n v="3318"/>
    <n v="23719"/>
    <x v="456"/>
    <x v="4"/>
    <n v="17"/>
    <n v="122.74"/>
    <n v="0.08"/>
    <x v="0"/>
    <n v="-28.13"/>
    <n v="7.28"/>
    <n v="5.47"/>
    <x v="293"/>
    <x v="11"/>
    <x v="7"/>
    <x v="1"/>
    <x v="0"/>
    <x v="5"/>
    <s v="Southworth Structures Collection™"/>
    <s v="Small Box"/>
    <n v="0.35"/>
    <d v="2010-07-27T00:00:00"/>
  </r>
  <r>
    <n v="3325"/>
    <n v="23778"/>
    <x v="232"/>
    <x v="0"/>
    <n v="13"/>
    <n v="105.94"/>
    <n v="0.06"/>
    <x v="0"/>
    <n v="-566"/>
    <n v="4.4800000000000004"/>
    <n v="49"/>
    <x v="334"/>
    <x v="11"/>
    <x v="7"/>
    <x v="2"/>
    <x v="0"/>
    <x v="1"/>
    <s v="Hoover Portapower™ Portable Vacuum"/>
    <s v="Large Box"/>
    <n v="0.6"/>
    <d v="2009-07-17T00:00:00"/>
  </r>
  <r>
    <n v="3329"/>
    <n v="23808"/>
    <x v="1265"/>
    <x v="0"/>
    <n v="30"/>
    <n v="630.14"/>
    <n v="0.04"/>
    <x v="0"/>
    <n v="108"/>
    <n v="19.98"/>
    <n v="8.68"/>
    <x v="569"/>
    <x v="11"/>
    <x v="7"/>
    <x v="1"/>
    <x v="0"/>
    <x v="5"/>
    <s v="Southworth 25% Cotton Premium Laser Paper and Envelopes"/>
    <s v="Small Box"/>
    <n v="0.37"/>
    <d v="2009-02-14T00:00:00"/>
  </r>
  <r>
    <n v="3330"/>
    <n v="23808"/>
    <x v="1265"/>
    <x v="0"/>
    <n v="28"/>
    <n v="2813.8484999999996"/>
    <n v="0.08"/>
    <x v="0"/>
    <n v="377.154"/>
    <n v="125.99"/>
    <n v="7.69"/>
    <x v="569"/>
    <x v="11"/>
    <x v="7"/>
    <x v="1"/>
    <x v="1"/>
    <x v="3"/>
    <s v="Timeport L7089"/>
    <s v="Small Box"/>
    <n v="0.57999999999999996"/>
    <d v="2009-02-09T00:00:00"/>
  </r>
  <r>
    <n v="3338"/>
    <n v="23877"/>
    <x v="603"/>
    <x v="2"/>
    <n v="31"/>
    <n v="1624.5964999999999"/>
    <n v="7.0000000000000007E-2"/>
    <x v="0"/>
    <n v="109.83600000000001"/>
    <n v="65.989999999999995"/>
    <n v="8.8000000000000007"/>
    <x v="375"/>
    <x v="11"/>
    <x v="7"/>
    <x v="3"/>
    <x v="1"/>
    <x v="3"/>
    <s v="6120"/>
    <s v="Small Box"/>
    <n v="0.57999999999999996"/>
    <d v="2009-07-12T00:00:00"/>
  </r>
  <r>
    <n v="3339"/>
    <n v="23877"/>
    <x v="603"/>
    <x v="2"/>
    <n v="35"/>
    <n v="381.36"/>
    <n v="0"/>
    <x v="2"/>
    <n v="128.03"/>
    <n v="10.01"/>
    <n v="1.99"/>
    <x v="375"/>
    <x v="11"/>
    <x v="7"/>
    <x v="3"/>
    <x v="1"/>
    <x v="7"/>
    <s v="TDK 4.7GB DVD-R"/>
    <s v="Small Pack"/>
    <n v="0.41"/>
    <d v="2009-07-14T00:00:00"/>
  </r>
  <r>
    <n v="3353"/>
    <n v="24003"/>
    <x v="1012"/>
    <x v="4"/>
    <n v="9"/>
    <n v="11.89"/>
    <n v="0.06"/>
    <x v="0"/>
    <n v="-6.12"/>
    <n v="1.26"/>
    <n v="0.7"/>
    <x v="349"/>
    <x v="11"/>
    <x v="7"/>
    <x v="2"/>
    <x v="0"/>
    <x v="6"/>
    <s v="Bagged Rubber Bands"/>
    <s v="Wrap Bag"/>
    <n v="0.81"/>
    <d v="2009-10-31T00:00:00"/>
  </r>
  <r>
    <n v="3440"/>
    <n v="24548"/>
    <x v="1385"/>
    <x v="1"/>
    <n v="32"/>
    <n v="269.3"/>
    <n v="0.04"/>
    <x v="2"/>
    <n v="22.38"/>
    <n v="7.96"/>
    <n v="4.95"/>
    <x v="392"/>
    <x v="11"/>
    <x v="7"/>
    <x v="2"/>
    <x v="2"/>
    <x v="4"/>
    <s v="Staples Plastic Wall Frames"/>
    <s v="Small Box"/>
    <n v="0.41"/>
    <d v="2011-03-15T00:00:00"/>
  </r>
  <r>
    <n v="3451"/>
    <n v="24610"/>
    <x v="528"/>
    <x v="2"/>
    <n v="4"/>
    <n v="883.31"/>
    <n v="0.01"/>
    <x v="1"/>
    <n v="-79.959999999999994"/>
    <n v="200.98"/>
    <n v="23.76"/>
    <x v="715"/>
    <x v="11"/>
    <x v="7"/>
    <x v="3"/>
    <x v="2"/>
    <x v="14"/>
    <s v="Global Leather Highback Executive Chair with Pneumatic Height Adjustment, Black"/>
    <s v="Jumbo Drum"/>
    <n v="0.57999999999999996"/>
    <d v="2010-01-20T00:00:00"/>
  </r>
  <r>
    <n v="3467"/>
    <n v="24677"/>
    <x v="1297"/>
    <x v="0"/>
    <n v="44"/>
    <n v="364.4"/>
    <n v="0.05"/>
    <x v="0"/>
    <n v="51.08"/>
    <n v="8.5"/>
    <n v="1.99"/>
    <x v="410"/>
    <x v="11"/>
    <x v="7"/>
    <x v="1"/>
    <x v="1"/>
    <x v="7"/>
    <s v="Hewlett-Packard 4.7GB DVD+R Discs"/>
    <s v="Small Pack"/>
    <n v="0.49"/>
    <d v="2012-03-07T00:00:00"/>
  </r>
  <r>
    <n v="3511"/>
    <n v="25027"/>
    <x v="291"/>
    <x v="3"/>
    <n v="25"/>
    <n v="3585.91"/>
    <n v="0.06"/>
    <x v="1"/>
    <n v="-178.54"/>
    <n v="146.34"/>
    <n v="43.75"/>
    <x v="729"/>
    <x v="11"/>
    <x v="7"/>
    <x v="1"/>
    <x v="2"/>
    <x v="10"/>
    <s v="Bevis Round Conference Table Top &amp; Single Column Base"/>
    <s v="Jumbo Box"/>
    <n v="0.65"/>
    <d v="2009-12-18T00:00:00"/>
  </r>
  <r>
    <n v="3537"/>
    <n v="25157"/>
    <x v="262"/>
    <x v="2"/>
    <n v="24"/>
    <n v="545.38"/>
    <n v="0.02"/>
    <x v="0"/>
    <n v="89.6"/>
    <n v="22.84"/>
    <n v="8.18"/>
    <x v="390"/>
    <x v="11"/>
    <x v="7"/>
    <x v="2"/>
    <x v="0"/>
    <x v="5"/>
    <s v="Xerox 1991"/>
    <s v="Small Box"/>
    <n v="0.39"/>
    <d v="2010-05-27T00:00:00"/>
  </r>
  <r>
    <n v="3561"/>
    <n v="25378"/>
    <x v="388"/>
    <x v="2"/>
    <n v="48"/>
    <n v="3713.0124999999998"/>
    <n v="0.09"/>
    <x v="0"/>
    <n v="803.601"/>
    <n v="95.99"/>
    <n v="7.69"/>
    <x v="723"/>
    <x v="11"/>
    <x v="7"/>
    <x v="2"/>
    <x v="1"/>
    <x v="3"/>
    <s v="R289LX"/>
    <s v="Small Box"/>
    <n v="0.56999999999999995"/>
    <d v="2011-12-20T00:00:00"/>
  </r>
  <r>
    <n v="3567"/>
    <n v="25445"/>
    <x v="1061"/>
    <x v="0"/>
    <n v="48"/>
    <n v="1444"/>
    <n v="0.08"/>
    <x v="0"/>
    <n v="617.0575"/>
    <n v="30.56"/>
    <n v="2.99"/>
    <x v="666"/>
    <x v="11"/>
    <x v="7"/>
    <x v="0"/>
    <x v="0"/>
    <x v="2"/>
    <s v="Surelock™ Post Binders"/>
    <s v="Small Box"/>
    <n v="0.35"/>
    <d v="2009-05-27T00:00:00"/>
  </r>
  <r>
    <n v="3574"/>
    <n v="25476"/>
    <x v="555"/>
    <x v="2"/>
    <n v="21"/>
    <n v="676.69"/>
    <n v="0.09"/>
    <x v="0"/>
    <n v="138.1"/>
    <n v="35.409999999999997"/>
    <n v="1.99"/>
    <x v="718"/>
    <x v="11"/>
    <x v="7"/>
    <x v="1"/>
    <x v="1"/>
    <x v="7"/>
    <s v="Imation DVD-RAM discs"/>
    <s v="Small Pack"/>
    <n v="0.43"/>
    <d v="2012-10-04T00:00:00"/>
  </r>
  <r>
    <n v="3575"/>
    <n v="25476"/>
    <x v="555"/>
    <x v="2"/>
    <n v="4"/>
    <n v="13698.96"/>
    <n v="0.05"/>
    <x v="0"/>
    <n v="-9078.94"/>
    <n v="3499.99"/>
    <n v="24.49"/>
    <x v="718"/>
    <x v="11"/>
    <x v="7"/>
    <x v="1"/>
    <x v="1"/>
    <x v="13"/>
    <s v="Canon imageCLASS 2200 Advanced Copier"/>
    <s v="Large Box"/>
    <n v="0.37"/>
    <d v="2012-10-03T00:00:00"/>
  </r>
  <r>
    <n v="3607"/>
    <n v="25797"/>
    <x v="214"/>
    <x v="2"/>
    <n v="28"/>
    <n v="925.43"/>
    <n v="0"/>
    <x v="0"/>
    <n v="368.86"/>
    <n v="31.78"/>
    <n v="1.99"/>
    <x v="708"/>
    <x v="11"/>
    <x v="7"/>
    <x v="2"/>
    <x v="1"/>
    <x v="7"/>
    <s v="Memorex 4.7GB DVD-RAM, 3/Pack"/>
    <s v="Small Pack"/>
    <n v="0.42"/>
    <d v="2012-09-03T00:00:00"/>
  </r>
  <r>
    <n v="3625"/>
    <n v="25889"/>
    <x v="49"/>
    <x v="0"/>
    <n v="23"/>
    <n v="321.63"/>
    <n v="0.04"/>
    <x v="0"/>
    <n v="73.7"/>
    <n v="14.34"/>
    <n v="5"/>
    <x v="730"/>
    <x v="11"/>
    <x v="7"/>
    <x v="1"/>
    <x v="2"/>
    <x v="4"/>
    <s v="Nu-Dell Leatherette Frames"/>
    <s v="Small Pack"/>
    <n v="0.49"/>
    <d v="2010-06-10T00:00:00"/>
  </r>
  <r>
    <n v="3637"/>
    <n v="25986"/>
    <x v="1238"/>
    <x v="3"/>
    <n v="48"/>
    <n v="278.07"/>
    <n v="0.08"/>
    <x v="0"/>
    <n v="-71.45"/>
    <n v="5.78"/>
    <n v="4.96"/>
    <x v="716"/>
    <x v="11"/>
    <x v="7"/>
    <x v="1"/>
    <x v="0"/>
    <x v="5"/>
    <s v="Xerox 1899"/>
    <s v="Small Box"/>
    <n v="0.36"/>
    <d v="2012-06-23T00:00:00"/>
  </r>
  <r>
    <n v="3640"/>
    <n v="26021"/>
    <x v="1019"/>
    <x v="4"/>
    <n v="17"/>
    <n v="328.62700000000001"/>
    <n v="0"/>
    <x v="0"/>
    <n v="-7.766"/>
    <n v="20.99"/>
    <n v="4.8099999999999996"/>
    <x v="375"/>
    <x v="11"/>
    <x v="7"/>
    <x v="1"/>
    <x v="1"/>
    <x v="3"/>
    <s v="1726 Digital Answering Machine"/>
    <s v="Medium Box"/>
    <n v="0.57999999999999996"/>
    <d v="2012-09-16T00:00:00"/>
  </r>
  <r>
    <n v="3647"/>
    <n v="26055"/>
    <x v="1299"/>
    <x v="2"/>
    <n v="46"/>
    <n v="6733.52"/>
    <n v="0.04"/>
    <x v="0"/>
    <n v="246"/>
    <n v="152.47999999999999"/>
    <n v="4"/>
    <x v="413"/>
    <x v="11"/>
    <x v="7"/>
    <x v="3"/>
    <x v="1"/>
    <x v="7"/>
    <s v="Adesso Programmable 142-Key Keyboard"/>
    <s v="Small Box"/>
    <n v="0.79"/>
    <d v="2012-11-26T00:00:00"/>
  </r>
  <r>
    <n v="3667"/>
    <n v="26274"/>
    <x v="43"/>
    <x v="2"/>
    <n v="41"/>
    <n v="377.83"/>
    <n v="0.06"/>
    <x v="0"/>
    <n v="122.06"/>
    <n v="9.11"/>
    <n v="2.15"/>
    <x v="543"/>
    <x v="11"/>
    <x v="7"/>
    <x v="2"/>
    <x v="0"/>
    <x v="5"/>
    <s v="Black Print Carbonless Snap-Off® Rapid Letter, 8 1/2&quot; x 7&quot;"/>
    <s v="Wrap Bag"/>
    <n v="0.4"/>
    <d v="2012-06-13T00:00:00"/>
  </r>
  <r>
    <n v="3675"/>
    <n v="26306"/>
    <x v="365"/>
    <x v="0"/>
    <n v="39"/>
    <n v="7725.66"/>
    <n v="0.05"/>
    <x v="1"/>
    <n v="-737.41"/>
    <n v="200.98"/>
    <n v="55.96"/>
    <x v="401"/>
    <x v="11"/>
    <x v="7"/>
    <x v="2"/>
    <x v="2"/>
    <x v="9"/>
    <s v="O'Sullivan Living Dimensions 3-Shelf Bookcases"/>
    <s v="Jumbo Box"/>
    <n v="0.75"/>
    <d v="2012-11-03T00:00:00"/>
  </r>
  <r>
    <n v="3700"/>
    <n v="26437"/>
    <x v="1328"/>
    <x v="4"/>
    <n v="4"/>
    <n v="52.43"/>
    <n v="0.03"/>
    <x v="2"/>
    <n v="-12.98"/>
    <n v="9.65"/>
    <n v="6.22"/>
    <x v="372"/>
    <x v="11"/>
    <x v="7"/>
    <x v="2"/>
    <x v="2"/>
    <x v="4"/>
    <s v="Eldon Expressions™ Desk Accessory, Wood Pencil Holder, Oak"/>
    <s v="Small Box"/>
    <n v="0.55000000000000004"/>
    <d v="2011-11-29T00:00:00"/>
  </r>
  <r>
    <n v="3701"/>
    <n v="26437"/>
    <x v="1328"/>
    <x v="4"/>
    <n v="48"/>
    <n v="254.51"/>
    <n v="0.08"/>
    <x v="0"/>
    <n v="49.05"/>
    <n v="5.58"/>
    <n v="0.7"/>
    <x v="372"/>
    <x v="11"/>
    <x v="7"/>
    <x v="2"/>
    <x v="0"/>
    <x v="12"/>
    <s v="Newell 314"/>
    <s v="Wrap Bag"/>
    <n v="0.6"/>
    <d v="2011-11-30T00:00:00"/>
  </r>
  <r>
    <n v="3705"/>
    <n v="26464"/>
    <x v="1173"/>
    <x v="1"/>
    <n v="25"/>
    <n v="268.58"/>
    <n v="0.03"/>
    <x v="0"/>
    <n v="-26.33"/>
    <n v="10.89"/>
    <n v="4.5"/>
    <x v="713"/>
    <x v="11"/>
    <x v="7"/>
    <x v="2"/>
    <x v="0"/>
    <x v="1"/>
    <s v="Belkin 6 Outlet Metallic Surge Strip"/>
    <s v="Small Box"/>
    <n v="0.59"/>
    <d v="2011-12-11T00:00:00"/>
  </r>
  <r>
    <n v="3706"/>
    <n v="26464"/>
    <x v="1173"/>
    <x v="1"/>
    <n v="26"/>
    <n v="1280.6500000000001"/>
    <n v="0.06"/>
    <x v="0"/>
    <n v="75.36"/>
    <n v="50.98"/>
    <n v="22.24"/>
    <x v="713"/>
    <x v="11"/>
    <x v="7"/>
    <x v="2"/>
    <x v="2"/>
    <x v="4"/>
    <s v="Dana Fluorescent Magnifying Lamp, White, 36&quot;"/>
    <s v="Large Box"/>
    <n v="0.55000000000000004"/>
    <d v="2011-12-12T00:00:00"/>
  </r>
  <r>
    <n v="3727"/>
    <n v="26631"/>
    <x v="698"/>
    <x v="4"/>
    <n v="37"/>
    <n v="231.65"/>
    <n v="0"/>
    <x v="0"/>
    <n v="-241.28"/>
    <n v="5.98"/>
    <n v="10.39"/>
    <x v="717"/>
    <x v="11"/>
    <x v="7"/>
    <x v="2"/>
    <x v="0"/>
    <x v="5"/>
    <s v="Xerox 1895"/>
    <s v="Small Box"/>
    <n v="0.4"/>
    <d v="2010-11-01T00:00:00"/>
  </r>
  <r>
    <n v="3734"/>
    <n v="26689"/>
    <x v="860"/>
    <x v="1"/>
    <n v="2"/>
    <n v="198.44"/>
    <n v="0.01"/>
    <x v="0"/>
    <n v="-87.46"/>
    <n v="99.23"/>
    <n v="8.99"/>
    <x v="713"/>
    <x v="11"/>
    <x v="7"/>
    <x v="2"/>
    <x v="2"/>
    <x v="4"/>
    <s v="GE 48&quot; Fluorescent Tube, Cool White Energy Saver, 34 Watts, 30/Box"/>
    <s v="Small Pack"/>
    <n v="0.35"/>
    <d v="2009-10-02T00:00:00"/>
  </r>
  <r>
    <n v="3751"/>
    <n v="26786"/>
    <x v="1370"/>
    <x v="3"/>
    <n v="29"/>
    <n v="296.94"/>
    <n v="0.08"/>
    <x v="0"/>
    <n v="-25.41"/>
    <n v="10.98"/>
    <n v="3.99"/>
    <x v="383"/>
    <x v="11"/>
    <x v="7"/>
    <x v="2"/>
    <x v="0"/>
    <x v="1"/>
    <s v="Staples Surge Protector 6 outlet"/>
    <s v="Small Box"/>
    <n v="0.57999999999999996"/>
    <d v="2010-04-08T00:00:00"/>
  </r>
  <r>
    <n v="3778"/>
    <n v="26976"/>
    <x v="890"/>
    <x v="2"/>
    <n v="44"/>
    <n v="729.75"/>
    <n v="0.02"/>
    <x v="0"/>
    <n v="375.25"/>
    <n v="15.67"/>
    <n v="1.39"/>
    <x v="330"/>
    <x v="11"/>
    <x v="7"/>
    <x v="3"/>
    <x v="0"/>
    <x v="8"/>
    <s v="#10 White Business Envelopes,4 1/8 x 9 1/2"/>
    <s v="Small Box"/>
    <n v="0.38"/>
    <d v="2011-05-21T00:00:00"/>
  </r>
  <r>
    <n v="3779"/>
    <n v="26976"/>
    <x v="890"/>
    <x v="2"/>
    <n v="28"/>
    <n v="1417.21"/>
    <n v="7.0000000000000007E-2"/>
    <x v="0"/>
    <n v="63.88"/>
    <n v="51.65"/>
    <n v="18.45"/>
    <x v="330"/>
    <x v="11"/>
    <x v="7"/>
    <x v="3"/>
    <x v="2"/>
    <x v="4"/>
    <s v="Deflect-o EconoMat Nonstudded, No Bevel Mat"/>
    <s v="Medium Box"/>
    <n v="0.65"/>
    <d v="2011-05-22T00:00:00"/>
  </r>
  <r>
    <n v="3780"/>
    <n v="26976"/>
    <x v="890"/>
    <x v="2"/>
    <n v="11"/>
    <n v="1154.9375"/>
    <n v="0.04"/>
    <x v="2"/>
    <n v="-176.05500000000001"/>
    <n v="125.99"/>
    <n v="8.99"/>
    <x v="330"/>
    <x v="11"/>
    <x v="7"/>
    <x v="3"/>
    <x v="1"/>
    <x v="3"/>
    <s v="5170i"/>
    <s v="Small Box"/>
    <n v="0.56999999999999995"/>
    <d v="2011-05-21T00:00:00"/>
  </r>
  <r>
    <n v="3814"/>
    <n v="27169"/>
    <x v="633"/>
    <x v="2"/>
    <n v="16"/>
    <n v="109.9"/>
    <n v="0.01"/>
    <x v="0"/>
    <n v="-28.945500000000003"/>
    <n v="6.54"/>
    <n v="5.27"/>
    <x v="190"/>
    <x v="11"/>
    <x v="7"/>
    <x v="2"/>
    <x v="0"/>
    <x v="2"/>
    <s v="Wilson Jones® Four-Pocket Poly Binders"/>
    <s v="Small Box"/>
    <n v="0.36"/>
    <d v="2011-09-12T00:00:00"/>
  </r>
  <r>
    <n v="3837"/>
    <n v="27363"/>
    <x v="929"/>
    <x v="3"/>
    <n v="6"/>
    <n v="646.14"/>
    <n v="7.0000000000000007E-2"/>
    <x v="0"/>
    <n v="-265.62"/>
    <n v="101.41"/>
    <n v="35"/>
    <x v="404"/>
    <x v="11"/>
    <x v="7"/>
    <x v="0"/>
    <x v="0"/>
    <x v="0"/>
    <s v="Tennsco Regal Shelving Units"/>
    <s v="Large Box"/>
    <n v="0.82"/>
    <d v="2011-10-20T00:00:00"/>
  </r>
  <r>
    <n v="3858"/>
    <n v="27524"/>
    <x v="423"/>
    <x v="2"/>
    <n v="50"/>
    <n v="343.94"/>
    <n v="0.02"/>
    <x v="0"/>
    <n v="-157.4"/>
    <n v="6.48"/>
    <n v="7.37"/>
    <x v="348"/>
    <x v="11"/>
    <x v="7"/>
    <x v="1"/>
    <x v="0"/>
    <x v="5"/>
    <s v="Xerox 210"/>
    <s v="Small Box"/>
    <n v="0.37"/>
    <d v="2010-02-03T00:00:00"/>
  </r>
  <r>
    <n v="3862"/>
    <n v="27554"/>
    <x v="396"/>
    <x v="4"/>
    <n v="45"/>
    <n v="12685.544000000002"/>
    <n v="0.02"/>
    <x v="1"/>
    <n v="3985.11"/>
    <n v="348.21"/>
    <n v="40.19"/>
    <x v="420"/>
    <x v="11"/>
    <x v="7"/>
    <x v="0"/>
    <x v="2"/>
    <x v="10"/>
    <s v="Bretford CR4500 Series Slim Rectangular Table"/>
    <s v="Jumbo Box"/>
    <n v="0.62"/>
    <d v="2011-03-12T00:00:00"/>
  </r>
  <r>
    <n v="3879"/>
    <n v="27712"/>
    <x v="1374"/>
    <x v="0"/>
    <n v="20"/>
    <n v="246.63"/>
    <n v="0.08"/>
    <x v="0"/>
    <n v="31.54"/>
    <n v="12.28"/>
    <n v="4.8600000000000003"/>
    <x v="451"/>
    <x v="11"/>
    <x v="7"/>
    <x v="2"/>
    <x v="0"/>
    <x v="5"/>
    <s v="Xerox 1933"/>
    <s v="Small Box"/>
    <n v="0.38"/>
    <d v="2010-03-11T00:00:00"/>
  </r>
  <r>
    <n v="3880"/>
    <n v="27715"/>
    <x v="1135"/>
    <x v="1"/>
    <n v="12"/>
    <n v="94.52"/>
    <n v="0.06"/>
    <x v="0"/>
    <n v="-36.225000000000001"/>
    <n v="7.45"/>
    <n v="6.28"/>
    <x v="406"/>
    <x v="11"/>
    <x v="7"/>
    <x v="1"/>
    <x v="0"/>
    <x v="2"/>
    <s v="Acco Four Pocket Poly Ring Binder with Label Holder, Smoke, 1&quot;"/>
    <s v="Small Box"/>
    <n v="0.4"/>
    <d v="2011-09-21T00:00:00"/>
  </r>
  <r>
    <n v="3882"/>
    <n v="27744"/>
    <x v="362"/>
    <x v="4"/>
    <n v="22"/>
    <n v="106.69"/>
    <n v="0.01"/>
    <x v="0"/>
    <n v="-76.601500000000001"/>
    <n v="4.54"/>
    <n v="5.83"/>
    <x v="731"/>
    <x v="11"/>
    <x v="7"/>
    <x v="2"/>
    <x v="0"/>
    <x v="2"/>
    <s v="Avery® Durable Plastic 1&quot; Binders"/>
    <s v="Small Box"/>
    <n v="0.36"/>
    <d v="2010-08-04T00:00:00"/>
  </r>
  <r>
    <n v="3883"/>
    <n v="27745"/>
    <x v="583"/>
    <x v="0"/>
    <n v="41"/>
    <n v="6126.93"/>
    <n v="0.01"/>
    <x v="1"/>
    <n v="-1704.89"/>
    <n v="146.05000000000001"/>
    <n v="80.2"/>
    <x v="361"/>
    <x v="11"/>
    <x v="7"/>
    <x v="3"/>
    <x v="2"/>
    <x v="10"/>
    <s v="BPI Conference Tables"/>
    <s v="Jumbo Box"/>
    <n v="0.71"/>
    <d v="2010-09-24T00:00:00"/>
  </r>
  <r>
    <n v="3917"/>
    <n v="27936"/>
    <x v="1223"/>
    <x v="1"/>
    <n v="3"/>
    <n v="9172.32"/>
    <n v="0.06"/>
    <x v="1"/>
    <n v="-8570.4483"/>
    <n v="3502.14"/>
    <n v="8.73"/>
    <x v="584"/>
    <x v="11"/>
    <x v="7"/>
    <x v="1"/>
    <x v="1"/>
    <x v="16"/>
    <s v="Okidata Pacemark 4410N Wide Format Dot Matrix Printer"/>
    <s v="Jumbo Box"/>
    <n v="0.56999999999999995"/>
    <d v="2011-07-09T00:00:00"/>
  </r>
  <r>
    <n v="3930"/>
    <n v="28007"/>
    <x v="1310"/>
    <x v="2"/>
    <n v="23"/>
    <n v="128.97"/>
    <n v="0.03"/>
    <x v="0"/>
    <n v="-1045.25"/>
    <n v="3.48"/>
    <n v="49"/>
    <x v="404"/>
    <x v="11"/>
    <x v="7"/>
    <x v="0"/>
    <x v="0"/>
    <x v="1"/>
    <s v="Hoover® Commercial Lightweight Upright Vacuum"/>
    <s v="Large Box"/>
    <n v="0.59"/>
    <d v="2010-04-09T00:00:00"/>
  </r>
  <r>
    <n v="3931"/>
    <n v="28007"/>
    <x v="1310"/>
    <x v="2"/>
    <n v="20"/>
    <n v="238.77"/>
    <n v="0.02"/>
    <x v="0"/>
    <n v="-78.81"/>
    <n v="11.66"/>
    <n v="7.95"/>
    <x v="404"/>
    <x v="11"/>
    <x v="7"/>
    <x v="0"/>
    <x v="0"/>
    <x v="12"/>
    <s v="Hunt BOSTON® Vista® Battery-Operated Pencil Sharpener, Black"/>
    <s v="Small Pack"/>
    <n v="0.57999999999999996"/>
    <d v="2010-04-09T00:00:00"/>
  </r>
  <r>
    <n v="3932"/>
    <n v="28007"/>
    <x v="1310"/>
    <x v="2"/>
    <n v="20"/>
    <n v="257.33999999999997"/>
    <n v="0.04"/>
    <x v="0"/>
    <n v="12.82"/>
    <n v="12.98"/>
    <n v="3.14"/>
    <x v="404"/>
    <x v="11"/>
    <x v="7"/>
    <x v="0"/>
    <x v="0"/>
    <x v="15"/>
    <s v="Acme® 8&quot; Straight Scissors"/>
    <s v="Small Pack"/>
    <n v="0.6"/>
    <d v="2010-04-09T00:00:00"/>
  </r>
  <r>
    <n v="3944"/>
    <n v="28129"/>
    <x v="960"/>
    <x v="3"/>
    <n v="5"/>
    <n v="107.41"/>
    <n v="0.05"/>
    <x v="0"/>
    <n v="0.18999999999999773"/>
    <n v="19.98"/>
    <n v="5.86"/>
    <x v="346"/>
    <x v="11"/>
    <x v="7"/>
    <x v="0"/>
    <x v="0"/>
    <x v="5"/>
    <s v="Xerox 191"/>
    <s v="Small Box"/>
    <n v="0.38"/>
    <d v="2012-01-27T00:00:00"/>
  </r>
  <r>
    <n v="3954"/>
    <n v="28224"/>
    <x v="913"/>
    <x v="4"/>
    <n v="25"/>
    <n v="163.41"/>
    <n v="7.0000000000000007E-2"/>
    <x v="0"/>
    <n v="-91.275500000000008"/>
    <n v="6.23"/>
    <n v="6.97"/>
    <x v="545"/>
    <x v="11"/>
    <x v="7"/>
    <x v="2"/>
    <x v="0"/>
    <x v="2"/>
    <s v="Avery Hole Reinforcements"/>
    <s v="Small Box"/>
    <n v="0.36"/>
    <d v="2012-12-20T00:00:00"/>
  </r>
  <r>
    <n v="3970"/>
    <n v="28354"/>
    <x v="369"/>
    <x v="0"/>
    <n v="34"/>
    <n v="507.66"/>
    <n v="0.1"/>
    <x v="0"/>
    <n v="106.71"/>
    <n v="15.98"/>
    <n v="4"/>
    <x v="720"/>
    <x v="11"/>
    <x v="7"/>
    <x v="2"/>
    <x v="1"/>
    <x v="7"/>
    <s v="Logitech Access Keyboard"/>
    <s v="Small Box"/>
    <n v="0.37"/>
    <d v="2009-04-01T00:00:00"/>
  </r>
  <r>
    <n v="3973"/>
    <n v="28387"/>
    <x v="151"/>
    <x v="2"/>
    <n v="37"/>
    <n v="3212.97"/>
    <n v="0.03"/>
    <x v="0"/>
    <n v="1125.42"/>
    <n v="83.93"/>
    <n v="19.989999999999998"/>
    <x v="368"/>
    <x v="11"/>
    <x v="7"/>
    <x v="1"/>
    <x v="0"/>
    <x v="8"/>
    <s v="Airmail Envelopes"/>
    <s v="Small Box"/>
    <n v="0.38"/>
    <d v="2012-06-30T00:00:00"/>
  </r>
  <r>
    <n v="3974"/>
    <n v="28387"/>
    <x v="151"/>
    <x v="2"/>
    <n v="13"/>
    <n v="292.95"/>
    <n v="0.06"/>
    <x v="0"/>
    <n v="60.36"/>
    <n v="22.84"/>
    <n v="5.47"/>
    <x v="368"/>
    <x v="11"/>
    <x v="7"/>
    <x v="1"/>
    <x v="0"/>
    <x v="5"/>
    <s v="Xerox 1929"/>
    <s v="Small Box"/>
    <n v="0.39"/>
    <d v="2012-06-30T00:00:00"/>
  </r>
  <r>
    <n v="3991"/>
    <n v="28485"/>
    <x v="899"/>
    <x v="1"/>
    <n v="12"/>
    <n v="49.18"/>
    <n v="7.0000000000000007E-2"/>
    <x v="0"/>
    <n v="0.57999999999999996"/>
    <n v="4.28"/>
    <n v="0.94"/>
    <x v="353"/>
    <x v="11"/>
    <x v="7"/>
    <x v="1"/>
    <x v="0"/>
    <x v="12"/>
    <s v="Newell 336"/>
    <s v="Wrap Bag"/>
    <n v="0.56000000000000005"/>
    <d v="2012-01-12T00:00:00"/>
  </r>
  <r>
    <n v="4014"/>
    <n v="28643"/>
    <x v="1342"/>
    <x v="2"/>
    <n v="16"/>
    <n v="659.5"/>
    <n v="0.09"/>
    <x v="0"/>
    <n v="248.98200000000003"/>
    <n v="41.94"/>
    <n v="2.99"/>
    <x v="712"/>
    <x v="11"/>
    <x v="7"/>
    <x v="1"/>
    <x v="0"/>
    <x v="2"/>
    <s v="Avery Trapezoid Extra Heavy Duty 4&quot; Binders"/>
    <s v="Small Box"/>
    <n v="0.35"/>
    <d v="2010-04-28T00:00:00"/>
  </r>
  <r>
    <n v="4019"/>
    <n v="28737"/>
    <x v="269"/>
    <x v="4"/>
    <n v="50"/>
    <n v="413.37"/>
    <n v="0.04"/>
    <x v="0"/>
    <n v="-224.41"/>
    <n v="8.4499999999999993"/>
    <n v="7.77"/>
    <x v="361"/>
    <x v="11"/>
    <x v="7"/>
    <x v="3"/>
    <x v="0"/>
    <x v="15"/>
    <s v="Elite 5&quot; Scissors"/>
    <s v="Small Pack"/>
    <n v="0.55000000000000004"/>
    <d v="2011-10-05T00:00:00"/>
  </r>
  <r>
    <n v="4020"/>
    <n v="28737"/>
    <x v="269"/>
    <x v="4"/>
    <n v="17"/>
    <n v="1721.6410000000001"/>
    <n v="0.04"/>
    <x v="0"/>
    <n v="242.44200000000001"/>
    <n v="115.99"/>
    <n v="4.2300000000000004"/>
    <x v="361"/>
    <x v="11"/>
    <x v="7"/>
    <x v="3"/>
    <x v="1"/>
    <x v="3"/>
    <s v="282"/>
    <s v="Small Box"/>
    <n v="0.56000000000000005"/>
    <d v="2011-10-05T00:00:00"/>
  </r>
  <r>
    <n v="4038"/>
    <n v="28807"/>
    <x v="1212"/>
    <x v="1"/>
    <n v="9"/>
    <n v="59.35"/>
    <n v="0.02"/>
    <x v="2"/>
    <n v="-42.61"/>
    <n v="4.9800000000000004"/>
    <n v="8.33"/>
    <x v="270"/>
    <x v="11"/>
    <x v="7"/>
    <x v="1"/>
    <x v="0"/>
    <x v="5"/>
    <s v="Xerox 198"/>
    <s v="Small Box"/>
    <n v="0.38"/>
    <d v="2011-04-01T00:00:00"/>
  </r>
  <r>
    <n v="4039"/>
    <n v="28832"/>
    <x v="287"/>
    <x v="3"/>
    <n v="46"/>
    <n v="1500.84"/>
    <n v="0.1"/>
    <x v="2"/>
    <n v="91.56"/>
    <n v="35.89"/>
    <n v="14.72"/>
    <x v="720"/>
    <x v="11"/>
    <x v="7"/>
    <x v="2"/>
    <x v="0"/>
    <x v="8"/>
    <s v="Jet-Pak Recycled Peel 'N' Seal Padded Mailers"/>
    <s v="Small Box"/>
    <n v="0.4"/>
    <d v="2010-09-25T00:00:00"/>
  </r>
  <r>
    <n v="4040"/>
    <n v="28832"/>
    <x v="287"/>
    <x v="3"/>
    <n v="45"/>
    <n v="98.64"/>
    <n v="0.03"/>
    <x v="0"/>
    <n v="-9.3610000000000007"/>
    <n v="2.08"/>
    <n v="1.49"/>
    <x v="720"/>
    <x v="11"/>
    <x v="7"/>
    <x v="2"/>
    <x v="0"/>
    <x v="2"/>
    <s v="Round Ring Binders"/>
    <s v="Small Box"/>
    <n v="0.38"/>
    <d v="2010-09-26T00:00:00"/>
  </r>
  <r>
    <n v="4064"/>
    <n v="28933"/>
    <x v="1254"/>
    <x v="4"/>
    <n v="1"/>
    <n v="11.16"/>
    <n v="0.01"/>
    <x v="0"/>
    <n v="-7.25"/>
    <n v="5.58"/>
    <n v="5.3"/>
    <x v="386"/>
    <x v="11"/>
    <x v="7"/>
    <x v="2"/>
    <x v="0"/>
    <x v="8"/>
    <s v="Staples Brown Kraft Recycled Clasp Envelopes"/>
    <s v="Small Box"/>
    <n v="0.35"/>
    <d v="2009-07-10T00:00:00"/>
  </r>
  <r>
    <n v="4065"/>
    <n v="28933"/>
    <x v="1254"/>
    <x v="4"/>
    <n v="38"/>
    <n v="156.19999999999999"/>
    <n v="0.03"/>
    <x v="0"/>
    <n v="43"/>
    <n v="3.98"/>
    <n v="0.7"/>
    <x v="386"/>
    <x v="11"/>
    <x v="7"/>
    <x v="2"/>
    <x v="0"/>
    <x v="12"/>
    <s v="4009® Highlighters by Sanford"/>
    <s v="Wrap Bag"/>
    <n v="0.52"/>
    <d v="2009-07-10T00:00:00"/>
  </r>
  <r>
    <n v="4080"/>
    <n v="29090"/>
    <x v="553"/>
    <x v="3"/>
    <n v="24"/>
    <n v="99.1"/>
    <n v="0.02"/>
    <x v="0"/>
    <n v="28.42"/>
    <n v="4.13"/>
    <n v="0.99"/>
    <x v="342"/>
    <x v="11"/>
    <x v="7"/>
    <x v="1"/>
    <x v="0"/>
    <x v="11"/>
    <s v="Avery 491"/>
    <s v="Small Box"/>
    <n v="0.39"/>
    <d v="2012-01-17T00:00:00"/>
  </r>
  <r>
    <n v="4081"/>
    <n v="29090"/>
    <x v="553"/>
    <x v="3"/>
    <n v="36"/>
    <n v="380.34"/>
    <n v="0.02"/>
    <x v="0"/>
    <n v="-108.2"/>
    <n v="10.48"/>
    <n v="6.91"/>
    <x v="342"/>
    <x v="11"/>
    <x v="7"/>
    <x v="1"/>
    <x v="0"/>
    <x v="0"/>
    <s v="Sterilite Officeware Hinged File Box"/>
    <s v="Small Box"/>
    <n v="0.57999999999999996"/>
    <d v="2012-01-16T00:00:00"/>
  </r>
  <r>
    <n v="4107"/>
    <n v="29221"/>
    <x v="601"/>
    <x v="1"/>
    <n v="41"/>
    <n v="325.33"/>
    <n v="0"/>
    <x v="0"/>
    <n v="-41.75"/>
    <n v="7.64"/>
    <n v="5.83"/>
    <x v="348"/>
    <x v="11"/>
    <x v="7"/>
    <x v="1"/>
    <x v="0"/>
    <x v="5"/>
    <s v="Rediform Wirebound &quot;Phone Memo&quot; Message Book, 11 x 5-3/4"/>
    <s v="Wrap Bag"/>
    <n v="0.36"/>
    <d v="2012-06-01T00:00:00"/>
  </r>
  <r>
    <n v="4116"/>
    <n v="29284"/>
    <x v="591"/>
    <x v="3"/>
    <n v="20"/>
    <n v="6449.0560000000005"/>
    <n v="0.01"/>
    <x v="1"/>
    <n v="1116.02"/>
    <n v="400.98"/>
    <n v="42.52"/>
    <x v="424"/>
    <x v="11"/>
    <x v="7"/>
    <x v="3"/>
    <x v="2"/>
    <x v="10"/>
    <s v="Bretford CR8500 Series Meeting Room Furniture"/>
    <s v="Jumbo Box"/>
    <n v="0.71"/>
    <d v="2009-04-12T00:00:00"/>
  </r>
  <r>
    <n v="4159"/>
    <n v="29505"/>
    <x v="687"/>
    <x v="3"/>
    <n v="22"/>
    <n v="45.21"/>
    <n v="0.02"/>
    <x v="2"/>
    <n v="4.6100000000000003"/>
    <n v="1.76"/>
    <n v="0.7"/>
    <x v="361"/>
    <x v="11"/>
    <x v="7"/>
    <x v="3"/>
    <x v="0"/>
    <x v="12"/>
    <s v="Newell 326"/>
    <s v="Wrap Bag"/>
    <n v="0.56000000000000005"/>
    <d v="2012-12-28T00:00:00"/>
  </r>
  <r>
    <n v="4198"/>
    <n v="29831"/>
    <x v="923"/>
    <x v="4"/>
    <n v="29"/>
    <n v="2175.2199999999998"/>
    <n v="0"/>
    <x v="1"/>
    <n v="-520.54999999999995"/>
    <n v="68.81"/>
    <n v="60"/>
    <x v="372"/>
    <x v="11"/>
    <x v="7"/>
    <x v="0"/>
    <x v="0"/>
    <x v="1"/>
    <s v="Holmes Replacement Filter for HEPA Air Cleaner, Very Large Room, HEPA Filter"/>
    <s v="Jumbo Drum"/>
    <n v="0.41"/>
    <d v="2012-03-30T00:00:00"/>
  </r>
  <r>
    <n v="4309"/>
    <n v="30720"/>
    <x v="1068"/>
    <x v="0"/>
    <n v="5"/>
    <n v="32.770000000000003"/>
    <n v="7.0000000000000007E-2"/>
    <x v="0"/>
    <n v="-17.192499999999999"/>
    <n v="5.74"/>
    <n v="5.01"/>
    <x v="421"/>
    <x v="11"/>
    <x v="7"/>
    <x v="0"/>
    <x v="0"/>
    <x v="2"/>
    <s v="Binder Posts"/>
    <s v="Small Box"/>
    <n v="0.39"/>
    <d v="2012-10-04T00:00:00"/>
  </r>
  <r>
    <n v="4310"/>
    <n v="30720"/>
    <x v="1068"/>
    <x v="0"/>
    <n v="37"/>
    <n v="1701.53"/>
    <n v="0.01"/>
    <x v="2"/>
    <n v="735.99"/>
    <n v="43.98"/>
    <n v="1.99"/>
    <x v="421"/>
    <x v="11"/>
    <x v="7"/>
    <x v="0"/>
    <x v="1"/>
    <x v="7"/>
    <s v="Memorex 80 Minute CD-R Spindle, 100/Pack"/>
    <s v="Small Pack"/>
    <n v="0.44"/>
    <d v="2012-10-04T00:00:00"/>
  </r>
  <r>
    <n v="4318"/>
    <n v="30759"/>
    <x v="731"/>
    <x v="2"/>
    <n v="2"/>
    <n v="64.790000000000006"/>
    <n v="0.03"/>
    <x v="0"/>
    <n v="-41.32"/>
    <n v="29.34"/>
    <n v="7.87"/>
    <x v="361"/>
    <x v="11"/>
    <x v="7"/>
    <x v="2"/>
    <x v="2"/>
    <x v="4"/>
    <s v="Seth Thomas 14&quot; Putty-Colored Wall Clock"/>
    <s v="Small Box"/>
    <n v="0.54"/>
    <d v="2009-05-10T00:00:00"/>
  </r>
  <r>
    <n v="4327"/>
    <n v="30848"/>
    <x v="732"/>
    <x v="3"/>
    <n v="13"/>
    <n v="4324.29"/>
    <n v="0.09"/>
    <x v="1"/>
    <n v="298.83"/>
    <n v="348.21"/>
    <n v="40.19"/>
    <x v="451"/>
    <x v="11"/>
    <x v="7"/>
    <x v="2"/>
    <x v="2"/>
    <x v="10"/>
    <s v="Bretford CR4500 Series Slim Rectangular Table"/>
    <s v="Jumbo Box"/>
    <n v="0.62"/>
    <d v="2011-05-03T00:00:00"/>
  </r>
  <r>
    <n v="4334"/>
    <n v="30885"/>
    <x v="1074"/>
    <x v="1"/>
    <n v="24"/>
    <n v="234.24"/>
    <n v="0.09"/>
    <x v="0"/>
    <n v="-151.80000000000001"/>
    <n v="9.7100000000000009"/>
    <n v="9.4499999999999993"/>
    <x v="719"/>
    <x v="11"/>
    <x v="7"/>
    <x v="2"/>
    <x v="0"/>
    <x v="0"/>
    <s v="Filing/Storage Totes and Swivel Casters"/>
    <s v="Small Box"/>
    <n v="0.6"/>
    <d v="2010-06-22T00:00:00"/>
  </r>
  <r>
    <n v="4336"/>
    <n v="30887"/>
    <x v="538"/>
    <x v="4"/>
    <n v="44"/>
    <n v="4357.1170000000002"/>
    <n v="7.0000000000000007E-2"/>
    <x v="0"/>
    <n v="1192.9769999999999"/>
    <n v="115.99"/>
    <n v="5.92"/>
    <x v="361"/>
    <x v="11"/>
    <x v="7"/>
    <x v="3"/>
    <x v="1"/>
    <x v="3"/>
    <s v="8890"/>
    <s v="Small Box"/>
    <n v="0.57999999999999996"/>
    <d v="2010-07-07T00:00:00"/>
  </r>
  <r>
    <n v="4382"/>
    <n v="31233"/>
    <x v="448"/>
    <x v="0"/>
    <n v="41"/>
    <n v="1298.29"/>
    <n v="0.06"/>
    <x v="0"/>
    <n v="542.33000000000004"/>
    <n v="31.78"/>
    <n v="1.99"/>
    <x v="361"/>
    <x v="11"/>
    <x v="7"/>
    <x v="3"/>
    <x v="1"/>
    <x v="7"/>
    <s v="Memorex 4.7GB DVD-RAM, 3/Pack"/>
    <s v="Small Pack"/>
    <n v="0.42"/>
    <d v="2011-09-28T00:00:00"/>
  </r>
  <r>
    <n v="4383"/>
    <n v="31233"/>
    <x v="448"/>
    <x v="0"/>
    <n v="3"/>
    <n v="19.34"/>
    <n v="0.06"/>
    <x v="0"/>
    <n v="-11.36"/>
    <n v="4.9800000000000004"/>
    <n v="5.0199999999999996"/>
    <x v="361"/>
    <x v="11"/>
    <x v="7"/>
    <x v="3"/>
    <x v="0"/>
    <x v="5"/>
    <s v="Xerox 1989"/>
    <s v="Small Box"/>
    <n v="0.38"/>
    <d v="2011-09-26T00:00:00"/>
  </r>
  <r>
    <n v="4384"/>
    <n v="31233"/>
    <x v="448"/>
    <x v="0"/>
    <n v="35"/>
    <n v="590.32000000000005"/>
    <n v="0.06"/>
    <x v="0"/>
    <n v="-91.31"/>
    <n v="16.989999999999998"/>
    <n v="8.99"/>
    <x v="361"/>
    <x v="11"/>
    <x v="7"/>
    <x v="3"/>
    <x v="0"/>
    <x v="12"/>
    <s v="Berol Giant Pencil Sharpener"/>
    <s v="Small Pack"/>
    <n v="0.56000000000000005"/>
    <d v="2011-09-28T00:00:00"/>
  </r>
  <r>
    <n v="4385"/>
    <n v="31233"/>
    <x v="448"/>
    <x v="0"/>
    <n v="19"/>
    <n v="4245.93"/>
    <n v="0"/>
    <x v="0"/>
    <n v="-626.45000000000005"/>
    <n v="209.37"/>
    <n v="69"/>
    <x v="361"/>
    <x v="11"/>
    <x v="7"/>
    <x v="3"/>
    <x v="2"/>
    <x v="10"/>
    <s v="Hon 2111 Invitation™ Series Corner Table"/>
    <s v="Large Box"/>
    <n v="0.79"/>
    <d v="2011-10-03T00:00:00"/>
  </r>
  <r>
    <n v="4410"/>
    <n v="31461"/>
    <x v="1335"/>
    <x v="3"/>
    <n v="26"/>
    <n v="1463.42"/>
    <n v="0.08"/>
    <x v="0"/>
    <n v="350.82"/>
    <n v="59.98"/>
    <n v="3.99"/>
    <x v="707"/>
    <x v="11"/>
    <x v="7"/>
    <x v="2"/>
    <x v="0"/>
    <x v="1"/>
    <s v="Belkin 8 Outlet SurgeMaster II Gold Surge Protector"/>
    <s v="Small Box"/>
    <n v="0.56999999999999995"/>
    <d v="2011-06-29T00:00:00"/>
  </r>
  <r>
    <n v="4422"/>
    <n v="31524"/>
    <x v="1338"/>
    <x v="0"/>
    <n v="10"/>
    <n v="1025.8800000000001"/>
    <n v="0.08"/>
    <x v="1"/>
    <n v="-211.33"/>
    <n v="100.89"/>
    <n v="42"/>
    <x v="332"/>
    <x v="11"/>
    <x v="7"/>
    <x v="0"/>
    <x v="2"/>
    <x v="14"/>
    <s v="Office Star Flex Back Scooter Chair with Aluminum Finish Frame"/>
    <s v="Jumbo Drum"/>
    <n v="0.61"/>
    <d v="2011-06-28T00:00:00"/>
  </r>
  <r>
    <n v="4433"/>
    <n v="31590"/>
    <x v="281"/>
    <x v="4"/>
    <n v="5"/>
    <n v="43.49"/>
    <n v="0.06"/>
    <x v="0"/>
    <n v="-21.44"/>
    <n v="8.33"/>
    <n v="1.99"/>
    <x v="426"/>
    <x v="11"/>
    <x v="7"/>
    <x v="2"/>
    <x v="1"/>
    <x v="7"/>
    <s v="80 Minute Slim Jewel Case CD-R , 10/Pack - Staples"/>
    <s v="Small Pack"/>
    <n v="0.52"/>
    <d v="2010-06-06T00:00:00"/>
  </r>
  <r>
    <n v="4434"/>
    <n v="31590"/>
    <x v="281"/>
    <x v="4"/>
    <n v="27"/>
    <n v="2854.76"/>
    <n v="0.06"/>
    <x v="0"/>
    <n v="61.13"/>
    <n v="111.03"/>
    <n v="8.64"/>
    <x v="426"/>
    <x v="11"/>
    <x v="7"/>
    <x v="2"/>
    <x v="0"/>
    <x v="0"/>
    <s v="Fellowes Recycled Storage Drawers"/>
    <s v="Small Box"/>
    <n v="0.78"/>
    <d v="2010-06-07T00:00:00"/>
  </r>
  <r>
    <n v="4438"/>
    <n v="31619"/>
    <x v="627"/>
    <x v="0"/>
    <n v="11"/>
    <n v="114.87"/>
    <n v="0.1"/>
    <x v="0"/>
    <n v="-21.03"/>
    <n v="10.98"/>
    <n v="3.99"/>
    <x v="731"/>
    <x v="11"/>
    <x v="7"/>
    <x v="2"/>
    <x v="0"/>
    <x v="1"/>
    <s v="Staples Surge Protector 6 outlet"/>
    <s v="Small Box"/>
    <n v="0.57999999999999996"/>
    <d v="2009-09-24T00:00:00"/>
  </r>
  <r>
    <n v="4439"/>
    <n v="31619"/>
    <x v="627"/>
    <x v="0"/>
    <n v="9"/>
    <n v="383.23"/>
    <n v="0.01"/>
    <x v="0"/>
    <n v="146.51"/>
    <n v="39.979999999999997"/>
    <n v="9.1999999999999993"/>
    <x v="731"/>
    <x v="4"/>
    <x v="4"/>
    <x v="2"/>
    <x v="2"/>
    <x v="4"/>
    <s v="Eldon Radial Chair Mat for Low to Medium Pile Carpets"/>
    <s v="Wrap Bag"/>
    <n v="0.65"/>
    <d v="2009-09-19T00:00:00"/>
  </r>
  <r>
    <n v="4450"/>
    <n v="31715"/>
    <x v="820"/>
    <x v="2"/>
    <n v="11"/>
    <n v="68.5"/>
    <n v="0.01"/>
    <x v="0"/>
    <n v="-53.854500000000002"/>
    <n v="5.38"/>
    <n v="7.57"/>
    <x v="400"/>
    <x v="4"/>
    <x v="4"/>
    <x v="0"/>
    <x v="0"/>
    <x v="2"/>
    <s v="Acco PRESSTEX® Data Binder with Storage Hooks, Dark Blue, 9 1/2&quot; X 11&quot;"/>
    <s v="Small Box"/>
    <n v="0.36"/>
    <d v="2009-01-10T00:00:00"/>
  </r>
  <r>
    <n v="4451"/>
    <n v="31715"/>
    <x v="820"/>
    <x v="2"/>
    <n v="44"/>
    <n v="145.19"/>
    <n v="0.05"/>
    <x v="0"/>
    <n v="-116.87"/>
    <n v="3.28"/>
    <n v="3.97"/>
    <x v="400"/>
    <x v="4"/>
    <x v="4"/>
    <x v="0"/>
    <x v="0"/>
    <x v="12"/>
    <s v="Newell 337"/>
    <s v="Wrap Bag"/>
    <n v="0.56000000000000005"/>
    <d v="2009-01-09T00:00:00"/>
  </r>
  <r>
    <n v="4509"/>
    <n v="32099"/>
    <x v="364"/>
    <x v="2"/>
    <n v="41"/>
    <n v="506.73"/>
    <n v="0.08"/>
    <x v="0"/>
    <n v="25.58"/>
    <n v="12.28"/>
    <n v="6.47"/>
    <x v="402"/>
    <x v="4"/>
    <x v="4"/>
    <x v="3"/>
    <x v="0"/>
    <x v="5"/>
    <s v="Xerox 1881"/>
    <s v="Small Box"/>
    <n v="0.38"/>
    <d v="2010-05-05T00:00:00"/>
  </r>
  <r>
    <n v="4513"/>
    <n v="32129"/>
    <x v="1301"/>
    <x v="4"/>
    <n v="20"/>
    <n v="129.27000000000001"/>
    <n v="7.0000000000000007E-2"/>
    <x v="0"/>
    <n v="-105.15"/>
    <n v="6.48"/>
    <n v="8.74"/>
    <x v="720"/>
    <x v="4"/>
    <x v="4"/>
    <x v="1"/>
    <x v="0"/>
    <x v="5"/>
    <s v="Xerox 1984"/>
    <s v="Small Box"/>
    <n v="0.36"/>
    <d v="2011-07-03T00:00:00"/>
  </r>
  <r>
    <n v="4514"/>
    <n v="32129"/>
    <x v="1301"/>
    <x v="4"/>
    <n v="4"/>
    <n v="8467.68"/>
    <n v="0.01"/>
    <x v="1"/>
    <n v="-3669.0509999999999"/>
    <n v="2036.48"/>
    <n v="14.7"/>
    <x v="720"/>
    <x v="4"/>
    <x v="4"/>
    <x v="1"/>
    <x v="1"/>
    <x v="16"/>
    <s v="Lexmark 4227 Plus Dot Matrix Printer"/>
    <s v="Jumbo Drum"/>
    <n v="0.55000000000000004"/>
    <d v="2011-07-04T00:00:00"/>
  </r>
  <r>
    <n v="4536"/>
    <n v="32291"/>
    <x v="449"/>
    <x v="3"/>
    <n v="13"/>
    <n v="183.22"/>
    <n v="0.01"/>
    <x v="0"/>
    <n v="-100.89"/>
    <n v="12.99"/>
    <n v="14.37"/>
    <x v="209"/>
    <x v="4"/>
    <x v="4"/>
    <x v="0"/>
    <x v="2"/>
    <x v="4"/>
    <s v="Tensor &quot;Hersey Kiss&quot; Styled Floor Lamp"/>
    <s v="Large Box"/>
    <n v="0.73"/>
    <d v="2009-11-05T00:00:00"/>
  </r>
  <r>
    <n v="4537"/>
    <n v="32291"/>
    <x v="449"/>
    <x v="3"/>
    <n v="4"/>
    <n v="68.03"/>
    <n v="0.02"/>
    <x v="0"/>
    <n v="-29.42"/>
    <n v="15.14"/>
    <n v="4.53"/>
    <x v="209"/>
    <x v="4"/>
    <x v="4"/>
    <x v="0"/>
    <x v="0"/>
    <x v="0"/>
    <s v="Eldon® Gobal File Keepers"/>
    <s v="Small Box"/>
    <n v="0.81"/>
    <d v="2009-11-06T00:00:00"/>
  </r>
  <r>
    <n v="4622"/>
    <n v="32902"/>
    <x v="146"/>
    <x v="1"/>
    <n v="23"/>
    <n v="1638.67"/>
    <n v="0.05"/>
    <x v="1"/>
    <n v="-527.83000000000004"/>
    <n v="68.81"/>
    <n v="60"/>
    <x v="454"/>
    <x v="4"/>
    <x v="4"/>
    <x v="3"/>
    <x v="0"/>
    <x v="1"/>
    <s v="Holmes Replacement Filter for HEPA Air Cleaner, Very Large Room, HEPA Filter"/>
    <s v="Jumbo Drum"/>
    <n v="0.41"/>
    <d v="2012-03-05T00:00:00"/>
  </r>
  <r>
    <n v="4623"/>
    <n v="32902"/>
    <x v="146"/>
    <x v="1"/>
    <n v="8"/>
    <n v="64.099999999999994"/>
    <n v="0.03"/>
    <x v="0"/>
    <n v="-48.28"/>
    <n v="6.84"/>
    <n v="8.3699999999999992"/>
    <x v="454"/>
    <x v="4"/>
    <x v="4"/>
    <x v="3"/>
    <x v="0"/>
    <x v="15"/>
    <s v="Acme Design Line 8&quot; Stainless Steel Bent Scissors w/Champagne Handles, 3-1/8&quot; Cut"/>
    <s v="Small Pack"/>
    <n v="0.57999999999999996"/>
    <d v="2012-03-05T00:00:00"/>
  </r>
  <r>
    <n v="4629"/>
    <n v="32932"/>
    <x v="1272"/>
    <x v="0"/>
    <n v="49"/>
    <n v="29884.6"/>
    <n v="0.05"/>
    <x v="0"/>
    <n v="12748.86"/>
    <n v="599.99"/>
    <n v="24.49"/>
    <x v="380"/>
    <x v="4"/>
    <x v="4"/>
    <x v="2"/>
    <x v="1"/>
    <x v="13"/>
    <s v="Canon Image Class D660 Copier"/>
    <s v="Large Box"/>
    <n v="0.44"/>
    <d v="2010-01-13T00:00:00"/>
  </r>
  <r>
    <n v="4648"/>
    <n v="33095"/>
    <x v="394"/>
    <x v="2"/>
    <n v="30"/>
    <n v="4846.74"/>
    <n v="0.01"/>
    <x v="0"/>
    <n v="1689.93"/>
    <n v="159.99"/>
    <n v="5.5"/>
    <x v="729"/>
    <x v="4"/>
    <x v="4"/>
    <x v="1"/>
    <x v="1"/>
    <x v="7"/>
    <s v="Gyration RF Keyboard"/>
    <s v="Small Box"/>
    <n v="0.49"/>
    <d v="2009-02-17T00:00:00"/>
  </r>
  <r>
    <n v="4649"/>
    <n v="33095"/>
    <x v="394"/>
    <x v="2"/>
    <n v="34"/>
    <n v="2548.3000000000002"/>
    <n v="0.1"/>
    <x v="0"/>
    <n v="875.57"/>
    <n v="78.69"/>
    <n v="19.989999999999998"/>
    <x v="729"/>
    <x v="4"/>
    <x v="4"/>
    <x v="1"/>
    <x v="2"/>
    <x v="4"/>
    <s v="Howard Miller 12-3/4 Diameter Accuwave DS ™ Wall Clock"/>
    <s v="Small Box"/>
    <n v="0.43"/>
    <d v="2009-02-16T00:00:00"/>
  </r>
  <r>
    <n v="4652"/>
    <n v="33126"/>
    <x v="39"/>
    <x v="4"/>
    <n v="46"/>
    <n v="5979.84"/>
    <n v="0.01"/>
    <x v="2"/>
    <n v="1779.01"/>
    <n v="128.24"/>
    <n v="12.65"/>
    <x v="404"/>
    <x v="4"/>
    <x v="4"/>
    <x v="0"/>
    <x v="2"/>
    <x v="14"/>
    <s v="SAFCO Folding Chair Trolley"/>
    <s v="Medium Box"/>
    <m/>
    <d v="2011-11-13T00:00:00"/>
  </r>
  <r>
    <n v="4653"/>
    <n v="33126"/>
    <x v="39"/>
    <x v="4"/>
    <n v="28"/>
    <n v="175.76"/>
    <n v="0.06"/>
    <x v="0"/>
    <n v="80.36"/>
    <n v="6.3"/>
    <n v="0.5"/>
    <x v="404"/>
    <x v="4"/>
    <x v="4"/>
    <x v="0"/>
    <x v="0"/>
    <x v="11"/>
    <s v="Avery 51"/>
    <s v="Small Box"/>
    <n v="0.39"/>
    <d v="2011-11-14T00:00:00"/>
  </r>
  <r>
    <n v="4669"/>
    <n v="33222"/>
    <x v="1033"/>
    <x v="3"/>
    <n v="18"/>
    <n v="420.76"/>
    <n v="0.05"/>
    <x v="0"/>
    <n v="-56.212000000000003"/>
    <n v="22.38"/>
    <n v="15.1"/>
    <x v="375"/>
    <x v="4"/>
    <x v="4"/>
    <x v="3"/>
    <x v="0"/>
    <x v="2"/>
    <s v="Avery Flip-Chart Easel Binder, Black"/>
    <s v="Small Box"/>
    <n v="0.38"/>
    <d v="2012-06-21T00:00:00"/>
  </r>
  <r>
    <n v="4670"/>
    <n v="33222"/>
    <x v="1033"/>
    <x v="3"/>
    <n v="30"/>
    <n v="1676.46"/>
    <n v="0.1"/>
    <x v="1"/>
    <n v="-626.08000000000004"/>
    <n v="60.98"/>
    <n v="30"/>
    <x v="375"/>
    <x v="4"/>
    <x v="4"/>
    <x v="3"/>
    <x v="2"/>
    <x v="14"/>
    <s v="Novimex Fabric Task Chair"/>
    <s v="Jumbo Drum"/>
    <n v="0.7"/>
    <d v="2012-06-20T00:00:00"/>
  </r>
  <r>
    <n v="4671"/>
    <n v="33222"/>
    <x v="1033"/>
    <x v="3"/>
    <n v="48"/>
    <n v="145.66"/>
    <n v="0.02"/>
    <x v="0"/>
    <n v="28.89"/>
    <n v="2.88"/>
    <n v="0.7"/>
    <x v="375"/>
    <x v="4"/>
    <x v="4"/>
    <x v="3"/>
    <x v="0"/>
    <x v="12"/>
    <s v="Newell 335"/>
    <s v="Wrap Bag"/>
    <n v="0.56000000000000005"/>
    <d v="2012-06-21T00:00:00"/>
  </r>
  <r>
    <n v="4681"/>
    <n v="33317"/>
    <x v="1051"/>
    <x v="1"/>
    <n v="35"/>
    <n v="203.35"/>
    <n v="0.08"/>
    <x v="0"/>
    <n v="-1605.73"/>
    <n v="4.4800000000000004"/>
    <n v="49"/>
    <x v="348"/>
    <x v="4"/>
    <x v="4"/>
    <x v="1"/>
    <x v="0"/>
    <x v="1"/>
    <s v="Hoover Portapower™ Portable Vacuum"/>
    <s v="Large Box"/>
    <n v="0.6"/>
    <d v="2009-05-13T00:00:00"/>
  </r>
  <r>
    <n v="4682"/>
    <n v="33317"/>
    <x v="1051"/>
    <x v="1"/>
    <n v="18"/>
    <n v="44.52"/>
    <n v="0.03"/>
    <x v="0"/>
    <n v="-90.585499999999996"/>
    <n v="2.16"/>
    <n v="6.05"/>
    <x v="348"/>
    <x v="4"/>
    <x v="4"/>
    <x v="1"/>
    <x v="0"/>
    <x v="2"/>
    <s v="Peel &amp; Stick Add-On Corner Pockets"/>
    <s v="Small Box"/>
    <n v="0.37"/>
    <d v="2009-05-12T00:00:00"/>
  </r>
  <r>
    <n v="4683"/>
    <n v="33317"/>
    <x v="1051"/>
    <x v="1"/>
    <n v="5"/>
    <n v="58.9"/>
    <n v="0.03"/>
    <x v="0"/>
    <n v="-36.9"/>
    <n v="9.7100000000000009"/>
    <n v="9.4499999999999993"/>
    <x v="348"/>
    <x v="4"/>
    <x v="4"/>
    <x v="1"/>
    <x v="0"/>
    <x v="0"/>
    <s v="Filing/Storage Totes and Swivel Casters"/>
    <s v="Small Box"/>
    <n v="0.6"/>
    <d v="2009-05-11T00:00:00"/>
  </r>
  <r>
    <n v="4684"/>
    <n v="33317"/>
    <x v="1051"/>
    <x v="1"/>
    <n v="13"/>
    <n v="602.42049999999995"/>
    <n v="0.09"/>
    <x v="0"/>
    <n v="10.979999999999945"/>
    <n v="55.99"/>
    <n v="1.25"/>
    <x v="348"/>
    <x v="4"/>
    <x v="4"/>
    <x v="1"/>
    <x v="1"/>
    <x v="3"/>
    <s v="Accessory2"/>
    <s v="Small Pack"/>
    <n v="0.55000000000000004"/>
    <d v="2009-05-13T00:00:00"/>
  </r>
  <r>
    <n v="4693"/>
    <n v="33445"/>
    <x v="1186"/>
    <x v="0"/>
    <n v="18"/>
    <n v="1776.96"/>
    <n v="7.0000000000000007E-2"/>
    <x v="1"/>
    <n v="-197.06"/>
    <n v="100.98"/>
    <n v="35.840000000000003"/>
    <x v="724"/>
    <x v="4"/>
    <x v="4"/>
    <x v="0"/>
    <x v="2"/>
    <x v="9"/>
    <s v="Bush Westfield Collection Bookcases, Fully Assembled"/>
    <s v="Jumbo Box"/>
    <n v="0.62"/>
    <d v="2012-08-07T00:00:00"/>
  </r>
  <r>
    <n v="4694"/>
    <n v="33445"/>
    <x v="1186"/>
    <x v="0"/>
    <n v="49"/>
    <n v="3642.14"/>
    <n v="0.01"/>
    <x v="1"/>
    <n v="103.11"/>
    <n v="70.98"/>
    <n v="26.74"/>
    <x v="724"/>
    <x v="4"/>
    <x v="4"/>
    <x v="0"/>
    <x v="2"/>
    <x v="9"/>
    <s v="Hon Metal Bookcases, Black"/>
    <s v="Jumbo Box"/>
    <n v="0.6"/>
    <d v="2012-08-07T00:00:00"/>
  </r>
  <r>
    <n v="4695"/>
    <n v="33445"/>
    <x v="1186"/>
    <x v="0"/>
    <n v="16"/>
    <n v="2982.5"/>
    <n v="0.05"/>
    <x v="0"/>
    <n v="-589.58000000000004"/>
    <n v="182.55"/>
    <n v="69"/>
    <x v="724"/>
    <x v="4"/>
    <x v="4"/>
    <x v="0"/>
    <x v="2"/>
    <x v="10"/>
    <s v="Lesro Round Back Collection Coffee Table, End Table"/>
    <s v="Large Box"/>
    <n v="0.72"/>
    <d v="2012-08-04T00:00:00"/>
  </r>
  <r>
    <n v="4719"/>
    <n v="33604"/>
    <x v="753"/>
    <x v="1"/>
    <n v="10"/>
    <n v="59.62"/>
    <n v="0.04"/>
    <x v="0"/>
    <n v="-56.304000000000002"/>
    <n v="5.4"/>
    <n v="7.78"/>
    <x v="360"/>
    <x v="4"/>
    <x v="4"/>
    <x v="2"/>
    <x v="0"/>
    <x v="2"/>
    <s v="3M Organizer Strips"/>
    <s v="Small Box"/>
    <n v="0.37"/>
    <d v="2011-08-20T00:00:00"/>
  </r>
  <r>
    <n v="4731"/>
    <n v="33696"/>
    <x v="1195"/>
    <x v="1"/>
    <n v="2"/>
    <n v="57.73"/>
    <n v="0.06"/>
    <x v="0"/>
    <n v="-101.41"/>
    <n v="27.48"/>
    <n v="4"/>
    <x v="399"/>
    <x v="4"/>
    <x v="4"/>
    <x v="0"/>
    <x v="1"/>
    <x v="7"/>
    <s v="Belkin MediaBoard 104- Keyboard"/>
    <s v="Small Box"/>
    <n v="0.75"/>
    <d v="2009-05-09T00:00:00"/>
  </r>
  <r>
    <n v="4737"/>
    <n v="33702"/>
    <x v="780"/>
    <x v="2"/>
    <n v="14"/>
    <n v="56.26"/>
    <n v="0"/>
    <x v="2"/>
    <n v="28.11"/>
    <n v="2.89"/>
    <n v="0.5"/>
    <x v="707"/>
    <x v="4"/>
    <x v="4"/>
    <x v="2"/>
    <x v="0"/>
    <x v="11"/>
    <s v="Avery 498"/>
    <s v="Small Box"/>
    <n v="0.38"/>
    <d v="2012-09-03T00:00:00"/>
  </r>
  <r>
    <n v="4778"/>
    <n v="33923"/>
    <x v="828"/>
    <x v="0"/>
    <n v="34"/>
    <n v="1961.7914999999998"/>
    <n v="0.05"/>
    <x v="0"/>
    <n v="425.75400000000002"/>
    <n v="65.989999999999995"/>
    <n v="5.99"/>
    <x v="420"/>
    <x v="4"/>
    <x v="4"/>
    <x v="0"/>
    <x v="1"/>
    <x v="3"/>
    <s v="i1000"/>
    <s v="Small Box"/>
    <n v="0.57999999999999996"/>
    <d v="2009-01-11T00:00:00"/>
  </r>
  <r>
    <n v="4779"/>
    <n v="33924"/>
    <x v="814"/>
    <x v="2"/>
    <n v="12"/>
    <n v="6168.07"/>
    <n v="0.05"/>
    <x v="1"/>
    <n v="1542"/>
    <n v="500.98"/>
    <n v="28.14"/>
    <x v="169"/>
    <x v="4"/>
    <x v="4"/>
    <x v="1"/>
    <x v="1"/>
    <x v="16"/>
    <s v="Hewlett-Packard cp1700 [D, PS] Series Color Inkjet Printers"/>
    <s v="Jumbo Drum"/>
    <n v="0.38"/>
    <d v="2012-10-20T00:00:00"/>
  </r>
  <r>
    <n v="4786"/>
    <n v="33987"/>
    <x v="1076"/>
    <x v="1"/>
    <n v="27"/>
    <n v="1521.1344999999999"/>
    <n v="7.0000000000000007E-2"/>
    <x v="0"/>
    <n v="270.60300000000001"/>
    <n v="65.989999999999995"/>
    <n v="3.99"/>
    <x v="372"/>
    <x v="4"/>
    <x v="4"/>
    <x v="0"/>
    <x v="1"/>
    <x v="3"/>
    <s v="StarTAC 7760"/>
    <s v="Small Box"/>
    <n v="0.59"/>
    <d v="2011-10-26T00:00:00"/>
  </r>
  <r>
    <n v="4814"/>
    <n v="34243"/>
    <x v="1200"/>
    <x v="1"/>
    <n v="10"/>
    <n v="89.04"/>
    <n v="0.08"/>
    <x v="0"/>
    <n v="-16.489999999999998"/>
    <n v="8.75"/>
    <n v="8.5399999999999991"/>
    <x v="727"/>
    <x v="4"/>
    <x v="4"/>
    <x v="3"/>
    <x v="2"/>
    <x v="4"/>
    <s v="Eldon® 400 Class™ Desk Accessories, Black Carbon"/>
    <s v="Small Pack"/>
    <n v="0.43"/>
    <d v="2011-02-13T00:00:00"/>
  </r>
  <r>
    <n v="4815"/>
    <n v="34243"/>
    <x v="1200"/>
    <x v="1"/>
    <n v="40"/>
    <n v="297.33999999999997"/>
    <n v="0.04"/>
    <x v="2"/>
    <n v="-270.95999999999998"/>
    <n v="7.28"/>
    <n v="11.15"/>
    <x v="727"/>
    <x v="4"/>
    <x v="4"/>
    <x v="3"/>
    <x v="0"/>
    <x v="5"/>
    <s v="Array® Parchment Paper, Assorted Colors"/>
    <s v="Small Box"/>
    <n v="0.37"/>
    <d v="2011-02-12T00:00:00"/>
  </r>
  <r>
    <n v="4816"/>
    <n v="34243"/>
    <x v="1200"/>
    <x v="1"/>
    <n v="35"/>
    <n v="1264.1300000000001"/>
    <n v="0.02"/>
    <x v="0"/>
    <n v="-1087.3599999999999"/>
    <n v="35.479999999999997"/>
    <n v="35"/>
    <x v="727"/>
    <x v="4"/>
    <x v="4"/>
    <x v="3"/>
    <x v="0"/>
    <x v="0"/>
    <s v="Belkin OmniView SE Rackmount Kit"/>
    <s v="Large Box"/>
    <n v="0.85"/>
    <d v="2011-02-13T00:00:00"/>
  </r>
  <r>
    <n v="4825"/>
    <n v="34279"/>
    <x v="677"/>
    <x v="2"/>
    <n v="3"/>
    <n v="840.55200000000013"/>
    <n v="0.1"/>
    <x v="1"/>
    <n v="7.5500000000000114"/>
    <n v="349.45"/>
    <n v="60"/>
    <x v="410"/>
    <x v="4"/>
    <x v="4"/>
    <x v="1"/>
    <x v="2"/>
    <x v="10"/>
    <s v="SAFCO PlanMaster Heigh-Adjustable Drafting Table Base, 43w x 30d x 30-37h, Black"/>
    <s v="Jumbo Drum"/>
    <m/>
    <d v="2012-03-30T00:00:00"/>
  </r>
  <r>
    <n v="4837"/>
    <n v="34406"/>
    <x v="837"/>
    <x v="3"/>
    <n v="29"/>
    <n v="142.59"/>
    <n v="0.02"/>
    <x v="0"/>
    <n v="-3.23"/>
    <n v="4.71"/>
    <n v="0.7"/>
    <x v="373"/>
    <x v="4"/>
    <x v="4"/>
    <x v="3"/>
    <x v="0"/>
    <x v="6"/>
    <s v="Sterling Rubber Bands by Alliance"/>
    <s v="Wrap Bag"/>
    <n v="0.85"/>
    <d v="2012-09-29T00:00:00"/>
  </r>
  <r>
    <n v="4861"/>
    <n v="34597"/>
    <x v="1239"/>
    <x v="3"/>
    <n v="8"/>
    <n v="849.33699999999999"/>
    <n v="7.0000000000000007E-2"/>
    <x v="2"/>
    <n v="-258.85199999999998"/>
    <n v="125.99"/>
    <n v="2.5"/>
    <x v="361"/>
    <x v="4"/>
    <x v="4"/>
    <x v="3"/>
    <x v="1"/>
    <x v="3"/>
    <s v="V2397"/>
    <s v="Small Box"/>
    <n v="0.57999999999999996"/>
    <d v="2010-12-18T00:00:00"/>
  </r>
  <r>
    <n v="4914"/>
    <n v="34980"/>
    <x v="1346"/>
    <x v="2"/>
    <n v="7"/>
    <n v="140.77000000000001"/>
    <n v="0.01"/>
    <x v="0"/>
    <n v="100.77"/>
    <n v="18.649999999999999"/>
    <n v="3.77"/>
    <x v="719"/>
    <x v="4"/>
    <x v="4"/>
    <x v="2"/>
    <x v="2"/>
    <x v="4"/>
    <s v="3M Polarizing Light Filter Sleeves"/>
    <s v="Small Pack"/>
    <n v="0.39"/>
    <d v="2010-08-04T00:00:00"/>
  </r>
  <r>
    <n v="4915"/>
    <n v="34980"/>
    <x v="1346"/>
    <x v="2"/>
    <n v="25"/>
    <n v="848.19"/>
    <n v="0.06"/>
    <x v="2"/>
    <n v="120.02"/>
    <n v="34.76"/>
    <n v="5.49"/>
    <x v="719"/>
    <x v="4"/>
    <x v="4"/>
    <x v="2"/>
    <x v="0"/>
    <x v="0"/>
    <s v="Home/Office Personal File Carts"/>
    <s v="Small Box"/>
    <n v="0.6"/>
    <d v="2010-08-04T00:00:00"/>
  </r>
  <r>
    <n v="4916"/>
    <n v="34980"/>
    <x v="1346"/>
    <x v="2"/>
    <n v="12"/>
    <n v="562.15"/>
    <n v="0.01"/>
    <x v="0"/>
    <n v="148.34"/>
    <n v="46.89"/>
    <n v="5.0999999999999996"/>
    <x v="719"/>
    <x v="4"/>
    <x v="4"/>
    <x v="2"/>
    <x v="0"/>
    <x v="1"/>
    <s v="Bionaire Personal Warm Mist Humidifier/Vaporizer"/>
    <s v="Medium Box"/>
    <n v="0.46"/>
    <d v="2010-08-04T00:00:00"/>
  </r>
  <r>
    <n v="4968"/>
    <n v="35361"/>
    <x v="319"/>
    <x v="3"/>
    <n v="40"/>
    <n v="746.93"/>
    <n v="0.09"/>
    <x v="2"/>
    <n v="67.03"/>
    <n v="18.97"/>
    <n v="9.0299999999999994"/>
    <x v="454"/>
    <x v="4"/>
    <x v="4"/>
    <x v="3"/>
    <x v="0"/>
    <x v="5"/>
    <s v="Computer Printout Paper with Letter-Trim Perforations"/>
    <s v="Small Box"/>
    <n v="0.37"/>
    <d v="2009-04-07T00:00:00"/>
  </r>
  <r>
    <n v="4969"/>
    <n v="35361"/>
    <x v="319"/>
    <x v="3"/>
    <n v="37"/>
    <n v="313.39999999999998"/>
    <n v="0"/>
    <x v="0"/>
    <n v="-5.05"/>
    <n v="8.34"/>
    <n v="4.82"/>
    <x v="454"/>
    <x v="4"/>
    <x v="4"/>
    <x v="3"/>
    <x v="0"/>
    <x v="5"/>
    <s v="Southworth 25% Cotton Antique Laid Paper &amp; Envelopes"/>
    <s v="Small Box"/>
    <n v="0.4"/>
    <d v="2009-04-07T00:00:00"/>
  </r>
  <r>
    <n v="4998"/>
    <n v="35587"/>
    <x v="172"/>
    <x v="4"/>
    <n v="43"/>
    <n v="208.77"/>
    <n v="0.03"/>
    <x v="0"/>
    <n v="-144.24"/>
    <n v="4.82"/>
    <n v="5.72"/>
    <x v="716"/>
    <x v="4"/>
    <x v="4"/>
    <x v="1"/>
    <x v="2"/>
    <x v="4"/>
    <s v="Magna Visual Magnetic Picture Hangers"/>
    <s v="Small Pack"/>
    <n v="0.47"/>
    <d v="2011-11-11T00:00:00"/>
  </r>
  <r>
    <n v="5014"/>
    <n v="35780"/>
    <x v="251"/>
    <x v="3"/>
    <n v="6"/>
    <n v="28.55"/>
    <n v="0.01"/>
    <x v="0"/>
    <n v="-4.5"/>
    <n v="4.28"/>
    <n v="1.6"/>
    <x v="730"/>
    <x v="4"/>
    <x v="4"/>
    <x v="1"/>
    <x v="0"/>
    <x v="12"/>
    <s v="Newell 320"/>
    <s v="Wrap Bag"/>
    <n v="0.57999999999999996"/>
    <d v="2011-01-19T00:00:00"/>
  </r>
  <r>
    <n v="5024"/>
    <n v="35814"/>
    <x v="725"/>
    <x v="1"/>
    <n v="11"/>
    <n v="324.52"/>
    <n v="0.08"/>
    <x v="0"/>
    <n v="154.02000000000001"/>
    <n v="29.18"/>
    <n v="8.5500000000000007"/>
    <x v="380"/>
    <x v="4"/>
    <x v="4"/>
    <x v="3"/>
    <x v="2"/>
    <x v="4"/>
    <s v="Deflect-o SuperTray™ Unbreakable Stackable Tray, Letter, Black"/>
    <s v="Small Box"/>
    <n v="0.42"/>
    <d v="2012-03-28T00:00:00"/>
  </r>
  <r>
    <n v="5044"/>
    <n v="35938"/>
    <x v="1386"/>
    <x v="2"/>
    <n v="6"/>
    <n v="1770.7"/>
    <n v="0.05"/>
    <x v="1"/>
    <n v="-448.25"/>
    <n v="280.98"/>
    <n v="57"/>
    <x v="455"/>
    <x v="4"/>
    <x v="4"/>
    <x v="2"/>
    <x v="2"/>
    <x v="14"/>
    <s v="Hon 2090 “Pillow Soft” Series Mid Back Swivel/Tilt Chairs"/>
    <s v="Jumbo Drum"/>
    <n v="0.78"/>
    <d v="2012-11-19T00:00:00"/>
  </r>
  <r>
    <n v="5045"/>
    <n v="35938"/>
    <x v="1386"/>
    <x v="2"/>
    <n v="48"/>
    <n v="628.33000000000004"/>
    <n v="0.09"/>
    <x v="0"/>
    <n v="-226.62"/>
    <n v="14.03"/>
    <n v="9.3699999999999992"/>
    <x v="455"/>
    <x v="4"/>
    <x v="4"/>
    <x v="2"/>
    <x v="0"/>
    <x v="0"/>
    <s v="Project Tote Personal File"/>
    <s v="Small Box"/>
    <n v="0.56000000000000005"/>
    <d v="2012-11-18T00:00:00"/>
  </r>
  <r>
    <n v="5047"/>
    <n v="35968"/>
    <x v="146"/>
    <x v="2"/>
    <n v="21"/>
    <n v="141.19999999999999"/>
    <n v="0.05"/>
    <x v="0"/>
    <n v="-74.43950000000001"/>
    <n v="6.23"/>
    <n v="6.97"/>
    <x v="33"/>
    <x v="4"/>
    <x v="4"/>
    <x v="2"/>
    <x v="0"/>
    <x v="2"/>
    <s v="Avery Hole Reinforcements"/>
    <s v="Small Box"/>
    <n v="0.36"/>
    <d v="2012-03-05T00:00:00"/>
  </r>
  <r>
    <n v="5053"/>
    <n v="36033"/>
    <x v="354"/>
    <x v="2"/>
    <n v="15"/>
    <n v="83.02"/>
    <n v="0.06"/>
    <x v="2"/>
    <n v="-54.01"/>
    <n v="4.9800000000000004"/>
    <n v="4.62"/>
    <x v="385"/>
    <x v="4"/>
    <x v="4"/>
    <x v="0"/>
    <x v="1"/>
    <x v="7"/>
    <s v="Imation 3.5&quot;, DISKETTE 44766 HGHLD3.52HD/FM, 10/Pack"/>
    <s v="Small Pack"/>
    <n v="0.64"/>
    <d v="2009-12-19T00:00:00"/>
  </r>
  <r>
    <n v="5057"/>
    <n v="36067"/>
    <x v="694"/>
    <x v="1"/>
    <n v="37"/>
    <n v="6176.29"/>
    <n v="0.04"/>
    <x v="2"/>
    <n v="1499.94"/>
    <n v="165.2"/>
    <n v="19.989999999999998"/>
    <x v="398"/>
    <x v="4"/>
    <x v="4"/>
    <x v="0"/>
    <x v="0"/>
    <x v="0"/>
    <s v="Economy Rollaway Files"/>
    <s v="Small Box"/>
    <n v="0.59"/>
    <d v="2009-07-06T00:00:00"/>
  </r>
  <r>
    <n v="5071"/>
    <n v="36131"/>
    <x v="1271"/>
    <x v="1"/>
    <n v="26"/>
    <n v="493.43"/>
    <n v="7.0000000000000007E-2"/>
    <x v="0"/>
    <n v="120.18"/>
    <n v="19.84"/>
    <n v="4.0999999999999996"/>
    <x v="646"/>
    <x v="4"/>
    <x v="4"/>
    <x v="3"/>
    <x v="0"/>
    <x v="12"/>
    <s v="Prismacolor Color Pencil Set"/>
    <s v="Wrap Bag"/>
    <n v="0.44"/>
    <d v="2009-05-18T00:00:00"/>
  </r>
  <r>
    <n v="5076"/>
    <n v="36160"/>
    <x v="590"/>
    <x v="0"/>
    <n v="12"/>
    <n v="2218.8910000000001"/>
    <n v="0"/>
    <x v="2"/>
    <n v="79.542000000000002"/>
    <n v="205.99"/>
    <n v="8.99"/>
    <x v="711"/>
    <x v="4"/>
    <x v="4"/>
    <x v="3"/>
    <x v="1"/>
    <x v="3"/>
    <s v="TimeportP7382"/>
    <s v="Small Box"/>
    <n v="0.56000000000000005"/>
    <d v="2012-11-29T00:00:00"/>
  </r>
  <r>
    <n v="5079"/>
    <n v="36196"/>
    <x v="1017"/>
    <x v="2"/>
    <n v="7"/>
    <n v="39.01"/>
    <n v="7.0000000000000007E-2"/>
    <x v="0"/>
    <n v="-38.44"/>
    <n v="4.9800000000000004"/>
    <n v="4.32"/>
    <x v="358"/>
    <x v="4"/>
    <x v="4"/>
    <x v="1"/>
    <x v="1"/>
    <x v="7"/>
    <s v="DS/HD IBM Formatted Diskettes, 10/Pack - Staples"/>
    <s v="Small Pack"/>
    <n v="0.64"/>
    <d v="2011-08-08T00:00:00"/>
  </r>
  <r>
    <n v="5101"/>
    <n v="36356"/>
    <x v="1121"/>
    <x v="3"/>
    <n v="45"/>
    <n v="4768.59"/>
    <n v="0.01"/>
    <x v="1"/>
    <n v="-593.79999999999995"/>
    <n v="100.98"/>
    <n v="45"/>
    <x v="358"/>
    <x v="4"/>
    <x v="4"/>
    <x v="1"/>
    <x v="2"/>
    <x v="14"/>
    <s v="Hon Valutask™ Swivel Chairs"/>
    <s v="Jumbo Drum"/>
    <n v="0.69"/>
    <d v="2011-12-27T00:00:00"/>
  </r>
  <r>
    <n v="5102"/>
    <n v="36356"/>
    <x v="1121"/>
    <x v="3"/>
    <n v="33"/>
    <n v="117.77"/>
    <n v="0.08"/>
    <x v="0"/>
    <n v="47.98"/>
    <n v="3.75"/>
    <n v="0.5"/>
    <x v="358"/>
    <x v="4"/>
    <x v="4"/>
    <x v="1"/>
    <x v="0"/>
    <x v="11"/>
    <s v="Avery 510"/>
    <s v="Small Box"/>
    <n v="0.37"/>
    <d v="2011-12-27T00:00:00"/>
  </r>
  <r>
    <n v="5140"/>
    <n v="36647"/>
    <x v="1217"/>
    <x v="1"/>
    <n v="21"/>
    <n v="179.98"/>
    <n v="0.01"/>
    <x v="0"/>
    <n v="38.700000000000003"/>
    <n v="7.89"/>
    <n v="2.82"/>
    <x v="358"/>
    <x v="4"/>
    <x v="4"/>
    <x v="1"/>
    <x v="0"/>
    <x v="6"/>
    <s v="Staples Vinyl Coated Paper Clips, 800/Box"/>
    <s v="Wrap Bag"/>
    <n v="0.4"/>
    <d v="2009-07-01T00:00:00"/>
  </r>
  <r>
    <n v="5141"/>
    <n v="36647"/>
    <x v="1217"/>
    <x v="1"/>
    <n v="16"/>
    <n v="55.44"/>
    <n v="0.09"/>
    <x v="0"/>
    <n v="-21.91"/>
    <n v="3.68"/>
    <n v="1.32"/>
    <x v="358"/>
    <x v="4"/>
    <x v="4"/>
    <x v="1"/>
    <x v="0"/>
    <x v="15"/>
    <s v="*Staples* vLetter Openers, 2/Pack"/>
    <s v="Wrap Bag"/>
    <n v="0.83"/>
    <d v="2009-07-01T00:00:00"/>
  </r>
  <r>
    <n v="5142"/>
    <n v="36647"/>
    <x v="1217"/>
    <x v="1"/>
    <n v="18"/>
    <n v="174.62"/>
    <n v="0.1"/>
    <x v="0"/>
    <n v="-119.77"/>
    <n v="9.7100000000000009"/>
    <n v="9.4499999999999993"/>
    <x v="358"/>
    <x v="4"/>
    <x v="4"/>
    <x v="1"/>
    <x v="0"/>
    <x v="0"/>
    <s v="Filing/Storage Totes and Swivel Casters"/>
    <s v="Small Box"/>
    <n v="0.6"/>
    <d v="2009-07-03T00:00:00"/>
  </r>
  <r>
    <n v="5159"/>
    <n v="36737"/>
    <x v="914"/>
    <x v="2"/>
    <n v="10"/>
    <n v="999.89"/>
    <n v="0.02"/>
    <x v="0"/>
    <n v="-119.92"/>
    <n v="99.99"/>
    <n v="19.989999999999998"/>
    <x v="347"/>
    <x v="4"/>
    <x v="4"/>
    <x v="1"/>
    <x v="1"/>
    <x v="7"/>
    <s v="US Robotics 56K V.92 External Faxmodem"/>
    <s v="Small Box"/>
    <n v="0.52"/>
    <d v="2010-03-16T00:00:00"/>
  </r>
  <r>
    <n v="5160"/>
    <n v="36737"/>
    <x v="914"/>
    <x v="2"/>
    <n v="10"/>
    <n v="35.69"/>
    <n v="0.04"/>
    <x v="0"/>
    <n v="-31.24"/>
    <n v="3.28"/>
    <n v="4.2"/>
    <x v="347"/>
    <x v="4"/>
    <x v="4"/>
    <x v="1"/>
    <x v="0"/>
    <x v="12"/>
    <s v="Newell 351"/>
    <s v="Wrap Bag"/>
    <n v="0.56000000000000005"/>
    <d v="2010-03-16T00:00:00"/>
  </r>
  <r>
    <n v="5177"/>
    <n v="36832"/>
    <x v="834"/>
    <x v="0"/>
    <n v="43"/>
    <n v="532.89"/>
    <n v="0.09"/>
    <x v="0"/>
    <n v="210.52800000000002"/>
    <n v="12.97"/>
    <n v="1.49"/>
    <x v="343"/>
    <x v="4"/>
    <x v="4"/>
    <x v="0"/>
    <x v="0"/>
    <x v="2"/>
    <s v="Mead 1st Gear 2&quot; Zipper Binder, Asst. Colors"/>
    <s v="Small Box"/>
    <n v="0.35"/>
    <d v="2012-06-08T00:00:00"/>
  </r>
  <r>
    <n v="5178"/>
    <n v="36832"/>
    <x v="834"/>
    <x v="0"/>
    <n v="24"/>
    <n v="60.69"/>
    <n v="0.06"/>
    <x v="2"/>
    <n v="-25.65"/>
    <n v="2.12"/>
    <n v="1.99"/>
    <x v="343"/>
    <x v="4"/>
    <x v="4"/>
    <x v="0"/>
    <x v="1"/>
    <x v="7"/>
    <s v="Fuji Slim Jewel Case CD-R"/>
    <s v="Small Pack"/>
    <n v="0.55000000000000004"/>
    <d v="2012-06-06T00:00:00"/>
  </r>
  <r>
    <n v="5184"/>
    <n v="36836"/>
    <x v="6"/>
    <x v="3"/>
    <n v="43"/>
    <n v="16116.33"/>
    <n v="0.08"/>
    <x v="0"/>
    <n v="6919.8670000000002"/>
    <n v="387.99"/>
    <n v="19.989999999999998"/>
    <x v="380"/>
    <x v="4"/>
    <x v="4"/>
    <x v="2"/>
    <x v="0"/>
    <x v="2"/>
    <s v="Fellowes PB300 Plastic Comb Binding Machine"/>
    <s v="Small Box"/>
    <n v="0.38"/>
    <d v="2010-03-01T00:00:00"/>
  </r>
  <r>
    <n v="5188"/>
    <n v="36867"/>
    <x v="401"/>
    <x v="1"/>
    <n v="21"/>
    <n v="5482.18"/>
    <n v="0.06"/>
    <x v="2"/>
    <n v="1167.3800000000001"/>
    <n v="276.2"/>
    <n v="24.49"/>
    <x v="451"/>
    <x v="4"/>
    <x v="4"/>
    <x v="2"/>
    <x v="2"/>
    <x v="14"/>
    <s v="SAFCO Arco Folding Chair"/>
    <s v="Large Box"/>
    <m/>
    <d v="2009-09-07T00:00:00"/>
  </r>
  <r>
    <n v="5189"/>
    <n v="36867"/>
    <x v="401"/>
    <x v="1"/>
    <n v="16"/>
    <n v="45.57"/>
    <n v="0.09"/>
    <x v="0"/>
    <n v="2.81"/>
    <n v="2.88"/>
    <n v="0.7"/>
    <x v="451"/>
    <x v="4"/>
    <x v="4"/>
    <x v="2"/>
    <x v="0"/>
    <x v="12"/>
    <s v="Newell 346"/>
    <s v="Wrap Bag"/>
    <n v="0.56000000000000005"/>
    <d v="2009-09-07T00:00:00"/>
  </r>
  <r>
    <n v="5231"/>
    <n v="37250"/>
    <x v="169"/>
    <x v="1"/>
    <n v="13"/>
    <n v="473.46"/>
    <n v="0.03"/>
    <x v="0"/>
    <n v="128.11000000000001"/>
    <n v="35.94"/>
    <n v="6.66"/>
    <x v="450"/>
    <x v="4"/>
    <x v="4"/>
    <x v="2"/>
    <x v="0"/>
    <x v="8"/>
    <s v="Tyvek ® Top-Opening Peel &amp; Seel ® Envelopes, Gray"/>
    <s v="Small Box"/>
    <n v="0.4"/>
    <d v="2010-01-15T00:00:00"/>
  </r>
  <r>
    <n v="5266"/>
    <n v="37473"/>
    <x v="278"/>
    <x v="0"/>
    <n v="42"/>
    <n v="88.23"/>
    <n v="0.1"/>
    <x v="0"/>
    <n v="-195.93"/>
    <n v="2.1800000000000002"/>
    <n v="5"/>
    <x v="359"/>
    <x v="4"/>
    <x v="4"/>
    <x v="0"/>
    <x v="0"/>
    <x v="15"/>
    <s v="*Staples* Letter Opener"/>
    <s v="Wrap Bag"/>
    <n v="0.81"/>
    <d v="2009-10-05T00:00:00"/>
  </r>
  <r>
    <n v="5268"/>
    <n v="37505"/>
    <x v="261"/>
    <x v="0"/>
    <n v="1"/>
    <n v="29.19"/>
    <n v="0.03"/>
    <x v="0"/>
    <n v="-23.1"/>
    <n v="16.98"/>
    <n v="12.39"/>
    <x v="711"/>
    <x v="4"/>
    <x v="4"/>
    <x v="3"/>
    <x v="0"/>
    <x v="8"/>
    <s v="Brown Kraft Recycled Envelopes"/>
    <s v="Small Box"/>
    <n v="0.35"/>
    <d v="2011-06-05T00:00:00"/>
  </r>
  <r>
    <n v="5269"/>
    <n v="37505"/>
    <x v="261"/>
    <x v="0"/>
    <n v="9"/>
    <n v="2007.24"/>
    <n v="0.03"/>
    <x v="2"/>
    <n v="600.4"/>
    <n v="225.04"/>
    <n v="11.79"/>
    <x v="711"/>
    <x v="4"/>
    <x v="4"/>
    <x v="3"/>
    <x v="0"/>
    <x v="1"/>
    <s v="Holmes Harmony HEPA Air Purifier for 17 x 20 Room"/>
    <s v="Medium Box"/>
    <n v="0.42"/>
    <d v="2011-06-05T00:00:00"/>
  </r>
  <r>
    <n v="5270"/>
    <n v="37505"/>
    <x v="261"/>
    <x v="0"/>
    <n v="42"/>
    <n v="384.41"/>
    <n v="0.05"/>
    <x v="0"/>
    <n v="-44.300400000000003"/>
    <n v="9.49"/>
    <n v="5.76"/>
    <x v="711"/>
    <x v="4"/>
    <x v="4"/>
    <x v="3"/>
    <x v="1"/>
    <x v="16"/>
    <s v="Sharp EL501VB Scientific Calculator, Battery Operated, 10-Digit Display, Hard Case"/>
    <s v="Medium Box"/>
    <n v="0.39"/>
    <d v="2011-06-08T00:00:00"/>
  </r>
  <r>
    <n v="5272"/>
    <n v="37537"/>
    <x v="670"/>
    <x v="0"/>
    <n v="4"/>
    <n v="1239.06"/>
    <n v="0"/>
    <x v="1"/>
    <n v="-193.08"/>
    <n v="291.73"/>
    <n v="48.8"/>
    <x v="543"/>
    <x v="4"/>
    <x v="4"/>
    <x v="2"/>
    <x v="2"/>
    <x v="14"/>
    <s v="Hon 4070 Series Pagoda™ Armless Upholstered Stacking Chairs"/>
    <s v="Jumbo Drum"/>
    <n v="0.56000000000000005"/>
    <d v="2009-01-02T00:00:00"/>
  </r>
  <r>
    <n v="5273"/>
    <n v="37537"/>
    <x v="670"/>
    <x v="0"/>
    <n v="43"/>
    <n v="4083.19"/>
    <n v="7.0000000000000007E-2"/>
    <x v="1"/>
    <n v="-1049.8499999999999"/>
    <n v="100.98"/>
    <n v="45"/>
    <x v="543"/>
    <x v="4"/>
    <x v="4"/>
    <x v="2"/>
    <x v="2"/>
    <x v="14"/>
    <s v="Hon Valutask™ Swivel Chairs"/>
    <s v="Jumbo Drum"/>
    <n v="0.69"/>
    <d v="2009-01-04T00:00:00"/>
  </r>
  <r>
    <n v="5274"/>
    <n v="37537"/>
    <x v="670"/>
    <x v="0"/>
    <n v="32"/>
    <n v="4902.38"/>
    <n v="0.05"/>
    <x v="0"/>
    <n v="1438.49"/>
    <n v="155.06"/>
    <n v="7.07"/>
    <x v="543"/>
    <x v="4"/>
    <x v="4"/>
    <x v="2"/>
    <x v="0"/>
    <x v="0"/>
    <s v="Dual Level, Single-Width Filing Carts"/>
    <s v="Small Box"/>
    <n v="0.59"/>
    <d v="2009-01-09T00:00:00"/>
  </r>
  <r>
    <n v="5283"/>
    <n v="37606"/>
    <x v="430"/>
    <x v="4"/>
    <n v="1"/>
    <n v="19.96"/>
    <n v="0.05"/>
    <x v="2"/>
    <n v="3.25"/>
    <n v="4.9800000000000004"/>
    <n v="4.8600000000000003"/>
    <x v="270"/>
    <x v="4"/>
    <x v="4"/>
    <x v="1"/>
    <x v="0"/>
    <x v="5"/>
    <s v="Xerox 190"/>
    <s v="Small Box"/>
    <n v="0.38"/>
    <d v="2010-02-23T00:00:00"/>
  </r>
  <r>
    <n v="5284"/>
    <n v="37606"/>
    <x v="430"/>
    <x v="4"/>
    <n v="41"/>
    <n v="148.99"/>
    <n v="0.03"/>
    <x v="0"/>
    <n v="-115.48"/>
    <n v="3.57"/>
    <n v="4.17"/>
    <x v="270"/>
    <x v="4"/>
    <x v="4"/>
    <x v="1"/>
    <x v="0"/>
    <x v="12"/>
    <s v="Barrel Sharpener"/>
    <s v="Small Pack"/>
    <n v="0.59"/>
    <d v="2010-02-24T00:00:00"/>
  </r>
  <r>
    <n v="5285"/>
    <n v="37606"/>
    <x v="430"/>
    <x v="4"/>
    <n v="21"/>
    <n v="70.66"/>
    <n v="0.06"/>
    <x v="0"/>
    <n v="-57.84"/>
    <n v="3.28"/>
    <n v="3.97"/>
    <x v="270"/>
    <x v="4"/>
    <x v="4"/>
    <x v="1"/>
    <x v="0"/>
    <x v="12"/>
    <s v="Newell 342"/>
    <s v="Wrap Bag"/>
    <n v="0.56000000000000005"/>
    <d v="2010-02-24T00:00:00"/>
  </r>
  <r>
    <n v="5289"/>
    <n v="37668"/>
    <x v="1025"/>
    <x v="0"/>
    <n v="33"/>
    <n v="478.27"/>
    <n v="0.01"/>
    <x v="0"/>
    <n v="-4.8459000000000003"/>
    <n v="13.99"/>
    <n v="7.51"/>
    <x v="719"/>
    <x v="4"/>
    <x v="4"/>
    <x v="2"/>
    <x v="1"/>
    <x v="16"/>
    <s v="Sharp EL500L Fraction Calculator"/>
    <s v="Medium Box"/>
    <n v="0.39"/>
    <d v="2010-01-08T00:00:00"/>
  </r>
  <r>
    <n v="5322"/>
    <n v="37830"/>
    <x v="873"/>
    <x v="2"/>
    <n v="39"/>
    <n v="977.92"/>
    <n v="0.05"/>
    <x v="2"/>
    <n v="148.88999999999999"/>
    <n v="25.99"/>
    <n v="5.37"/>
    <x v="713"/>
    <x v="4"/>
    <x v="4"/>
    <x v="2"/>
    <x v="0"/>
    <x v="12"/>
    <s v="BOSTON® Ranger® #55 Pencil Sharpener, Black"/>
    <s v="Small Box"/>
    <n v="0.56000000000000005"/>
    <d v="2009-08-18T00:00:00"/>
  </r>
  <r>
    <n v="5343"/>
    <n v="37957"/>
    <x v="467"/>
    <x v="2"/>
    <n v="31"/>
    <n v="229.26"/>
    <n v="0"/>
    <x v="0"/>
    <n v="-37.202500000000001"/>
    <n v="6.81"/>
    <n v="5.48"/>
    <x v="343"/>
    <x v="4"/>
    <x v="4"/>
    <x v="0"/>
    <x v="0"/>
    <x v="2"/>
    <s v="Avery Self-Adhesive Photo Pockets for Polaroid Photos"/>
    <s v="Small Box"/>
    <n v="0.37"/>
    <d v="2010-11-06T00:00:00"/>
  </r>
  <r>
    <n v="5404"/>
    <n v="38406"/>
    <x v="353"/>
    <x v="3"/>
    <n v="12"/>
    <n v="754.94"/>
    <n v="0.01"/>
    <x v="1"/>
    <n v="-226.24"/>
    <n v="58.14"/>
    <n v="36.61"/>
    <x v="709"/>
    <x v="4"/>
    <x v="4"/>
    <x v="0"/>
    <x v="2"/>
    <x v="9"/>
    <s v="O'Sullivan 3-Shelf Heavy-Duty Bookcases"/>
    <s v="Jumbo Box"/>
    <n v="0.61"/>
    <d v="2010-12-03T00:00:00"/>
  </r>
  <r>
    <n v="5431"/>
    <n v="38594"/>
    <x v="866"/>
    <x v="3"/>
    <n v="26"/>
    <n v="1011.9"/>
    <n v="7.0000000000000007E-2"/>
    <x v="0"/>
    <n v="247.94"/>
    <n v="39.479999999999997"/>
    <n v="1.99"/>
    <x v="708"/>
    <x v="4"/>
    <x v="4"/>
    <x v="2"/>
    <x v="1"/>
    <x v="7"/>
    <s v="80 Minute CD-R Spindle, 100/Pack - Staples"/>
    <s v="Small Pack"/>
    <n v="0.54"/>
    <d v="2009-12-02T00:00:00"/>
  </r>
  <r>
    <n v="5444"/>
    <n v="38657"/>
    <x v="493"/>
    <x v="2"/>
    <n v="38"/>
    <n v="1279.25"/>
    <n v="0.01"/>
    <x v="0"/>
    <n v="569.29999999999995"/>
    <n v="31.78"/>
    <n v="1.99"/>
    <x v="391"/>
    <x v="4"/>
    <x v="4"/>
    <x v="1"/>
    <x v="1"/>
    <x v="7"/>
    <s v="Memorex 4.7GB DVD-RAM, 3/Pack"/>
    <s v="Small Pack"/>
    <n v="0.42"/>
    <d v="2010-05-29T00:00:00"/>
  </r>
  <r>
    <n v="5466"/>
    <n v="38850"/>
    <x v="36"/>
    <x v="3"/>
    <n v="34"/>
    <n v="12570.74"/>
    <n v="0.02"/>
    <x v="1"/>
    <n v="-4560.43"/>
    <n v="348.21"/>
    <n v="40.19"/>
    <x v="454"/>
    <x v="4"/>
    <x v="4"/>
    <x v="3"/>
    <x v="2"/>
    <x v="10"/>
    <s v="Bretford CR4500 Series Slim Rectangular Table"/>
    <s v="Jumbo Box"/>
    <n v="0.62"/>
    <d v="2010-05-01T00:00:00"/>
  </r>
  <r>
    <n v="5479"/>
    <n v="38913"/>
    <x v="706"/>
    <x v="2"/>
    <n v="7"/>
    <n v="230.29"/>
    <n v="0.03"/>
    <x v="0"/>
    <n v="-4.3009999999999939"/>
    <n v="31.74"/>
    <n v="12.62"/>
    <x v="424"/>
    <x v="4"/>
    <x v="4"/>
    <x v="3"/>
    <x v="0"/>
    <x v="2"/>
    <s v="GBC Wire Binding Strips"/>
    <s v="Small Box"/>
    <n v="0.37"/>
    <d v="2009-09-06T00:00:00"/>
  </r>
  <r>
    <n v="5488"/>
    <n v="38948"/>
    <x v="739"/>
    <x v="2"/>
    <n v="9"/>
    <n v="1394.28"/>
    <n v="0.03"/>
    <x v="0"/>
    <n v="197.16"/>
    <n v="155.06"/>
    <n v="7.07"/>
    <x v="413"/>
    <x v="4"/>
    <x v="4"/>
    <x v="3"/>
    <x v="0"/>
    <x v="0"/>
    <s v="Dual Level, Single-Width Filing Carts"/>
    <s v="Small Box"/>
    <n v="0.59"/>
    <d v="2011-06-06T00:00:00"/>
  </r>
  <r>
    <n v="5489"/>
    <n v="38948"/>
    <x v="739"/>
    <x v="2"/>
    <n v="44"/>
    <n v="6862.2370000000001"/>
    <n v="0.05"/>
    <x v="2"/>
    <n v="1839.204"/>
    <n v="179.99"/>
    <n v="13.99"/>
    <x v="413"/>
    <x v="4"/>
    <x v="4"/>
    <x v="3"/>
    <x v="1"/>
    <x v="3"/>
    <s v="VTech VT20-2481 2.4GHz Two-Line Phone System w/Answering Machine"/>
    <s v="Medium Box"/>
    <n v="0.56999999999999995"/>
    <d v="2011-06-06T00:00:00"/>
  </r>
  <r>
    <n v="5505"/>
    <n v="39041"/>
    <x v="1052"/>
    <x v="4"/>
    <n v="47"/>
    <n v="418.03"/>
    <n v="0"/>
    <x v="2"/>
    <n v="-158.58000000000001"/>
    <n v="8.09"/>
    <n v="7.96"/>
    <x v="707"/>
    <x v="4"/>
    <x v="4"/>
    <x v="2"/>
    <x v="2"/>
    <x v="4"/>
    <s v="6&quot; Cubicle Wall Clock, Black"/>
    <s v="Small Box"/>
    <n v="0.49"/>
    <d v="2011-10-26T00:00:00"/>
  </r>
  <r>
    <n v="5506"/>
    <n v="39041"/>
    <x v="1052"/>
    <x v="4"/>
    <n v="23"/>
    <n v="336.86"/>
    <n v="0.06"/>
    <x v="0"/>
    <n v="36.32"/>
    <n v="14.2"/>
    <n v="5.3"/>
    <x v="707"/>
    <x v="4"/>
    <x v="4"/>
    <x v="2"/>
    <x v="2"/>
    <x v="4"/>
    <s v="Coloredge Poster Frame"/>
    <s v="Wrap Bag"/>
    <n v="0.46"/>
    <d v="2011-10-28T00:00:00"/>
  </r>
  <r>
    <n v="5519"/>
    <n v="39136"/>
    <x v="342"/>
    <x v="1"/>
    <n v="49"/>
    <n v="2693.5140000000001"/>
    <n v="0.02"/>
    <x v="0"/>
    <n v="662.04899999999998"/>
    <n v="65.989999999999995"/>
    <n v="3.99"/>
    <x v="386"/>
    <x v="4"/>
    <x v="4"/>
    <x v="2"/>
    <x v="1"/>
    <x v="3"/>
    <s v="StarTAC 7760"/>
    <s v="Small Box"/>
    <n v="0.59"/>
    <d v="2009-06-26T00:00:00"/>
  </r>
  <r>
    <n v="5535"/>
    <n v="39232"/>
    <x v="997"/>
    <x v="0"/>
    <n v="11"/>
    <n v="391.9"/>
    <n v="0.1"/>
    <x v="0"/>
    <n v="-47.01"/>
    <n v="35.44"/>
    <n v="19.989999999999998"/>
    <x v="707"/>
    <x v="4"/>
    <x v="4"/>
    <x v="2"/>
    <x v="0"/>
    <x v="5"/>
    <s v="Xerox 1880"/>
    <s v="Small Box"/>
    <n v="0.38"/>
    <d v="2011-07-14T00:00:00"/>
  </r>
  <r>
    <n v="5536"/>
    <n v="39232"/>
    <x v="997"/>
    <x v="0"/>
    <n v="26"/>
    <n v="1451.59"/>
    <n v="0.06"/>
    <x v="0"/>
    <n v="435.11"/>
    <n v="55.48"/>
    <n v="14.3"/>
    <x v="707"/>
    <x v="4"/>
    <x v="4"/>
    <x v="2"/>
    <x v="0"/>
    <x v="5"/>
    <s v="Xerox 194"/>
    <s v="Small Box"/>
    <n v="0.37"/>
    <d v="2011-07-17T00:00:00"/>
  </r>
  <r>
    <n v="5586"/>
    <n v="39617"/>
    <x v="962"/>
    <x v="2"/>
    <n v="33"/>
    <n v="1283.68"/>
    <n v="0.08"/>
    <x v="0"/>
    <n v="202.47"/>
    <n v="39.979999999999997"/>
    <n v="9.1999999999999993"/>
    <x v="399"/>
    <x v="4"/>
    <x v="4"/>
    <x v="0"/>
    <x v="2"/>
    <x v="4"/>
    <s v="Eldon Radial Chair Mat for Low to Medium Pile Carpets"/>
    <s v="Wrap Bag"/>
    <n v="0.65"/>
    <d v="2011-12-19T00:00:00"/>
  </r>
  <r>
    <n v="5587"/>
    <n v="39617"/>
    <x v="962"/>
    <x v="2"/>
    <n v="28"/>
    <n v="169.46"/>
    <n v="0.02"/>
    <x v="0"/>
    <n v="34.24"/>
    <n v="5.84"/>
    <n v="1.2"/>
    <x v="399"/>
    <x v="4"/>
    <x v="4"/>
    <x v="0"/>
    <x v="0"/>
    <x v="12"/>
    <s v="Newell 312"/>
    <s v="Wrap Bag"/>
    <n v="0.55000000000000004"/>
    <d v="2011-12-19T00:00:00"/>
  </r>
  <r>
    <n v="5589"/>
    <n v="39649"/>
    <x v="1287"/>
    <x v="1"/>
    <n v="10"/>
    <n v="1351.653"/>
    <n v="0.01"/>
    <x v="2"/>
    <n v="-202.851"/>
    <n v="155.99"/>
    <n v="8.99"/>
    <x v="380"/>
    <x v="4"/>
    <x v="4"/>
    <x v="2"/>
    <x v="1"/>
    <x v="3"/>
    <s v="CF 688"/>
    <s v="Small Box"/>
    <n v="0.57999999999999996"/>
    <d v="2009-10-20T00:00:00"/>
  </r>
  <r>
    <n v="5590"/>
    <n v="39649"/>
    <x v="1287"/>
    <x v="1"/>
    <n v="9"/>
    <n v="63"/>
    <n v="0.01"/>
    <x v="0"/>
    <n v="-17.48"/>
    <n v="5.98"/>
    <n v="5.46"/>
    <x v="380"/>
    <x v="4"/>
    <x v="4"/>
    <x v="2"/>
    <x v="0"/>
    <x v="5"/>
    <s v="Xerox 1983"/>
    <s v="Small Box"/>
    <n v="0.36"/>
    <d v="2009-10-21T00:00:00"/>
  </r>
  <r>
    <n v="5595"/>
    <n v="39654"/>
    <x v="1190"/>
    <x v="3"/>
    <n v="39"/>
    <n v="856.15"/>
    <n v="0.03"/>
    <x v="2"/>
    <n v="330.02949999999998"/>
    <n v="21.38"/>
    <n v="2.99"/>
    <x v="450"/>
    <x v="4"/>
    <x v="4"/>
    <x v="2"/>
    <x v="0"/>
    <x v="2"/>
    <s v="Trimflex™ Flexible Post Binders"/>
    <s v="Small Box"/>
    <n v="0.37"/>
    <d v="2012-10-01T00:00:00"/>
  </r>
  <r>
    <n v="5618"/>
    <n v="39808"/>
    <x v="780"/>
    <x v="0"/>
    <n v="50"/>
    <n v="2026.42"/>
    <n v="0.03"/>
    <x v="0"/>
    <n v="655.36"/>
    <n v="39.979999999999997"/>
    <n v="9.83"/>
    <x v="401"/>
    <x v="4"/>
    <x v="4"/>
    <x v="2"/>
    <x v="0"/>
    <x v="8"/>
    <s v="Blue String-Tie &amp; Button Interoffice Envelopes, 10 x 13"/>
    <s v="Small Box"/>
    <n v="0.4"/>
    <d v="2012-09-09T00:00:00"/>
  </r>
  <r>
    <n v="5619"/>
    <n v="39808"/>
    <x v="780"/>
    <x v="0"/>
    <n v="31"/>
    <n v="3413.4555"/>
    <n v="0.03"/>
    <x v="0"/>
    <n v="868.47299999999996"/>
    <n v="125.99"/>
    <n v="2.5"/>
    <x v="401"/>
    <x v="4"/>
    <x v="4"/>
    <x v="2"/>
    <x v="1"/>
    <x v="3"/>
    <s v="i2000"/>
    <s v="Small Box"/>
    <n v="0.6"/>
    <d v="2012-09-06T00:00:00"/>
  </r>
  <r>
    <n v="5623"/>
    <n v="39841"/>
    <x v="1268"/>
    <x v="3"/>
    <n v="43"/>
    <n v="294.13"/>
    <n v="0.01"/>
    <x v="0"/>
    <n v="-123.07"/>
    <n v="6.68"/>
    <n v="6.92"/>
    <x v="420"/>
    <x v="4"/>
    <x v="4"/>
    <x v="0"/>
    <x v="0"/>
    <x v="5"/>
    <s v="Xerox 1898"/>
    <s v="Small Box"/>
    <n v="0.37"/>
    <d v="2010-01-03T00:00:00"/>
  </r>
  <r>
    <n v="5630"/>
    <n v="39847"/>
    <x v="1308"/>
    <x v="2"/>
    <n v="29"/>
    <n v="125.41"/>
    <n v="0.08"/>
    <x v="0"/>
    <n v="-127.006"/>
    <n v="4.38"/>
    <n v="6.21"/>
    <x v="376"/>
    <x v="4"/>
    <x v="4"/>
    <x v="3"/>
    <x v="0"/>
    <x v="2"/>
    <s v="Acco 3-Hole Punch"/>
    <s v="Small Box"/>
    <n v="0.37"/>
    <d v="2010-04-05T00:00:00"/>
  </r>
  <r>
    <n v="5631"/>
    <n v="39847"/>
    <x v="1308"/>
    <x v="2"/>
    <n v="49"/>
    <n v="3170.52"/>
    <n v="0.08"/>
    <x v="0"/>
    <n v="379.11"/>
    <n v="64.98"/>
    <n v="6.88"/>
    <x v="376"/>
    <x v="4"/>
    <x v="4"/>
    <x v="3"/>
    <x v="0"/>
    <x v="0"/>
    <s v="Fellowes Bankers Box™ Staxonsteel® Drawer File/Stacking System"/>
    <s v="Small Box"/>
    <n v="0.73"/>
    <d v="2010-04-05T00:00:00"/>
  </r>
  <r>
    <n v="5632"/>
    <n v="39847"/>
    <x v="1308"/>
    <x v="2"/>
    <n v="20"/>
    <n v="2488.4769999999999"/>
    <n v="0.08"/>
    <x v="0"/>
    <n v="142.55099999999999"/>
    <n v="155.99"/>
    <n v="8.99"/>
    <x v="376"/>
    <x v="4"/>
    <x v="4"/>
    <x v="3"/>
    <x v="1"/>
    <x v="3"/>
    <s v="CF 688"/>
    <s v="Small Box"/>
    <n v="0.57999999999999996"/>
    <d v="2010-04-06T00:00:00"/>
  </r>
  <r>
    <n v="5641"/>
    <n v="39907"/>
    <x v="1349"/>
    <x v="0"/>
    <n v="12"/>
    <n v="378.84"/>
    <n v="0.05"/>
    <x v="0"/>
    <n v="-99.38"/>
    <n v="30.73"/>
    <n v="4"/>
    <x v="376"/>
    <x v="4"/>
    <x v="4"/>
    <x v="3"/>
    <x v="1"/>
    <x v="7"/>
    <s v="Fellowes 17-key keypad for PS/2 interface"/>
    <s v="Small Box"/>
    <n v="0.75"/>
    <d v="2010-09-07T00:00:00"/>
  </r>
  <r>
    <n v="5663"/>
    <n v="40068"/>
    <x v="875"/>
    <x v="0"/>
    <n v="1"/>
    <n v="200.38"/>
    <n v="0.02"/>
    <x v="1"/>
    <n v="-90.41"/>
    <n v="160.97999999999999"/>
    <n v="30"/>
    <x v="376"/>
    <x v="4"/>
    <x v="4"/>
    <x v="3"/>
    <x v="2"/>
    <x v="14"/>
    <s v="Office Star - Mid Back Dual function Ergonomic High Back Chair with 2-Way Adjustable Arms"/>
    <s v="Jumbo Drum"/>
    <n v="0.62"/>
    <d v="2010-04-22T00:00:00"/>
  </r>
  <r>
    <n v="5664"/>
    <n v="40068"/>
    <x v="875"/>
    <x v="0"/>
    <n v="2"/>
    <n v="128.52000000000001"/>
    <n v="0.1"/>
    <x v="0"/>
    <n v="-110.07"/>
    <n v="64.98"/>
    <n v="6.88"/>
    <x v="376"/>
    <x v="4"/>
    <x v="4"/>
    <x v="3"/>
    <x v="0"/>
    <x v="0"/>
    <s v="Fellowes Bankers Box™ Staxonsteel® Drawer File/Stacking System"/>
    <s v="Small Box"/>
    <n v="0.73"/>
    <d v="2010-04-24T00:00:00"/>
  </r>
  <r>
    <n v="5665"/>
    <n v="40068"/>
    <x v="875"/>
    <x v="0"/>
    <n v="24"/>
    <n v="6717.7839999999997"/>
    <n v="0"/>
    <x v="1"/>
    <n v="1903.1"/>
    <n v="348.21"/>
    <n v="40.19"/>
    <x v="376"/>
    <x v="4"/>
    <x v="4"/>
    <x v="3"/>
    <x v="2"/>
    <x v="10"/>
    <s v="Bretford CR4500 Series Slim Rectangular Table"/>
    <s v="Jumbo Box"/>
    <n v="0.62"/>
    <d v="2010-04-20T00:00:00"/>
  </r>
  <r>
    <n v="5710"/>
    <n v="40420"/>
    <x v="209"/>
    <x v="1"/>
    <n v="22"/>
    <n v="59.08"/>
    <n v="0.1"/>
    <x v="0"/>
    <n v="-2.6105"/>
    <n v="2.88"/>
    <n v="1.49"/>
    <x v="717"/>
    <x v="4"/>
    <x v="4"/>
    <x v="2"/>
    <x v="0"/>
    <x v="2"/>
    <s v="Avery Durable Binders"/>
    <s v="Small Box"/>
    <n v="0.36"/>
    <d v="2011-01-12T00:00:00"/>
  </r>
  <r>
    <n v="5711"/>
    <n v="40420"/>
    <x v="209"/>
    <x v="1"/>
    <n v="50"/>
    <n v="886.36299999999994"/>
    <n v="0.08"/>
    <x v="0"/>
    <n v="450.01799999999997"/>
    <n v="20.99"/>
    <n v="0.99"/>
    <x v="717"/>
    <x v="4"/>
    <x v="4"/>
    <x v="2"/>
    <x v="1"/>
    <x v="3"/>
    <s v="Accessory21"/>
    <s v="Wrap Bag"/>
    <n v="0.37"/>
    <d v="2011-01-12T00:00:00"/>
  </r>
  <r>
    <n v="5716"/>
    <n v="40485"/>
    <x v="847"/>
    <x v="2"/>
    <n v="36"/>
    <n v="222.25"/>
    <n v="0.05"/>
    <x v="0"/>
    <n v="-63.77"/>
    <n v="5.98"/>
    <n v="5.46"/>
    <x v="721"/>
    <x v="4"/>
    <x v="4"/>
    <x v="2"/>
    <x v="0"/>
    <x v="5"/>
    <s v="Xerox 1983"/>
    <s v="Small Box"/>
    <n v="0.36"/>
    <d v="2009-12-27T00:00:00"/>
  </r>
  <r>
    <n v="5717"/>
    <n v="40485"/>
    <x v="847"/>
    <x v="2"/>
    <n v="7"/>
    <n v="388.71350000000001"/>
    <n v="0.01"/>
    <x v="0"/>
    <n v="-190.42100000000002"/>
    <n v="65.989999999999995"/>
    <n v="3.99"/>
    <x v="721"/>
    <x v="4"/>
    <x v="4"/>
    <x v="2"/>
    <x v="1"/>
    <x v="3"/>
    <s v="StarTAC 7760"/>
    <s v="Small Box"/>
    <n v="0.59"/>
    <d v="2009-12-28T00:00:00"/>
  </r>
  <r>
    <n v="5781"/>
    <n v="40998"/>
    <x v="1215"/>
    <x v="3"/>
    <n v="43"/>
    <n v="1233.22"/>
    <n v="0.05"/>
    <x v="0"/>
    <n v="385.46"/>
    <n v="29.89"/>
    <n v="1.99"/>
    <x v="346"/>
    <x v="4"/>
    <x v="4"/>
    <x v="0"/>
    <x v="1"/>
    <x v="7"/>
    <s v="Verbatim DVD-RAM, 5.2GB, Rewritable, Type 1, DS"/>
    <s v="Small Pack"/>
    <n v="0.5"/>
    <d v="2009-05-03T00:00:00"/>
  </r>
  <r>
    <n v="5782"/>
    <n v="40998"/>
    <x v="1215"/>
    <x v="3"/>
    <n v="39"/>
    <n v="144.82"/>
    <n v="0.08"/>
    <x v="0"/>
    <n v="28.4"/>
    <n v="4"/>
    <n v="1.3"/>
    <x v="346"/>
    <x v="4"/>
    <x v="4"/>
    <x v="0"/>
    <x v="0"/>
    <x v="5"/>
    <s v="EcoTones® Memo Sheets"/>
    <s v="Wrap Bag"/>
    <n v="0.37"/>
    <d v="2009-05-04T00:00:00"/>
  </r>
  <r>
    <n v="5793"/>
    <n v="41091"/>
    <x v="864"/>
    <x v="3"/>
    <n v="32"/>
    <n v="6310.69"/>
    <n v="0.1"/>
    <x v="2"/>
    <n v="1318.83"/>
    <n v="218.08"/>
    <n v="18.059999999999999"/>
    <x v="347"/>
    <x v="4"/>
    <x v="4"/>
    <x v="1"/>
    <x v="2"/>
    <x v="14"/>
    <s v="Lifetime Advantage™ Folding Chairs, 4/Carton"/>
    <s v="Large Box"/>
    <n v="0.56999999999999995"/>
    <d v="2009-05-25T00:00:00"/>
  </r>
  <r>
    <n v="5800"/>
    <n v="41152"/>
    <x v="1235"/>
    <x v="1"/>
    <n v="49"/>
    <n v="3702.92"/>
    <n v="0.03"/>
    <x v="0"/>
    <n v="541.91999999999996"/>
    <n v="76.72"/>
    <n v="19.95"/>
    <x v="343"/>
    <x v="4"/>
    <x v="4"/>
    <x v="2"/>
    <x v="0"/>
    <x v="1"/>
    <s v="Honeywell Enviracaire® Portable Air Cleaner for up to 8 x 10 Room"/>
    <s v="Large Box"/>
    <n v="0.54"/>
    <d v="2011-09-04T00:00:00"/>
  </r>
  <r>
    <n v="5801"/>
    <n v="41152"/>
    <x v="1235"/>
    <x v="1"/>
    <n v="29"/>
    <n v="53.99"/>
    <n v="0.1"/>
    <x v="0"/>
    <n v="-15.1225"/>
    <n v="1.88"/>
    <n v="1.49"/>
    <x v="343"/>
    <x v="4"/>
    <x v="4"/>
    <x v="2"/>
    <x v="0"/>
    <x v="2"/>
    <s v="Staples® General Use 3-Ring Binders"/>
    <s v="Small Box"/>
    <n v="0.37"/>
    <d v="2011-09-05T00:00:00"/>
  </r>
  <r>
    <n v="5804"/>
    <n v="41157"/>
    <x v="480"/>
    <x v="3"/>
    <n v="39"/>
    <n v="3854.4"/>
    <n v="0.09"/>
    <x v="0"/>
    <n v="1116.98"/>
    <n v="107.53"/>
    <n v="5.81"/>
    <x v="375"/>
    <x v="4"/>
    <x v="4"/>
    <x v="3"/>
    <x v="2"/>
    <x v="4"/>
    <s v="Tenex Contemporary Contur Chairmats for Low and Medium Pile Carpet, Computer, 39&quot; x 49&quot;"/>
    <s v="Medium Box"/>
    <n v="0.65"/>
    <d v="2011-04-18T00:00:00"/>
  </r>
  <r>
    <n v="5826"/>
    <n v="41349"/>
    <x v="962"/>
    <x v="4"/>
    <n v="44"/>
    <n v="346.2"/>
    <n v="0"/>
    <x v="2"/>
    <n v="-335.685"/>
    <n v="7.38"/>
    <n v="11.51"/>
    <x v="376"/>
    <x v="4"/>
    <x v="4"/>
    <x v="3"/>
    <x v="0"/>
    <x v="2"/>
    <s v="GBC Plastic Binding Combs"/>
    <s v="Small Box"/>
    <n v="0.36"/>
    <d v="2011-12-18T00:00:00"/>
  </r>
  <r>
    <n v="5827"/>
    <n v="41349"/>
    <x v="962"/>
    <x v="4"/>
    <n v="4"/>
    <n v="85.96"/>
    <n v="0.08"/>
    <x v="2"/>
    <n v="-7.48"/>
    <n v="20.239999999999998"/>
    <n v="8.99"/>
    <x v="376"/>
    <x v="4"/>
    <x v="4"/>
    <x v="3"/>
    <x v="2"/>
    <x v="4"/>
    <s v="DAX Metal Frame, Desktop, Stepped-Edge"/>
    <s v="Small Pack"/>
    <n v="0.46"/>
    <d v="2011-12-19T00:00:00"/>
  </r>
  <r>
    <n v="5828"/>
    <n v="41349"/>
    <x v="962"/>
    <x v="4"/>
    <n v="39"/>
    <n v="475.52"/>
    <n v="7.0000000000000007E-2"/>
    <x v="0"/>
    <n v="-70.430000000000007"/>
    <n v="12.44"/>
    <n v="6.27"/>
    <x v="376"/>
    <x v="4"/>
    <x v="4"/>
    <x v="3"/>
    <x v="0"/>
    <x v="0"/>
    <s v="Eldon Simplefile® Box Office®"/>
    <s v="Medium Box"/>
    <n v="0.56999999999999995"/>
    <d v="2011-12-19T00:00:00"/>
  </r>
  <r>
    <n v="5841"/>
    <n v="41440"/>
    <x v="1387"/>
    <x v="1"/>
    <n v="20"/>
    <n v="92.94"/>
    <n v="0.09"/>
    <x v="0"/>
    <n v="37.770000000000003"/>
    <n v="4.91"/>
    <n v="0.5"/>
    <x v="544"/>
    <x v="4"/>
    <x v="4"/>
    <x v="2"/>
    <x v="0"/>
    <x v="11"/>
    <s v="Avery 493"/>
    <s v="Small Box"/>
    <n v="0.36"/>
    <d v="2009-09-23T00:00:00"/>
  </r>
  <r>
    <n v="5842"/>
    <n v="41440"/>
    <x v="1387"/>
    <x v="1"/>
    <n v="19"/>
    <n v="6070.96"/>
    <n v="0.01"/>
    <x v="1"/>
    <n v="173.48"/>
    <n v="296.18"/>
    <n v="54.12"/>
    <x v="544"/>
    <x v="4"/>
    <x v="4"/>
    <x v="2"/>
    <x v="2"/>
    <x v="10"/>
    <s v="Hon 94000 Series Round Tables"/>
    <s v="Jumbo Box"/>
    <n v="0.76"/>
    <d v="2009-09-25T00:00:00"/>
  </r>
  <r>
    <n v="5850"/>
    <n v="41539"/>
    <x v="788"/>
    <x v="1"/>
    <n v="24"/>
    <n v="41.85"/>
    <n v="0.04"/>
    <x v="2"/>
    <n v="-8.44"/>
    <n v="1.6"/>
    <n v="1.29"/>
    <x v="710"/>
    <x v="4"/>
    <x v="4"/>
    <x v="1"/>
    <x v="0"/>
    <x v="12"/>
    <s v="Sanford Pocket Accent® Highlighters"/>
    <s v="Wrap Bag"/>
    <n v="0.42"/>
    <d v="2011-05-05T00:00:00"/>
  </r>
  <r>
    <n v="5851"/>
    <n v="41539"/>
    <x v="788"/>
    <x v="1"/>
    <n v="41"/>
    <n v="2303.7125000000001"/>
    <n v="0.04"/>
    <x v="0"/>
    <n v="398.22300000000001"/>
    <n v="65.989999999999995"/>
    <n v="8.99"/>
    <x v="710"/>
    <x v="4"/>
    <x v="4"/>
    <x v="1"/>
    <x v="1"/>
    <x v="3"/>
    <s v="V 3600 Series"/>
    <s v="Small Box"/>
    <n v="0.57999999999999996"/>
    <d v="2011-05-04T00:00:00"/>
  </r>
  <r>
    <n v="5859"/>
    <n v="41574"/>
    <x v="583"/>
    <x v="1"/>
    <n v="23"/>
    <n v="283.82"/>
    <n v="0.01"/>
    <x v="0"/>
    <n v="-38.94"/>
    <n v="11.97"/>
    <n v="5.81"/>
    <x v="401"/>
    <x v="4"/>
    <x v="4"/>
    <x v="2"/>
    <x v="0"/>
    <x v="12"/>
    <s v="Staples SlimLine Pencil Sharpener"/>
    <s v="Small Pack"/>
    <n v="0.6"/>
    <d v="2010-09-22T00:00:00"/>
  </r>
  <r>
    <n v="5902"/>
    <n v="41831"/>
    <x v="42"/>
    <x v="2"/>
    <n v="43"/>
    <n v="3441.09"/>
    <n v="0.03"/>
    <x v="1"/>
    <n v="431.95"/>
    <n v="80.97"/>
    <n v="30.06"/>
    <x v="342"/>
    <x v="4"/>
    <x v="4"/>
    <x v="2"/>
    <x v="1"/>
    <x v="16"/>
    <s v="Hewlett-Packard Deskjet 940 REFURBISHED Color Inkjet Printer"/>
    <s v="Jumbo Box"/>
    <n v="0.4"/>
    <d v="2012-07-23T00:00:00"/>
  </r>
  <r>
    <n v="5903"/>
    <n v="41831"/>
    <x v="42"/>
    <x v="2"/>
    <n v="38"/>
    <n v="209.61"/>
    <n v="0.05"/>
    <x v="0"/>
    <n v="-96.29"/>
    <n v="5.28"/>
    <n v="5.66"/>
    <x v="342"/>
    <x v="4"/>
    <x v="4"/>
    <x v="2"/>
    <x v="0"/>
    <x v="5"/>
    <s v="Xerox 4200 Series MultiUse Premium Copy Paper (20Lb. and 84 Bright)"/>
    <s v="Small Box"/>
    <n v="0.4"/>
    <d v="2012-07-22T00:00:00"/>
  </r>
  <r>
    <n v="5906"/>
    <n v="41888"/>
    <x v="1302"/>
    <x v="0"/>
    <n v="18"/>
    <n v="1979.47"/>
    <n v="0.1"/>
    <x v="0"/>
    <n v="690.26800000000003"/>
    <n v="120.98"/>
    <n v="9.07"/>
    <x v="719"/>
    <x v="4"/>
    <x v="4"/>
    <x v="2"/>
    <x v="0"/>
    <x v="2"/>
    <s v="GBC VeloBinder Electric Binding Machine"/>
    <s v="Small Box"/>
    <n v="0.35"/>
    <d v="2009-03-09T00:00:00"/>
  </r>
  <r>
    <n v="5907"/>
    <n v="41888"/>
    <x v="1302"/>
    <x v="0"/>
    <n v="23"/>
    <n v="187.8"/>
    <n v="0.08"/>
    <x v="2"/>
    <n v="-41.83"/>
    <n v="8.32"/>
    <n v="2.38"/>
    <x v="719"/>
    <x v="4"/>
    <x v="4"/>
    <x v="2"/>
    <x v="1"/>
    <x v="7"/>
    <s v="Imation 3.5 IBM Formatted Diskettes, 10/Box"/>
    <s v="Small Pack"/>
    <n v="0.74"/>
    <d v="2009-03-04T00:00:00"/>
  </r>
  <r>
    <n v="5908"/>
    <n v="41888"/>
    <x v="1302"/>
    <x v="0"/>
    <n v="29"/>
    <n v="2823.0369999999998"/>
    <n v="0.1"/>
    <x v="0"/>
    <n v="372.40199999999999"/>
    <n v="125.99"/>
    <n v="4.2"/>
    <x v="719"/>
    <x v="4"/>
    <x v="4"/>
    <x v="2"/>
    <x v="1"/>
    <x v="3"/>
    <s v="V3682"/>
    <s v="Small Box"/>
    <n v="0.59"/>
    <d v="2009-02-28T00:00:00"/>
  </r>
  <r>
    <n v="5927"/>
    <n v="42054"/>
    <x v="1019"/>
    <x v="3"/>
    <n v="32"/>
    <n v="94.55"/>
    <n v="0.01"/>
    <x v="0"/>
    <n v="6.7404999999999999"/>
    <n v="2.88"/>
    <n v="1.49"/>
    <x v="270"/>
    <x v="4"/>
    <x v="4"/>
    <x v="1"/>
    <x v="0"/>
    <x v="2"/>
    <s v="Avery Durable Binders"/>
    <s v="Small Box"/>
    <n v="0.36"/>
    <d v="2012-09-16T00:00:00"/>
  </r>
  <r>
    <n v="5940"/>
    <n v="42148"/>
    <x v="333"/>
    <x v="4"/>
    <n v="11"/>
    <n v="45.31"/>
    <n v="7.0000000000000007E-2"/>
    <x v="0"/>
    <n v="-10.64"/>
    <n v="3.98"/>
    <n v="2.97"/>
    <x v="717"/>
    <x v="4"/>
    <x v="4"/>
    <x v="2"/>
    <x v="0"/>
    <x v="5"/>
    <s v="Unpadded Memo Slips"/>
    <s v="Wrap Bag"/>
    <n v="0.35"/>
    <d v="2011-10-23T00:00:00"/>
  </r>
  <r>
    <n v="5959"/>
    <n v="42306"/>
    <x v="1019"/>
    <x v="1"/>
    <n v="4"/>
    <n v="36.46"/>
    <n v="0.1"/>
    <x v="0"/>
    <n v="-7.4060000000000006"/>
    <n v="8.69"/>
    <n v="2.99"/>
    <x v="368"/>
    <x v="4"/>
    <x v="4"/>
    <x v="1"/>
    <x v="0"/>
    <x v="2"/>
    <s v="Cardinal Slant-D® Ring Binder, Heavy Gauge Vinyl"/>
    <s v="Small Box"/>
    <n v="0.39"/>
    <d v="2012-09-16T00:00:00"/>
  </r>
  <r>
    <n v="5967"/>
    <n v="42338"/>
    <x v="868"/>
    <x v="2"/>
    <n v="14"/>
    <n v="63.91"/>
    <n v="0.04"/>
    <x v="0"/>
    <n v="-44.47"/>
    <n v="4.1399999999999997"/>
    <n v="6.6"/>
    <x v="707"/>
    <x v="4"/>
    <x v="4"/>
    <x v="2"/>
    <x v="2"/>
    <x v="4"/>
    <s v="Eldon Image Series Black Desk Accessories"/>
    <s v="Small Box"/>
    <n v="0.49"/>
    <d v="2009-11-04T00:00:00"/>
  </r>
  <r>
    <n v="5968"/>
    <n v="42338"/>
    <x v="868"/>
    <x v="2"/>
    <n v="32"/>
    <n v="1909.0064999999997"/>
    <n v="0.01"/>
    <x v="0"/>
    <n v="344.13299999999998"/>
    <n v="65.989999999999995"/>
    <n v="8.99"/>
    <x v="707"/>
    <x v="4"/>
    <x v="4"/>
    <x v="2"/>
    <x v="1"/>
    <x v="3"/>
    <s v="SC-3160"/>
    <s v="Small Box"/>
    <n v="0.59"/>
    <d v="2009-11-04T00:00:00"/>
  </r>
  <r>
    <n v="5972"/>
    <n v="42343"/>
    <x v="691"/>
    <x v="4"/>
    <n v="46"/>
    <n v="3412.08"/>
    <n v="0.04"/>
    <x v="1"/>
    <n v="239.23"/>
    <n v="70.98"/>
    <n v="26.85"/>
    <x v="388"/>
    <x v="4"/>
    <x v="4"/>
    <x v="2"/>
    <x v="2"/>
    <x v="9"/>
    <s v="Safco Value Mate Steel Bookcase, Baked Enamel Finish on Steel, Black"/>
    <s v="Jumbo Box"/>
    <m/>
    <d v="2009-08-16T00:00:00"/>
  </r>
  <r>
    <n v="5973"/>
    <n v="42343"/>
    <x v="691"/>
    <x v="4"/>
    <n v="31"/>
    <n v="1311.68"/>
    <n v="0.03"/>
    <x v="0"/>
    <n v="230.37"/>
    <n v="40.99"/>
    <n v="17.48"/>
    <x v="388"/>
    <x v="4"/>
    <x v="4"/>
    <x v="2"/>
    <x v="0"/>
    <x v="5"/>
    <s v="Xerox 1893"/>
    <s v="Small Box"/>
    <n v="0.36"/>
    <d v="2009-08-15T00:00:00"/>
  </r>
  <r>
    <n v="5991"/>
    <n v="42467"/>
    <x v="763"/>
    <x v="1"/>
    <n v="10"/>
    <n v="238.88"/>
    <n v="0.01"/>
    <x v="0"/>
    <n v="-48.207999999999998"/>
    <n v="22.38"/>
    <n v="15.1"/>
    <x v="413"/>
    <x v="4"/>
    <x v="4"/>
    <x v="3"/>
    <x v="0"/>
    <x v="2"/>
    <s v="Avery Flip-Chart Easel Binder, Black"/>
    <s v="Small Box"/>
    <n v="0.38"/>
    <d v="2010-10-14T00:00:00"/>
  </r>
  <r>
    <n v="5992"/>
    <n v="42467"/>
    <x v="763"/>
    <x v="1"/>
    <n v="39"/>
    <n v="1235.29"/>
    <n v="0"/>
    <x v="2"/>
    <n v="53.63"/>
    <n v="30.98"/>
    <n v="6.5"/>
    <x v="413"/>
    <x v="4"/>
    <x v="4"/>
    <x v="3"/>
    <x v="1"/>
    <x v="7"/>
    <s v="Belkin ErgoBoard™ Keyboard"/>
    <s v="Small Box"/>
    <n v="0.64"/>
    <d v="2010-10-16T00:00:00"/>
  </r>
  <r>
    <n v="5993"/>
    <n v="42467"/>
    <x v="763"/>
    <x v="1"/>
    <n v="12"/>
    <n v="1928.3269999999998"/>
    <n v="0.09"/>
    <x v="0"/>
    <n v="-253.374"/>
    <n v="195.99"/>
    <n v="8.99"/>
    <x v="413"/>
    <x v="4"/>
    <x v="4"/>
    <x v="3"/>
    <x v="1"/>
    <x v="3"/>
    <s v="T28 WORLD"/>
    <s v="Small Box"/>
    <n v="0.6"/>
    <d v="2010-10-16T00:00:00"/>
  </r>
  <r>
    <n v="6005"/>
    <n v="42529"/>
    <x v="252"/>
    <x v="0"/>
    <n v="8"/>
    <n v="57.15"/>
    <n v="0.03"/>
    <x v="0"/>
    <n v="-33.950000000000003"/>
    <n v="5.98"/>
    <n v="7.5"/>
    <x v="409"/>
    <x v="4"/>
    <x v="4"/>
    <x v="0"/>
    <x v="0"/>
    <x v="5"/>
    <s v="Xerox 1920"/>
    <s v="Small Box"/>
    <n v="0.4"/>
    <d v="2010-10-15T00:00:00"/>
  </r>
  <r>
    <n v="6008"/>
    <n v="42563"/>
    <x v="424"/>
    <x v="3"/>
    <n v="7"/>
    <n v="44.25"/>
    <n v="7.0000000000000007E-2"/>
    <x v="2"/>
    <n v="-14.3635"/>
    <n v="4.24"/>
    <n v="5.41"/>
    <x v="717"/>
    <x v="4"/>
    <x v="4"/>
    <x v="2"/>
    <x v="0"/>
    <x v="2"/>
    <s v="Storex DuraTech Recycled Plastic Frosted Binders"/>
    <s v="Small Box"/>
    <n v="0.35"/>
    <d v="2010-08-12T00:00:00"/>
  </r>
  <r>
    <n v="6011"/>
    <n v="42567"/>
    <x v="1057"/>
    <x v="4"/>
    <n v="12"/>
    <n v="1940.32"/>
    <n v="0"/>
    <x v="1"/>
    <n v="-18.809999999999999"/>
    <n v="146.34"/>
    <n v="43.75"/>
    <x v="359"/>
    <x v="4"/>
    <x v="4"/>
    <x v="0"/>
    <x v="2"/>
    <x v="10"/>
    <s v="Bevis Round Conference Table Top &amp; Single Column Base"/>
    <s v="Jumbo Box"/>
    <n v="0.65"/>
    <d v="2010-01-13T00:00:00"/>
  </r>
  <r>
    <n v="6024"/>
    <n v="42691"/>
    <x v="1199"/>
    <x v="0"/>
    <n v="50"/>
    <n v="2447.65"/>
    <n v="0"/>
    <x v="0"/>
    <n v="1170.3499999999999"/>
    <n v="46.94"/>
    <n v="6.77"/>
    <x v="304"/>
    <x v="4"/>
    <x v="4"/>
    <x v="3"/>
    <x v="2"/>
    <x v="4"/>
    <s v="Howard Miller 13&quot; Diameter Goldtone Round Wall Clock"/>
    <s v="Small Box"/>
    <n v="0.44"/>
    <d v="2010-06-02T00:00:00"/>
  </r>
  <r>
    <n v="6025"/>
    <n v="42691"/>
    <x v="1199"/>
    <x v="0"/>
    <n v="7"/>
    <n v="1069.6400000000001"/>
    <n v="0.09"/>
    <x v="0"/>
    <n v="-139.75"/>
    <n v="161.55000000000001"/>
    <n v="19.989999999999998"/>
    <x v="304"/>
    <x v="4"/>
    <x v="4"/>
    <x v="3"/>
    <x v="0"/>
    <x v="0"/>
    <s v="Fellowes Super Stor/Drawer® Files"/>
    <s v="Small Box"/>
    <n v="0.66"/>
    <d v="2010-05-28T00:00:00"/>
  </r>
  <r>
    <n v="6058"/>
    <n v="42919"/>
    <x v="859"/>
    <x v="3"/>
    <n v="7"/>
    <n v="1143.4285"/>
    <n v="0.04"/>
    <x v="2"/>
    <n v="-475.66200000000003"/>
    <n v="195.99"/>
    <n v="4.2"/>
    <x v="721"/>
    <x v="4"/>
    <x v="4"/>
    <x v="2"/>
    <x v="1"/>
    <x v="3"/>
    <s v="T65"/>
    <s v="Small Box"/>
    <n v="0.56000000000000005"/>
    <d v="2011-10-07T00:00:00"/>
  </r>
  <r>
    <n v="6070"/>
    <n v="43010"/>
    <x v="1018"/>
    <x v="4"/>
    <n v="40"/>
    <n v="233.2"/>
    <n v="0"/>
    <x v="0"/>
    <n v="74.83"/>
    <n v="5.68"/>
    <n v="1.46"/>
    <x v="711"/>
    <x v="4"/>
    <x v="4"/>
    <x v="3"/>
    <x v="0"/>
    <x v="5"/>
    <s v="Adams Write n' Stick Phone Message Book, 11&quot; X 5 1/4&quot;, 200 Messages"/>
    <s v="Wrap Bag"/>
    <n v="0.39"/>
    <d v="2012-10-09T00:00:00"/>
  </r>
  <r>
    <n v="6071"/>
    <n v="43010"/>
    <x v="1018"/>
    <x v="4"/>
    <n v="24"/>
    <n v="245.53"/>
    <n v="0.02"/>
    <x v="0"/>
    <n v="83.16"/>
    <n v="10.14"/>
    <n v="2.27"/>
    <x v="711"/>
    <x v="4"/>
    <x v="4"/>
    <x v="3"/>
    <x v="0"/>
    <x v="5"/>
    <s v="Staples Wirebound Steno Books, 6&quot; x 9&quot;, 12/Pack"/>
    <s v="Wrap Bag"/>
    <n v="0.36"/>
    <d v="2012-10-11T00:00:00"/>
  </r>
  <r>
    <n v="6074"/>
    <n v="43043"/>
    <x v="381"/>
    <x v="4"/>
    <n v="4"/>
    <n v="904.12"/>
    <n v="7.0000000000000007E-2"/>
    <x v="0"/>
    <n v="28.81"/>
    <n v="225.04"/>
    <n v="11.79"/>
    <x v="707"/>
    <x v="4"/>
    <x v="4"/>
    <x v="2"/>
    <x v="0"/>
    <x v="1"/>
    <s v="Holmes Harmony HEPA Air Purifier for 17 x 20 Room"/>
    <s v="Medium Box"/>
    <n v="0.42"/>
    <d v="2012-04-16T00:00:00"/>
  </r>
  <r>
    <n v="6092"/>
    <n v="43170"/>
    <x v="1130"/>
    <x v="0"/>
    <n v="25"/>
    <n v="7667.78"/>
    <n v="0.04"/>
    <x v="1"/>
    <n v="1494.01"/>
    <n v="306.14"/>
    <n v="26.53"/>
    <x v="409"/>
    <x v="4"/>
    <x v="4"/>
    <x v="0"/>
    <x v="1"/>
    <x v="16"/>
    <s v="Okidata ML184 Turbo Dot Matrix Printers"/>
    <s v="Jumbo Drum"/>
    <n v="0.56000000000000005"/>
    <d v="2010-05-20T00:00:00"/>
  </r>
  <r>
    <n v="6093"/>
    <n v="43170"/>
    <x v="1130"/>
    <x v="0"/>
    <n v="40"/>
    <n v="1305.8499999999999"/>
    <n v="0"/>
    <x v="0"/>
    <n v="65.010000000000005"/>
    <n v="30.98"/>
    <n v="17.079999999999998"/>
    <x v="409"/>
    <x v="4"/>
    <x v="4"/>
    <x v="0"/>
    <x v="0"/>
    <x v="5"/>
    <s v="Xerox 197"/>
    <s v="Small Box"/>
    <n v="0.4"/>
    <d v="2010-05-17T00:00:00"/>
  </r>
  <r>
    <n v="6130"/>
    <n v="43397"/>
    <x v="1275"/>
    <x v="4"/>
    <n v="35"/>
    <n v="2130.31"/>
    <n v="0.08"/>
    <x v="1"/>
    <n v="-319.26"/>
    <n v="60.89"/>
    <n v="32.409999999999997"/>
    <x v="355"/>
    <x v="4"/>
    <x v="4"/>
    <x v="2"/>
    <x v="2"/>
    <x v="14"/>
    <s v="Global Push Button Manager's Chair, Indigo"/>
    <s v="Jumbo Drum"/>
    <n v="0.56000000000000005"/>
    <d v="2011-05-13T00:00:00"/>
  </r>
  <r>
    <n v="6146"/>
    <n v="43494"/>
    <x v="65"/>
    <x v="3"/>
    <n v="2"/>
    <n v="3668.28"/>
    <n v="0.09"/>
    <x v="0"/>
    <n v="-4858.6716000000006"/>
    <n v="1938.02"/>
    <n v="13.99"/>
    <x v="722"/>
    <x v="4"/>
    <x v="4"/>
    <x v="1"/>
    <x v="1"/>
    <x v="16"/>
    <s v="Polycom ViewStation™ Adapter H323 Videoconferencing Unit"/>
    <s v="Medium Box"/>
    <n v="0.38"/>
    <d v="2012-01-04T00:00:00"/>
  </r>
  <r>
    <n v="6165"/>
    <n v="43682"/>
    <x v="1072"/>
    <x v="3"/>
    <n v="14"/>
    <n v="1849.6"/>
    <n v="0.06"/>
    <x v="0"/>
    <n v="62.162999999999997"/>
    <n v="155.99"/>
    <n v="8.99"/>
    <x v="723"/>
    <x v="4"/>
    <x v="4"/>
    <x v="2"/>
    <x v="1"/>
    <x v="3"/>
    <s v="R280"/>
    <s v="Small Box"/>
    <n v="0.55000000000000004"/>
    <d v="2012-08-29T00:00:00"/>
  </r>
  <r>
    <n v="6181"/>
    <n v="43814"/>
    <x v="552"/>
    <x v="3"/>
    <n v="40"/>
    <n v="197.1"/>
    <n v="0.09"/>
    <x v="0"/>
    <n v="-12.88"/>
    <n v="5.28"/>
    <n v="2.99"/>
    <x v="450"/>
    <x v="4"/>
    <x v="4"/>
    <x v="2"/>
    <x v="0"/>
    <x v="2"/>
    <s v="Wilson Jones 1&quot; Hanging DublLock® Ring Binders"/>
    <s v="Small Box"/>
    <n v="0.37"/>
    <d v="2011-01-10T00:00:00"/>
  </r>
  <r>
    <n v="6182"/>
    <n v="43814"/>
    <x v="552"/>
    <x v="3"/>
    <n v="47"/>
    <n v="199.48"/>
    <n v="0.03"/>
    <x v="0"/>
    <n v="13.8"/>
    <n v="4.2"/>
    <n v="2.2599999999999998"/>
    <x v="450"/>
    <x v="4"/>
    <x v="4"/>
    <x v="2"/>
    <x v="0"/>
    <x v="5"/>
    <s v="Important Message Pads, 50 4-1/4 x 5-1/2 Forms per Pad"/>
    <s v="Wrap Bag"/>
    <n v="0.36"/>
    <d v="2011-01-10T00:00:00"/>
  </r>
  <r>
    <n v="6183"/>
    <n v="43815"/>
    <x v="502"/>
    <x v="2"/>
    <n v="40"/>
    <n v="635.59"/>
    <n v="7.0000000000000007E-2"/>
    <x v="0"/>
    <n v="202.827"/>
    <n v="16.510000000000002"/>
    <n v="2.99"/>
    <x v="331"/>
    <x v="4"/>
    <x v="4"/>
    <x v="3"/>
    <x v="0"/>
    <x v="2"/>
    <s v="JM Magazine Binder"/>
    <s v="Small Box"/>
    <n v="0.37"/>
    <d v="2012-06-14T00:00:00"/>
  </r>
  <r>
    <n v="6184"/>
    <n v="43815"/>
    <x v="502"/>
    <x v="2"/>
    <n v="22"/>
    <n v="1251.4000000000001"/>
    <n v="0.01"/>
    <x v="0"/>
    <n v="539.45000000000005"/>
    <n v="55.48"/>
    <n v="6.79"/>
    <x v="331"/>
    <x v="4"/>
    <x v="4"/>
    <x v="3"/>
    <x v="0"/>
    <x v="5"/>
    <s v="Eaton Premium Continuous-Feed Paper, 25% Cotton, Letter Size, White, 1000 Shts/Box"/>
    <s v="Small Box"/>
    <n v="0.37"/>
    <d v="2012-06-14T00:00:00"/>
  </r>
  <r>
    <n v="6185"/>
    <n v="43815"/>
    <x v="502"/>
    <x v="2"/>
    <n v="45"/>
    <n v="3577.81"/>
    <n v="0.03"/>
    <x v="0"/>
    <n v="-1097.97"/>
    <n v="78.8"/>
    <n v="35"/>
    <x v="331"/>
    <x v="4"/>
    <x v="4"/>
    <x v="3"/>
    <x v="0"/>
    <x v="0"/>
    <s v="Space Solutions™ Industrial Galvanized Steel Shelving."/>
    <s v="Large Box"/>
    <n v="0.83"/>
    <d v="2012-06-14T00:00:00"/>
  </r>
  <r>
    <n v="6186"/>
    <n v="43844"/>
    <x v="1044"/>
    <x v="1"/>
    <n v="25"/>
    <n v="1009.8679999999999"/>
    <n v="0.02"/>
    <x v="0"/>
    <n v="170.56800000000001"/>
    <n v="45.99"/>
    <n v="4.99"/>
    <x v="404"/>
    <x v="4"/>
    <x v="4"/>
    <x v="0"/>
    <x v="1"/>
    <x v="3"/>
    <s v="KF 788"/>
    <s v="Small Box"/>
    <n v="0.56000000000000005"/>
    <d v="2010-10-31T00:00:00"/>
  </r>
  <r>
    <n v="6187"/>
    <n v="43846"/>
    <x v="799"/>
    <x v="1"/>
    <n v="9"/>
    <n v="31.36"/>
    <n v="0.1"/>
    <x v="0"/>
    <n v="-8.2799999999999994"/>
    <n v="3.6"/>
    <n v="2.2000000000000002"/>
    <x v="722"/>
    <x v="4"/>
    <x v="4"/>
    <x v="1"/>
    <x v="0"/>
    <x v="5"/>
    <s v="Telephone Message Books with Fax/Mobile Section, 4 1/4&quot; x 6&quot;"/>
    <s v="Wrap Bag"/>
    <n v="0.39"/>
    <d v="2009-02-27T00:00:00"/>
  </r>
  <r>
    <n v="6207"/>
    <n v="43974"/>
    <x v="108"/>
    <x v="2"/>
    <n v="8"/>
    <n v="64.23"/>
    <n v="0.03"/>
    <x v="0"/>
    <n v="15.83"/>
    <n v="7.64"/>
    <n v="1.39"/>
    <x v="347"/>
    <x v="4"/>
    <x v="4"/>
    <x v="2"/>
    <x v="0"/>
    <x v="8"/>
    <s v="#10- 4 1/8&quot; x 9 1/2&quot; Security-Tint Envelopes"/>
    <s v="Small Box"/>
    <n v="0.36"/>
    <d v="2009-09-17T00:00:00"/>
  </r>
  <r>
    <n v="6209"/>
    <n v="44000"/>
    <x v="720"/>
    <x v="2"/>
    <n v="17"/>
    <n v="119.51"/>
    <n v="0.06"/>
    <x v="0"/>
    <n v="-51.301499999999997"/>
    <n v="7.1"/>
    <n v="6.05"/>
    <x v="349"/>
    <x v="4"/>
    <x v="4"/>
    <x v="0"/>
    <x v="0"/>
    <x v="2"/>
    <s v="Wilson Jones Hanging View Binder, White, 1&quot;"/>
    <s v="Small Box"/>
    <n v="0.39"/>
    <d v="2012-10-04T00:00:00"/>
  </r>
  <r>
    <n v="6210"/>
    <n v="44000"/>
    <x v="720"/>
    <x v="2"/>
    <n v="19"/>
    <n v="332.38"/>
    <n v="0.05"/>
    <x v="0"/>
    <n v="89.95"/>
    <n v="17.78"/>
    <n v="5.03"/>
    <x v="349"/>
    <x v="4"/>
    <x v="4"/>
    <x v="0"/>
    <x v="2"/>
    <x v="4"/>
    <s v="Seth Thomas 13 1/2&quot; Wall Clock"/>
    <s v="Small Box"/>
    <n v="0.54"/>
    <d v="2012-10-05T00:00:00"/>
  </r>
  <r>
    <n v="6214"/>
    <n v="44003"/>
    <x v="1150"/>
    <x v="0"/>
    <n v="38"/>
    <n v="202.42"/>
    <n v="0.09"/>
    <x v="0"/>
    <n v="0.85850000000000004"/>
    <n v="5.34"/>
    <n v="2.99"/>
    <x v="728"/>
    <x v="4"/>
    <x v="4"/>
    <x v="3"/>
    <x v="0"/>
    <x v="2"/>
    <s v="Wilson Jones 14 Line Acrylic Coated Pressboard Data Binders"/>
    <s v="Small Box"/>
    <n v="0.38"/>
    <d v="2011-11-21T00:00:00"/>
  </r>
  <r>
    <n v="6224"/>
    <n v="44069"/>
    <x v="670"/>
    <x v="4"/>
    <n v="16"/>
    <n v="137.63"/>
    <n v="0.09"/>
    <x v="2"/>
    <n v="26.71"/>
    <n v="9.11"/>
    <n v="2.15"/>
    <x v="391"/>
    <x v="4"/>
    <x v="4"/>
    <x v="1"/>
    <x v="0"/>
    <x v="5"/>
    <s v="Black Print Carbonless Snap-Off® Rapid Letter, 8 1/2&quot; x 7&quot;"/>
    <s v="Wrap Bag"/>
    <n v="0.4"/>
    <d v="2009-01-04T00:00:00"/>
  </r>
  <r>
    <n v="6225"/>
    <n v="44069"/>
    <x v="670"/>
    <x v="4"/>
    <n v="43"/>
    <n v="614.79999999999995"/>
    <n v="0.08"/>
    <x v="0"/>
    <n v="247.79"/>
    <n v="15.04"/>
    <n v="1.97"/>
    <x v="391"/>
    <x v="4"/>
    <x v="4"/>
    <x v="1"/>
    <x v="0"/>
    <x v="5"/>
    <s v="White GlueTop Scratch Pads"/>
    <s v="Wrap Bag"/>
    <n v="0.39"/>
    <d v="2009-01-02T00:00:00"/>
  </r>
  <r>
    <n v="6229"/>
    <n v="44099"/>
    <x v="133"/>
    <x v="3"/>
    <n v="34"/>
    <n v="11823.52"/>
    <n v="0.1"/>
    <x v="0"/>
    <n v="4592.7370000000001"/>
    <n v="367.99"/>
    <n v="19.989999999999998"/>
    <x v="543"/>
    <x v="4"/>
    <x v="4"/>
    <x v="2"/>
    <x v="0"/>
    <x v="2"/>
    <s v="Ibico Ibimaster 300 Manual Binding System"/>
    <s v="Small Box"/>
    <n v="0.4"/>
    <d v="2012-03-14T00:00:00"/>
  </r>
  <r>
    <n v="6230"/>
    <n v="44099"/>
    <x v="133"/>
    <x v="3"/>
    <n v="19"/>
    <n v="80.81"/>
    <n v="0.1"/>
    <x v="0"/>
    <n v="-67.459000000000003"/>
    <n v="4.24"/>
    <n v="5.41"/>
    <x v="543"/>
    <x v="4"/>
    <x v="4"/>
    <x v="2"/>
    <x v="0"/>
    <x v="2"/>
    <s v="Storex DuraTech Recycled Plastic Frosted Binders"/>
    <s v="Small Box"/>
    <n v="0.35"/>
    <d v="2012-03-14T00:00:00"/>
  </r>
  <r>
    <n v="6231"/>
    <n v="44133"/>
    <x v="1288"/>
    <x v="1"/>
    <n v="35"/>
    <n v="181.15"/>
    <n v="0.06"/>
    <x v="0"/>
    <n v="-46.68"/>
    <n v="5.28"/>
    <n v="3.96"/>
    <x v="393"/>
    <x v="4"/>
    <x v="4"/>
    <x v="0"/>
    <x v="2"/>
    <x v="4"/>
    <s v="Master Big Foot® Doorstop, Beige"/>
    <s v="Wrap Bag"/>
    <n v="0.54"/>
    <d v="2010-01-07T00:00:00"/>
  </r>
  <r>
    <n v="6249"/>
    <n v="44261"/>
    <x v="75"/>
    <x v="1"/>
    <n v="31"/>
    <n v="13064.06"/>
    <n v="0.01"/>
    <x v="2"/>
    <n v="5979.5630000000001"/>
    <n v="420.98"/>
    <n v="19.989999999999998"/>
    <x v="724"/>
    <x v="4"/>
    <x v="4"/>
    <x v="2"/>
    <x v="0"/>
    <x v="2"/>
    <s v="GBC DocuBind 200 Manual Binding Machine"/>
    <s v="Small Box"/>
    <n v="0.35"/>
    <d v="2012-03-25T00:00:00"/>
  </r>
  <r>
    <n v="6250"/>
    <n v="44261"/>
    <x v="75"/>
    <x v="1"/>
    <n v="34"/>
    <n v="4771.8900000000003"/>
    <n v="0.05"/>
    <x v="1"/>
    <n v="-427.99"/>
    <n v="140.97999999999999"/>
    <n v="36.090000000000003"/>
    <x v="724"/>
    <x v="4"/>
    <x v="4"/>
    <x v="2"/>
    <x v="2"/>
    <x v="9"/>
    <s v="Sauder Forest Hills Library, Woodland Oak Finish"/>
    <s v="Jumbo Box"/>
    <n v="0.77"/>
    <d v="2012-03-25T00:00:00"/>
  </r>
  <r>
    <n v="6251"/>
    <n v="44261"/>
    <x v="75"/>
    <x v="1"/>
    <n v="1"/>
    <n v="3360.3"/>
    <n v="0.05"/>
    <x v="1"/>
    <n v="-7961.4308999999994"/>
    <n v="3502.14"/>
    <n v="8.73"/>
    <x v="724"/>
    <x v="4"/>
    <x v="4"/>
    <x v="2"/>
    <x v="1"/>
    <x v="16"/>
    <s v="Okidata Pacemark 4410N Wide Format Dot Matrix Printer"/>
    <s v="Jumbo Box"/>
    <n v="0.56999999999999995"/>
    <d v="2012-03-24T00:00:00"/>
  </r>
  <r>
    <n v="6252"/>
    <n v="44261"/>
    <x v="75"/>
    <x v="1"/>
    <n v="10"/>
    <n v="306.66299999999995"/>
    <n v="7.0000000000000007E-2"/>
    <x v="0"/>
    <n v="-17.413"/>
    <n v="35.99"/>
    <n v="5.99"/>
    <x v="724"/>
    <x v="4"/>
    <x v="4"/>
    <x v="2"/>
    <x v="1"/>
    <x v="3"/>
    <s v="Accessory41"/>
    <s v="Wrap Bag"/>
    <n v="0.38"/>
    <d v="2012-03-26T00:00:00"/>
  </r>
  <r>
    <n v="6263"/>
    <n v="44323"/>
    <x v="367"/>
    <x v="3"/>
    <n v="27"/>
    <n v="21320.58"/>
    <n v="0.09"/>
    <x v="1"/>
    <n v="5381.02"/>
    <n v="810.98"/>
    <n v="16.059999999999999"/>
    <x v="33"/>
    <x v="4"/>
    <x v="4"/>
    <x v="2"/>
    <x v="1"/>
    <x v="16"/>
    <s v="Okidata ML591 Wide Format Dot Matrix Printer"/>
    <s v="Jumbo Drum"/>
    <n v="0.56000000000000005"/>
    <d v="2012-08-09T00:00:00"/>
  </r>
  <r>
    <n v="6289"/>
    <n v="44517"/>
    <x v="872"/>
    <x v="3"/>
    <n v="5"/>
    <n v="32.5"/>
    <n v="0.03"/>
    <x v="0"/>
    <n v="-16.670000000000002"/>
    <n v="5.28"/>
    <n v="5.61"/>
    <x v="358"/>
    <x v="4"/>
    <x v="4"/>
    <x v="1"/>
    <x v="0"/>
    <x v="5"/>
    <s v="Xerox 1954"/>
    <s v="Small Box"/>
    <n v="0.4"/>
    <d v="2009-04-24T00:00:00"/>
  </r>
  <r>
    <n v="6294"/>
    <n v="44549"/>
    <x v="520"/>
    <x v="3"/>
    <n v="5"/>
    <n v="11.25"/>
    <n v="0.08"/>
    <x v="0"/>
    <n v="-4.9564999999999992"/>
    <n v="2.08"/>
    <n v="1.49"/>
    <x v="421"/>
    <x v="4"/>
    <x v="4"/>
    <x v="0"/>
    <x v="0"/>
    <x v="2"/>
    <s v="Round Ring Binders"/>
    <s v="Small Box"/>
    <n v="0.38"/>
    <d v="2012-01-23T00:00:00"/>
  </r>
  <r>
    <n v="6315"/>
    <n v="44679"/>
    <x v="1388"/>
    <x v="3"/>
    <n v="22"/>
    <n v="127.51"/>
    <n v="7.0000000000000007E-2"/>
    <x v="0"/>
    <n v="26.741"/>
    <n v="5.98"/>
    <n v="1.49"/>
    <x v="418"/>
    <x v="4"/>
    <x v="4"/>
    <x v="0"/>
    <x v="0"/>
    <x v="2"/>
    <s v="Avery Hanging File Binders"/>
    <s v="Small Box"/>
    <n v="0.39"/>
    <d v="2012-06-04T00:00:00"/>
  </r>
  <r>
    <n v="6316"/>
    <n v="44679"/>
    <x v="1388"/>
    <x v="3"/>
    <n v="35"/>
    <n v="2004.22"/>
    <n v="0.08"/>
    <x v="0"/>
    <n v="338.91"/>
    <n v="60.65"/>
    <n v="12.23"/>
    <x v="418"/>
    <x v="4"/>
    <x v="4"/>
    <x v="0"/>
    <x v="2"/>
    <x v="4"/>
    <s v="Tenex Traditional Chairmats for Medium Pile Carpet, Standard Lip, 36&quot; x 48&quot;"/>
    <s v="Medium Box"/>
    <n v="0.64"/>
    <d v="2012-06-05T00:00:00"/>
  </r>
  <r>
    <n v="6329"/>
    <n v="44836"/>
    <x v="82"/>
    <x v="3"/>
    <n v="21"/>
    <n v="125.79"/>
    <n v="0.02"/>
    <x v="0"/>
    <n v="28.526000000000003"/>
    <n v="5.98"/>
    <n v="1.49"/>
    <x v="713"/>
    <x v="4"/>
    <x v="4"/>
    <x v="2"/>
    <x v="0"/>
    <x v="2"/>
    <s v="Avery Hanging File Binders"/>
    <s v="Small Box"/>
    <n v="0.39"/>
    <d v="2009-09-12T00:00:00"/>
  </r>
  <r>
    <n v="6358"/>
    <n v="45120"/>
    <x v="945"/>
    <x v="4"/>
    <n v="39"/>
    <n v="14591.44"/>
    <n v="7.0000000000000007E-2"/>
    <x v="1"/>
    <n v="5475.8"/>
    <n v="400.97"/>
    <n v="48.26"/>
    <x v="414"/>
    <x v="4"/>
    <x v="4"/>
    <x v="1"/>
    <x v="1"/>
    <x v="16"/>
    <s v="Hewlett-Packard Deskjet 1220Cse Color Inkjet Printer"/>
    <s v="Jumbo Box"/>
    <n v="0.36"/>
    <d v="2009-04-10T00:00:00"/>
  </r>
  <r>
    <n v="6367"/>
    <n v="45158"/>
    <x v="623"/>
    <x v="0"/>
    <n v="40"/>
    <n v="375.52"/>
    <n v="0.09"/>
    <x v="0"/>
    <n v="131.69999999999999"/>
    <n v="9.68"/>
    <n v="2.0299999999999998"/>
    <x v="724"/>
    <x v="4"/>
    <x v="4"/>
    <x v="2"/>
    <x v="0"/>
    <x v="5"/>
    <s v="Wirebound Service Call Books, 5 1/2&quot; x 4&quot;"/>
    <s v="Wrap Bag"/>
    <n v="0.37"/>
    <d v="2010-04-12T00:00:00"/>
  </r>
  <r>
    <n v="6368"/>
    <n v="45158"/>
    <x v="623"/>
    <x v="0"/>
    <n v="15"/>
    <n v="63.84"/>
    <n v="0.03"/>
    <x v="2"/>
    <n v="23.52"/>
    <n v="3.78"/>
    <n v="0.71"/>
    <x v="724"/>
    <x v="4"/>
    <x v="4"/>
    <x v="2"/>
    <x v="0"/>
    <x v="6"/>
    <s v="Staples Bulldog Clip"/>
    <s v="Wrap Bag"/>
    <n v="0.39"/>
    <d v="2010-04-15T00:00:00"/>
  </r>
  <r>
    <n v="6377"/>
    <n v="45254"/>
    <x v="1069"/>
    <x v="1"/>
    <n v="45"/>
    <n v="3327.84"/>
    <n v="0.06"/>
    <x v="1"/>
    <n v="-3033.57"/>
    <n v="70.89"/>
    <n v="89.3"/>
    <x v="454"/>
    <x v="4"/>
    <x v="4"/>
    <x v="3"/>
    <x v="2"/>
    <x v="10"/>
    <s v="KI Conference Tables"/>
    <s v="Jumbo Box"/>
    <n v="0.69"/>
    <d v="2010-07-27T00:00:00"/>
  </r>
  <r>
    <n v="6379"/>
    <n v="45315"/>
    <x v="1389"/>
    <x v="3"/>
    <n v="32"/>
    <n v="1141.9000000000001"/>
    <n v="0.02"/>
    <x v="0"/>
    <n v="175.32"/>
    <n v="34.76"/>
    <n v="8.2200000000000006"/>
    <x v="117"/>
    <x v="4"/>
    <x v="4"/>
    <x v="1"/>
    <x v="0"/>
    <x v="0"/>
    <s v="Multi-Use Personal File Cart and Caster Set, Three Stacking Bins"/>
    <s v="Small Box"/>
    <n v="0.56999999999999995"/>
    <d v="2012-04-21T00:00:00"/>
  </r>
  <r>
    <n v="6387"/>
    <n v="45380"/>
    <x v="1390"/>
    <x v="4"/>
    <n v="34"/>
    <n v="1912.9845"/>
    <n v="0.06"/>
    <x v="2"/>
    <n v="288.08999999999997"/>
    <n v="65.989999999999995"/>
    <n v="8.8000000000000007"/>
    <x v="710"/>
    <x v="4"/>
    <x v="4"/>
    <x v="1"/>
    <x v="1"/>
    <x v="3"/>
    <s v="6120"/>
    <s v="Small Box"/>
    <n v="0.57999999999999996"/>
    <d v="2009-05-01T00:00:00"/>
  </r>
  <r>
    <n v="6388"/>
    <n v="45380"/>
    <x v="1390"/>
    <x v="4"/>
    <n v="24"/>
    <n v="4170.8649999999998"/>
    <n v="0"/>
    <x v="2"/>
    <n v="1030.509"/>
    <n v="195.99"/>
    <n v="4.2"/>
    <x v="710"/>
    <x v="4"/>
    <x v="4"/>
    <x v="1"/>
    <x v="1"/>
    <x v="3"/>
    <s v="KH 688"/>
    <s v="Small Box"/>
    <n v="0.56999999999999995"/>
    <d v="2009-05-02T00:00:00"/>
  </r>
  <r>
    <n v="6393"/>
    <n v="45409"/>
    <x v="68"/>
    <x v="4"/>
    <n v="11"/>
    <n v="3427.31"/>
    <n v="0.1"/>
    <x v="1"/>
    <n v="124.36"/>
    <n v="320.98"/>
    <n v="58.95"/>
    <x v="355"/>
    <x v="4"/>
    <x v="4"/>
    <x v="2"/>
    <x v="2"/>
    <x v="14"/>
    <s v="Hon 4070 Series Pagoda™ Round Back Stacking Chairs"/>
    <s v="Jumbo Drum"/>
    <n v="0.56999999999999995"/>
    <d v="2010-04-15T00:00:00"/>
  </r>
  <r>
    <n v="6394"/>
    <n v="45409"/>
    <x v="68"/>
    <x v="4"/>
    <n v="10"/>
    <n v="36.26"/>
    <n v="0.08"/>
    <x v="0"/>
    <n v="-28.37"/>
    <n v="3.28"/>
    <n v="3.97"/>
    <x v="355"/>
    <x v="4"/>
    <x v="4"/>
    <x v="2"/>
    <x v="0"/>
    <x v="12"/>
    <s v="Newell 337"/>
    <s v="Wrap Bag"/>
    <n v="0.56000000000000005"/>
    <d v="2010-04-13T00:00:00"/>
  </r>
  <r>
    <n v="6395"/>
    <n v="45409"/>
    <x v="68"/>
    <x v="4"/>
    <n v="50"/>
    <n v="893.13750000000005"/>
    <n v="0"/>
    <x v="0"/>
    <n v="10.998000000000001"/>
    <n v="20.99"/>
    <n v="1.25"/>
    <x v="355"/>
    <x v="4"/>
    <x v="4"/>
    <x v="2"/>
    <x v="1"/>
    <x v="3"/>
    <s v="Accessory29"/>
    <s v="Small Pack"/>
    <n v="0.83"/>
    <d v="2010-04-15T00:00:00"/>
  </r>
  <r>
    <n v="6406"/>
    <n v="45539"/>
    <x v="137"/>
    <x v="2"/>
    <n v="15"/>
    <n v="269.2"/>
    <n v="0.02"/>
    <x v="2"/>
    <n v="69.61"/>
    <n v="16.48"/>
    <n v="1.99"/>
    <x v="450"/>
    <x v="4"/>
    <x v="4"/>
    <x v="2"/>
    <x v="1"/>
    <x v="7"/>
    <s v="Maxell DVD-RAM Discs"/>
    <s v="Small Pack"/>
    <n v="0.42"/>
    <d v="2009-08-04T00:00:00"/>
  </r>
  <r>
    <n v="6407"/>
    <n v="45539"/>
    <x v="137"/>
    <x v="2"/>
    <n v="27"/>
    <n v="87.33"/>
    <n v="0.08"/>
    <x v="0"/>
    <n v="13.82"/>
    <n v="3.38"/>
    <n v="0.85"/>
    <x v="450"/>
    <x v="4"/>
    <x v="4"/>
    <x v="2"/>
    <x v="0"/>
    <x v="12"/>
    <s v="Avery Hi-Liter® Fluorescent Desk Style Markers"/>
    <s v="Wrap Bag"/>
    <n v="0.48"/>
    <d v="2009-08-04T00:00:00"/>
  </r>
  <r>
    <n v="6418"/>
    <n v="45605"/>
    <x v="623"/>
    <x v="3"/>
    <n v="7"/>
    <n v="1494.27"/>
    <n v="0.05"/>
    <x v="1"/>
    <n v="-248.78"/>
    <n v="212.6"/>
    <n v="52.2"/>
    <x v="346"/>
    <x v="4"/>
    <x v="4"/>
    <x v="0"/>
    <x v="2"/>
    <x v="10"/>
    <s v="Bush Advantage Collection® Round Conference Table"/>
    <s v="Jumbo Box"/>
    <n v="0.64"/>
    <d v="2010-04-12T00:00:00"/>
  </r>
  <r>
    <n v="6423"/>
    <n v="45664"/>
    <x v="1391"/>
    <x v="2"/>
    <n v="24"/>
    <n v="473.03"/>
    <n v="0.09"/>
    <x v="0"/>
    <n v="26.27"/>
    <n v="19.98"/>
    <n v="10.49"/>
    <x v="380"/>
    <x v="4"/>
    <x v="4"/>
    <x v="3"/>
    <x v="2"/>
    <x v="4"/>
    <s v="12-1/2 Diameter Round Wall Clock"/>
    <s v="Small Box"/>
    <n v="0.49"/>
    <d v="2012-06-10T00:00:00"/>
  </r>
  <r>
    <n v="6426"/>
    <n v="45671"/>
    <x v="1126"/>
    <x v="0"/>
    <n v="13"/>
    <n v="126.68"/>
    <n v="0.05"/>
    <x v="0"/>
    <n v="7"/>
    <n v="9.77"/>
    <n v="6.02"/>
    <x v="710"/>
    <x v="4"/>
    <x v="4"/>
    <x v="1"/>
    <x v="2"/>
    <x v="4"/>
    <s v="DAX Solid Wood Frames"/>
    <s v="Medium Box"/>
    <n v="0.48"/>
    <d v="2011-06-19T00:00:00"/>
  </r>
  <r>
    <n v="6430"/>
    <n v="45728"/>
    <x v="1074"/>
    <x v="1"/>
    <n v="49"/>
    <n v="1711.79"/>
    <n v="0.01"/>
    <x v="0"/>
    <n v="812.32"/>
    <n v="33.29"/>
    <n v="1.99"/>
    <x v="333"/>
    <x v="4"/>
    <x v="4"/>
    <x v="0"/>
    <x v="1"/>
    <x v="7"/>
    <s v="Verbatim 4.7GB DVD-R"/>
    <s v="Small Pack"/>
    <n v="0.41"/>
    <d v="2010-06-22T00:00:00"/>
  </r>
  <r>
    <n v="6437"/>
    <n v="45762"/>
    <x v="569"/>
    <x v="0"/>
    <n v="21"/>
    <n v="793.85"/>
    <n v="0.01"/>
    <x v="0"/>
    <n v="308.52999999999997"/>
    <n v="37.94"/>
    <n v="5.08"/>
    <x v="33"/>
    <x v="4"/>
    <x v="4"/>
    <x v="2"/>
    <x v="0"/>
    <x v="5"/>
    <s v="Snap-A-Way® Black Print Carbonless Ruled Speed Letter, Triplicate"/>
    <s v="Wrap Bag"/>
    <n v="0.38"/>
    <d v="2010-07-26T00:00:00"/>
  </r>
  <r>
    <n v="6486"/>
    <n v="46151"/>
    <x v="216"/>
    <x v="4"/>
    <n v="23"/>
    <n v="203.91"/>
    <n v="0.02"/>
    <x v="0"/>
    <n v="-35.442999999999998"/>
    <n v="8.6"/>
    <n v="6.19"/>
    <x v="390"/>
    <x v="4"/>
    <x v="4"/>
    <x v="2"/>
    <x v="0"/>
    <x v="2"/>
    <s v="Avery Printable Repositionable Plastic Tabs"/>
    <s v="Small Box"/>
    <n v="0.38"/>
    <d v="2009-11-10T00:00:00"/>
  </r>
  <r>
    <n v="6523"/>
    <n v="46407"/>
    <x v="1347"/>
    <x v="2"/>
    <n v="7"/>
    <n v="38.369999999999997"/>
    <n v="0.1"/>
    <x v="0"/>
    <n v="-29.003"/>
    <n v="5.18"/>
    <n v="5.74"/>
    <x v="732"/>
    <x v="4"/>
    <x v="4"/>
    <x v="2"/>
    <x v="0"/>
    <x v="2"/>
    <s v="Wilson Jones Impact Binders"/>
    <s v="Small Box"/>
    <n v="0.36"/>
    <d v="2009-03-28T00:00:00"/>
  </r>
  <r>
    <n v="6534"/>
    <n v="46499"/>
    <x v="113"/>
    <x v="4"/>
    <n v="1"/>
    <n v="46.94"/>
    <n v="0.06"/>
    <x v="0"/>
    <n v="-26.54"/>
    <n v="44.01"/>
    <n v="3.5"/>
    <x v="350"/>
    <x v="4"/>
    <x v="4"/>
    <x v="3"/>
    <x v="0"/>
    <x v="1"/>
    <s v="Acco Smartsocket® Color-Coded Six-Outlet AC Adapter Model Surge Protectors"/>
    <s v="Small Box"/>
    <n v="0.59"/>
    <d v="2009-06-08T00:00:00"/>
  </r>
  <r>
    <n v="6535"/>
    <n v="46499"/>
    <x v="113"/>
    <x v="4"/>
    <n v="22"/>
    <n v="89.96"/>
    <n v="7.0000000000000007E-2"/>
    <x v="0"/>
    <n v="-115.21"/>
    <n v="4.0599999999999996"/>
    <n v="6.89"/>
    <x v="350"/>
    <x v="4"/>
    <x v="4"/>
    <x v="3"/>
    <x v="0"/>
    <x v="1"/>
    <s v="Eureka Disposable Bags for Sanitaire® Vibra Groomer I® Upright Vac"/>
    <s v="Small Box"/>
    <n v="0.6"/>
    <d v="2009-06-09T00:00:00"/>
  </r>
  <r>
    <n v="6536"/>
    <n v="46499"/>
    <x v="113"/>
    <x v="4"/>
    <n v="10"/>
    <n v="12.95"/>
    <n v="0.1"/>
    <x v="0"/>
    <n v="-6.78"/>
    <n v="1.26"/>
    <n v="0.7"/>
    <x v="350"/>
    <x v="4"/>
    <x v="4"/>
    <x v="3"/>
    <x v="0"/>
    <x v="6"/>
    <s v="Bagged Rubber Bands"/>
    <s v="Wrap Bag"/>
    <n v="0.81"/>
    <d v="2009-06-08T00:00:00"/>
  </r>
  <r>
    <n v="6561"/>
    <n v="46631"/>
    <x v="855"/>
    <x v="2"/>
    <n v="39"/>
    <n v="930.84"/>
    <n v="0.05"/>
    <x v="0"/>
    <n v="-122.12"/>
    <n v="22.84"/>
    <n v="16.920000000000002"/>
    <x v="347"/>
    <x v="4"/>
    <x v="4"/>
    <x v="2"/>
    <x v="0"/>
    <x v="5"/>
    <s v="Xerox 1973"/>
    <s v="Small Box"/>
    <n v="0.39"/>
    <d v="2012-03-13T00:00:00"/>
  </r>
  <r>
    <n v="6563"/>
    <n v="46662"/>
    <x v="1047"/>
    <x v="4"/>
    <n v="8"/>
    <n v="57.22"/>
    <n v="7.0000000000000007E-2"/>
    <x v="0"/>
    <n v="-27.72"/>
    <n v="6.48"/>
    <n v="6.6"/>
    <x v="397"/>
    <x v="4"/>
    <x v="4"/>
    <x v="3"/>
    <x v="0"/>
    <x v="5"/>
    <s v="Xerox 21"/>
    <s v="Small Box"/>
    <n v="0.37"/>
    <d v="2011-12-31T00:00:00"/>
  </r>
  <r>
    <n v="6564"/>
    <n v="46662"/>
    <x v="1047"/>
    <x v="4"/>
    <n v="33"/>
    <n v="162"/>
    <n v="0.01"/>
    <x v="0"/>
    <n v="45.84"/>
    <n v="4.84"/>
    <n v="0.71"/>
    <x v="397"/>
    <x v="4"/>
    <x v="4"/>
    <x v="3"/>
    <x v="0"/>
    <x v="12"/>
    <s v="*Staples* Highlighting Markers"/>
    <s v="Wrap Bag"/>
    <n v="0.52"/>
    <d v="2011-12-31T00:00:00"/>
  </r>
  <r>
    <n v="6565"/>
    <n v="46662"/>
    <x v="1047"/>
    <x v="4"/>
    <n v="48"/>
    <n v="3410.1574999999998"/>
    <n v="0.1"/>
    <x v="0"/>
    <n v="1137.9059999999999"/>
    <n v="85.99"/>
    <n v="0.99"/>
    <x v="397"/>
    <x v="4"/>
    <x v="4"/>
    <x v="3"/>
    <x v="1"/>
    <x v="3"/>
    <s v="Accessory34"/>
    <s v="Wrap Bag"/>
    <n v="0.55000000000000004"/>
    <d v="2011-12-31T00:00:00"/>
  </r>
  <r>
    <n v="6566"/>
    <n v="46691"/>
    <x v="801"/>
    <x v="4"/>
    <n v="47"/>
    <n v="1676.25"/>
    <n v="0.04"/>
    <x v="0"/>
    <n v="-458.33"/>
    <n v="36.65"/>
    <n v="22.6"/>
    <x v="418"/>
    <x v="4"/>
    <x v="4"/>
    <x v="0"/>
    <x v="2"/>
    <x v="4"/>
    <s v="Electrix Incandescent Magnifying Lamp, Black"/>
    <s v="Large Box"/>
    <n v="0.57999999999999996"/>
    <d v="2012-06-26T00:00:00"/>
  </r>
  <r>
    <n v="6583"/>
    <n v="46880"/>
    <x v="122"/>
    <x v="4"/>
    <n v="1"/>
    <n v="29.99"/>
    <n v="7.0000000000000007E-2"/>
    <x v="0"/>
    <n v="-8.8800000000000008"/>
    <n v="21.98"/>
    <n v="8.32"/>
    <x v="380"/>
    <x v="4"/>
    <x v="4"/>
    <x v="2"/>
    <x v="0"/>
    <x v="5"/>
    <s v="Standard Line™ “While You Were Out” Hardbound Telephone Message Book"/>
    <s v="Wrap Bag"/>
    <n v="0.39"/>
    <d v="2010-07-05T00:00:00"/>
  </r>
  <r>
    <n v="6607"/>
    <n v="47011"/>
    <x v="450"/>
    <x v="1"/>
    <n v="33"/>
    <n v="373.13"/>
    <n v="0.05"/>
    <x v="0"/>
    <n v="-35.26"/>
    <n v="11.29"/>
    <n v="5.03"/>
    <x v="708"/>
    <x v="4"/>
    <x v="4"/>
    <x v="2"/>
    <x v="0"/>
    <x v="0"/>
    <s v="X-Rack™ File for Hanging Folders"/>
    <s v="Small Box"/>
    <n v="0.59"/>
    <d v="2009-02-21T00:00:00"/>
  </r>
  <r>
    <n v="6637"/>
    <n v="47201"/>
    <x v="861"/>
    <x v="4"/>
    <n v="18"/>
    <n v="99.55"/>
    <n v="0.03"/>
    <x v="2"/>
    <n v="-60.9"/>
    <n v="4.9800000000000004"/>
    <n v="4.62"/>
    <x v="723"/>
    <x v="4"/>
    <x v="4"/>
    <x v="2"/>
    <x v="1"/>
    <x v="7"/>
    <s v="Imation 3.5&quot;, DISKETTE 44766 HGHLD3.52HD/FM, 10/Pack"/>
    <s v="Small Pack"/>
    <n v="0.64"/>
    <d v="2009-12-29T00:00:00"/>
  </r>
  <r>
    <n v="6663"/>
    <n v="47457"/>
    <x v="862"/>
    <x v="0"/>
    <n v="50"/>
    <n v="8230.77"/>
    <n v="0.05"/>
    <x v="0"/>
    <n v="1577.02"/>
    <n v="161.55000000000001"/>
    <n v="19.989999999999998"/>
    <x v="544"/>
    <x v="4"/>
    <x v="4"/>
    <x v="2"/>
    <x v="0"/>
    <x v="0"/>
    <s v="Fellowes Super Stor/Drawer® Files"/>
    <s v="Small Box"/>
    <n v="0.66"/>
    <d v="2009-06-08T00:00:00"/>
  </r>
  <r>
    <n v="6679"/>
    <n v="47522"/>
    <x v="88"/>
    <x v="1"/>
    <n v="5"/>
    <n v="80.56"/>
    <n v="0.03"/>
    <x v="0"/>
    <n v="12.5"/>
    <n v="15.67"/>
    <n v="1.39"/>
    <x v="724"/>
    <x v="4"/>
    <x v="4"/>
    <x v="2"/>
    <x v="0"/>
    <x v="8"/>
    <s v="#10 White Business Envelopes,4 1/8 x 9 1/2"/>
    <s v="Small Box"/>
    <n v="0.38"/>
    <d v="2012-10-24T00:00:00"/>
  </r>
  <r>
    <n v="6684"/>
    <n v="47553"/>
    <x v="389"/>
    <x v="3"/>
    <n v="49"/>
    <n v="20701.928"/>
    <n v="0.08"/>
    <x v="1"/>
    <n v="3918.54"/>
    <n v="550.98"/>
    <n v="45.7"/>
    <x v="349"/>
    <x v="4"/>
    <x v="4"/>
    <x v="2"/>
    <x v="2"/>
    <x v="10"/>
    <s v="Chromcraft Bull-Nose Wood Oval Conference Tables &amp; Bases"/>
    <s v="Jumbo Box"/>
    <n v="0.71"/>
    <d v="2011-05-23T00:00:00"/>
  </r>
  <r>
    <n v="6688"/>
    <n v="47584"/>
    <x v="1154"/>
    <x v="4"/>
    <n v="4"/>
    <n v="20.190000000000001"/>
    <n v="0.03"/>
    <x v="0"/>
    <n v="1.3"/>
    <n v="4.91"/>
    <n v="0.5"/>
    <x v="711"/>
    <x v="4"/>
    <x v="4"/>
    <x v="3"/>
    <x v="0"/>
    <x v="11"/>
    <s v="Avery 508"/>
    <s v="Small Box"/>
    <n v="0.36"/>
    <d v="2010-07-29T00:00:00"/>
  </r>
  <r>
    <n v="6689"/>
    <n v="47584"/>
    <x v="1154"/>
    <x v="4"/>
    <n v="43"/>
    <n v="74.989999999999995"/>
    <n v="0.08"/>
    <x v="0"/>
    <n v="-8.9499999999999993"/>
    <n v="1.82"/>
    <n v="0.83"/>
    <x v="711"/>
    <x v="4"/>
    <x v="4"/>
    <x v="3"/>
    <x v="0"/>
    <x v="12"/>
    <s v="Newell 307"/>
    <s v="Wrap Bag"/>
    <n v="0.56999999999999995"/>
    <d v="2010-07-28T00:00:00"/>
  </r>
  <r>
    <n v="6696"/>
    <n v="47683"/>
    <x v="247"/>
    <x v="0"/>
    <n v="38"/>
    <n v="81.97"/>
    <n v="0.05"/>
    <x v="0"/>
    <n v="-148.79849999999999"/>
    <n v="1.98"/>
    <n v="4.7699999999999996"/>
    <x v="347"/>
    <x v="4"/>
    <x v="4"/>
    <x v="2"/>
    <x v="0"/>
    <x v="2"/>
    <s v="Avery Reinforcements for Hole-Punch Pages"/>
    <s v="Small Box"/>
    <n v="0.4"/>
    <d v="2010-09-08T00:00:00"/>
  </r>
  <r>
    <n v="6719"/>
    <n v="47872"/>
    <x v="686"/>
    <x v="4"/>
    <n v="38"/>
    <n v="1756.27"/>
    <n v="0.09"/>
    <x v="0"/>
    <n v="649.04999999999995"/>
    <n v="46.89"/>
    <n v="5.0999999999999996"/>
    <x v="361"/>
    <x v="4"/>
    <x v="4"/>
    <x v="3"/>
    <x v="0"/>
    <x v="1"/>
    <s v="Bionaire Personal Warm Mist Humidifier/Vaporizer"/>
    <s v="Medium Box"/>
    <n v="0.46"/>
    <d v="2009-06-14T00:00:00"/>
  </r>
  <r>
    <n v="6720"/>
    <n v="47872"/>
    <x v="686"/>
    <x v="4"/>
    <n v="50"/>
    <n v="345.58"/>
    <n v="0.05"/>
    <x v="0"/>
    <n v="-38.04"/>
    <n v="6.64"/>
    <n v="4.95"/>
    <x v="361"/>
    <x v="4"/>
    <x v="4"/>
    <x v="3"/>
    <x v="2"/>
    <x v="4"/>
    <s v="G.E. Longer-Life Indoor Recessed Floodlight Bulbs"/>
    <s v="Small Pack"/>
    <n v="0.37"/>
    <d v="2009-06-13T00:00:00"/>
  </r>
  <r>
    <n v="6723"/>
    <n v="47877"/>
    <x v="531"/>
    <x v="3"/>
    <n v="16"/>
    <n v="273.36"/>
    <n v="0.04"/>
    <x v="0"/>
    <n v="32.25"/>
    <n v="17.239999999999998"/>
    <n v="3.26"/>
    <x v="713"/>
    <x v="4"/>
    <x v="4"/>
    <x v="3"/>
    <x v="0"/>
    <x v="15"/>
    <s v="Fiskars 8&quot; Scissors, 2/Pack"/>
    <s v="Small Pack"/>
    <n v="0.56000000000000005"/>
    <d v="2009-08-31T00:00:00"/>
  </r>
  <r>
    <n v="6724"/>
    <n v="47877"/>
    <x v="531"/>
    <x v="3"/>
    <n v="19"/>
    <n v="3240.7280000000001"/>
    <n v="7.0000000000000007E-2"/>
    <x v="1"/>
    <n v="-691.31"/>
    <n v="218.75"/>
    <n v="69.64"/>
    <x v="713"/>
    <x v="4"/>
    <x v="4"/>
    <x v="3"/>
    <x v="2"/>
    <x v="10"/>
    <s v="BoxOffice By Design Rectangular and Half-Moon Meeting Room Tables"/>
    <s v="Jumbo Box"/>
    <n v="0.77"/>
    <d v="2009-08-30T00:00:00"/>
  </r>
  <r>
    <n v="6725"/>
    <n v="47877"/>
    <x v="531"/>
    <x v="3"/>
    <n v="49"/>
    <n v="8058.96"/>
    <n v="0.08"/>
    <x v="0"/>
    <n v="-1621.38"/>
    <n v="209.37"/>
    <n v="69"/>
    <x v="713"/>
    <x v="4"/>
    <x v="4"/>
    <x v="3"/>
    <x v="2"/>
    <x v="10"/>
    <s v="Hon 2111 Invitation™ Series Corner Table"/>
    <s v="Large Box"/>
    <n v="0.79"/>
    <d v="2009-08-30T00:00:00"/>
  </r>
  <r>
    <n v="6726"/>
    <n v="47879"/>
    <x v="268"/>
    <x v="4"/>
    <n v="19"/>
    <n v="172.54"/>
    <n v="0.08"/>
    <x v="0"/>
    <n v="44.23"/>
    <n v="9.11"/>
    <n v="2.15"/>
    <x v="713"/>
    <x v="4"/>
    <x v="4"/>
    <x v="2"/>
    <x v="0"/>
    <x v="5"/>
    <s v="Black Print Carbonless Snap-Off® Rapid Letter, 8 1/2&quot; x 7&quot;"/>
    <s v="Wrap Bag"/>
    <n v="0.4"/>
    <d v="2012-01-12T00:00:00"/>
  </r>
  <r>
    <n v="6730"/>
    <n v="47910"/>
    <x v="204"/>
    <x v="1"/>
    <n v="30"/>
    <n v="5290.57"/>
    <n v="0.08"/>
    <x v="0"/>
    <n v="1389.18"/>
    <n v="178.47"/>
    <n v="19.989999999999998"/>
    <x v="361"/>
    <x v="4"/>
    <x v="4"/>
    <x v="3"/>
    <x v="0"/>
    <x v="0"/>
    <s v="Hot File® 7-Pocket, Floor Stand"/>
    <s v="Small Box"/>
    <n v="0.55000000000000004"/>
    <d v="2009-08-16T00:00:00"/>
  </r>
  <r>
    <n v="6739"/>
    <n v="47972"/>
    <x v="128"/>
    <x v="3"/>
    <n v="46"/>
    <n v="7685.62"/>
    <n v="0.02"/>
    <x v="2"/>
    <n v="1952.15"/>
    <n v="165.2"/>
    <n v="19.989999999999998"/>
    <x v="401"/>
    <x v="4"/>
    <x v="4"/>
    <x v="2"/>
    <x v="0"/>
    <x v="0"/>
    <s v="Economy Rollaway Files"/>
    <s v="Small Box"/>
    <n v="0.59"/>
    <d v="2010-10-13T00:00:00"/>
  </r>
  <r>
    <n v="6765"/>
    <n v="48192"/>
    <x v="291"/>
    <x v="4"/>
    <n v="15"/>
    <n v="2277.67"/>
    <n v="0"/>
    <x v="1"/>
    <n v="-173.96"/>
    <n v="140.97999999999999"/>
    <n v="36.090000000000003"/>
    <x v="722"/>
    <x v="4"/>
    <x v="4"/>
    <x v="1"/>
    <x v="2"/>
    <x v="9"/>
    <s v="Sauder Forest Hills Library, Woodland Oak Finish"/>
    <s v="Jumbo Box"/>
    <n v="0.77"/>
    <d v="2009-12-17T00:00:00"/>
  </r>
  <r>
    <n v="6780"/>
    <n v="48288"/>
    <x v="1245"/>
    <x v="3"/>
    <n v="25"/>
    <n v="3308.28"/>
    <n v="0.08"/>
    <x v="1"/>
    <n v="-581.59"/>
    <n v="130.97999999999999"/>
    <n v="54.74"/>
    <x v="375"/>
    <x v="4"/>
    <x v="4"/>
    <x v="1"/>
    <x v="2"/>
    <x v="9"/>
    <s v="O'Sullivan Elevations Bookcase, Cherry Finish"/>
    <s v="Jumbo Box"/>
    <n v="0.69"/>
    <d v="2011-07-24T00:00:00"/>
  </r>
  <r>
    <n v="6781"/>
    <n v="48293"/>
    <x v="97"/>
    <x v="4"/>
    <n v="47"/>
    <n v="370.6"/>
    <n v="0.03"/>
    <x v="0"/>
    <n v="160.72"/>
    <n v="7.64"/>
    <n v="1.39"/>
    <x v="719"/>
    <x v="4"/>
    <x v="4"/>
    <x v="2"/>
    <x v="0"/>
    <x v="8"/>
    <s v="#10- 4 1/8&quot; x 9 1/2&quot; Security-Tint Envelopes"/>
    <s v="Small Box"/>
    <n v="0.36"/>
    <d v="2012-04-10T00:00:00"/>
  </r>
  <r>
    <n v="6782"/>
    <n v="48294"/>
    <x v="1108"/>
    <x v="1"/>
    <n v="43"/>
    <n v="4072.01"/>
    <n v="0.01"/>
    <x v="0"/>
    <n v="1675.98"/>
    <n v="90.24"/>
    <n v="0.99"/>
    <x v="397"/>
    <x v="4"/>
    <x v="4"/>
    <x v="3"/>
    <x v="0"/>
    <x v="1"/>
    <s v="Kensington 6 Outlet MasterPiece® HOMEOFFICE Power Control Center"/>
    <s v="Small Box"/>
    <n v="0.56000000000000005"/>
    <d v="2010-05-26T00:00:00"/>
  </r>
  <r>
    <n v="6785"/>
    <n v="48322"/>
    <x v="498"/>
    <x v="3"/>
    <n v="14"/>
    <n v="41.37"/>
    <n v="0.05"/>
    <x v="0"/>
    <n v="1.82"/>
    <n v="2.94"/>
    <n v="0.7"/>
    <x v="726"/>
    <x v="4"/>
    <x v="4"/>
    <x v="1"/>
    <x v="0"/>
    <x v="12"/>
    <s v="Newell 338"/>
    <s v="Wrap Bag"/>
    <n v="0.57999999999999996"/>
    <d v="2012-03-05T00:00:00"/>
  </r>
  <r>
    <n v="6787"/>
    <n v="48353"/>
    <x v="564"/>
    <x v="2"/>
    <n v="18"/>
    <n v="71.22"/>
    <n v="0.04"/>
    <x v="0"/>
    <n v="20.43"/>
    <n v="3.85"/>
    <n v="0.7"/>
    <x v="717"/>
    <x v="4"/>
    <x v="4"/>
    <x v="2"/>
    <x v="0"/>
    <x v="12"/>
    <s v="Avery Hi-Liter Pen Style Six-Color Fluorescent Set"/>
    <s v="Wrap Bag"/>
    <n v="0.44"/>
    <d v="2012-12-17T00:00:00"/>
  </r>
  <r>
    <n v="6794"/>
    <n v="48420"/>
    <x v="395"/>
    <x v="0"/>
    <n v="46"/>
    <n v="863.26"/>
    <n v="0.09"/>
    <x v="2"/>
    <n v="229.6"/>
    <n v="19.23"/>
    <n v="6.15"/>
    <x v="388"/>
    <x v="4"/>
    <x v="4"/>
    <x v="2"/>
    <x v="2"/>
    <x v="4"/>
    <s v="Executive Impressions 13&quot; Clairmont Wall Clock"/>
    <s v="Small Pack"/>
    <n v="0.44"/>
    <d v="2009-10-13T00:00:00"/>
  </r>
  <r>
    <n v="6814"/>
    <n v="48512"/>
    <x v="646"/>
    <x v="2"/>
    <n v="48"/>
    <n v="238.79"/>
    <n v="0.04"/>
    <x v="0"/>
    <n v="-83.78"/>
    <n v="4.9800000000000004"/>
    <n v="4.72"/>
    <x v="718"/>
    <x v="4"/>
    <x v="4"/>
    <x v="1"/>
    <x v="0"/>
    <x v="5"/>
    <s v="Xerox 1949"/>
    <s v="Small Box"/>
    <n v="0.36"/>
    <d v="2011-08-04T00:00:00"/>
  </r>
  <r>
    <n v="6815"/>
    <n v="48512"/>
    <x v="646"/>
    <x v="2"/>
    <n v="47"/>
    <n v="148.26"/>
    <n v="0.04"/>
    <x v="2"/>
    <n v="49.04"/>
    <n v="2.94"/>
    <n v="0.81"/>
    <x v="718"/>
    <x v="4"/>
    <x v="4"/>
    <x v="1"/>
    <x v="0"/>
    <x v="12"/>
    <s v="Prang Colored Pencils"/>
    <s v="Wrap Bag"/>
    <n v="0.4"/>
    <d v="2011-08-03T00:00:00"/>
  </r>
  <r>
    <n v="6828"/>
    <n v="48641"/>
    <x v="1220"/>
    <x v="1"/>
    <n v="13"/>
    <n v="66.83"/>
    <n v="0"/>
    <x v="0"/>
    <n v="23.16"/>
    <n v="4.9800000000000004"/>
    <n v="0.8"/>
    <x v="420"/>
    <x v="4"/>
    <x v="4"/>
    <x v="0"/>
    <x v="0"/>
    <x v="5"/>
    <s v="Rediform S.O.S. Phone Message Books"/>
    <s v="Wrap Bag"/>
    <n v="0.36"/>
    <d v="2011-12-06T00:00:00"/>
  </r>
  <r>
    <n v="6836"/>
    <n v="48672"/>
    <x v="1392"/>
    <x v="1"/>
    <n v="43"/>
    <n v="255.7"/>
    <n v="0"/>
    <x v="0"/>
    <n v="-35.74"/>
    <n v="5.81"/>
    <n v="3.37"/>
    <x v="346"/>
    <x v="4"/>
    <x v="4"/>
    <x v="0"/>
    <x v="0"/>
    <x v="6"/>
    <s v="Advantus Push Pins, Aluminum Head"/>
    <s v="Wrap Bag"/>
    <n v="0.54"/>
    <d v="2012-12-26T00:00:00"/>
  </r>
  <r>
    <n v="6841"/>
    <n v="48709"/>
    <x v="51"/>
    <x v="1"/>
    <n v="17"/>
    <n v="47.12"/>
    <n v="0.01"/>
    <x v="0"/>
    <n v="-47.01"/>
    <n v="2.52"/>
    <n v="4.28"/>
    <x v="190"/>
    <x v="4"/>
    <x v="4"/>
    <x v="2"/>
    <x v="0"/>
    <x v="12"/>
    <s v="Binney &amp; Smith inkTank™ Erasable Desk Highlighter, Chisel Tip, Yellow, 12/Box"/>
    <s v="Wrap Bag"/>
    <n v="0.44"/>
    <d v="2011-08-30T00:00:00"/>
  </r>
  <r>
    <n v="6855"/>
    <n v="48832"/>
    <x v="364"/>
    <x v="1"/>
    <n v="48"/>
    <n v="4480.8900000000003"/>
    <n v="0.02"/>
    <x v="1"/>
    <n v="195.04"/>
    <n v="90.98"/>
    <n v="30"/>
    <x v="343"/>
    <x v="4"/>
    <x v="4"/>
    <x v="0"/>
    <x v="2"/>
    <x v="14"/>
    <s v="Office Star - Task Chair with Contemporary Loop Arms"/>
    <s v="Jumbo Drum"/>
    <n v="0.61"/>
    <d v="2010-05-05T00:00:00"/>
  </r>
  <r>
    <n v="6856"/>
    <n v="48836"/>
    <x v="818"/>
    <x v="4"/>
    <n v="8"/>
    <n v="2651.21"/>
    <n v="0.09"/>
    <x v="1"/>
    <n v="-93.849999999999909"/>
    <n v="348.21"/>
    <n v="40.19"/>
    <x v="375"/>
    <x v="4"/>
    <x v="4"/>
    <x v="3"/>
    <x v="2"/>
    <x v="10"/>
    <s v="Bretford CR4500 Series Slim Rectangular Table"/>
    <s v="Jumbo Box"/>
    <n v="0.62"/>
    <d v="2009-02-16T00:00:00"/>
  </r>
  <r>
    <n v="6870"/>
    <n v="48935"/>
    <x v="807"/>
    <x v="0"/>
    <n v="21"/>
    <n v="106.2"/>
    <n v="0"/>
    <x v="0"/>
    <n v="48.76"/>
    <n v="4.91"/>
    <n v="0.5"/>
    <x v="722"/>
    <x v="4"/>
    <x v="4"/>
    <x v="1"/>
    <x v="0"/>
    <x v="11"/>
    <s v="Avery 508"/>
    <s v="Small Box"/>
    <n v="0.36"/>
    <d v="2010-01-09T00:00:00"/>
  </r>
  <r>
    <n v="6877"/>
    <n v="49026"/>
    <x v="332"/>
    <x v="0"/>
    <n v="36"/>
    <n v="411.75"/>
    <n v="0.05"/>
    <x v="0"/>
    <n v="-182.87"/>
    <n v="11.66"/>
    <n v="8.99"/>
    <x v="708"/>
    <x v="4"/>
    <x v="4"/>
    <x v="2"/>
    <x v="0"/>
    <x v="12"/>
    <s v="Boston 16765 Mini Stand Up Battery Pencil Sharpener"/>
    <s v="Small Pack"/>
    <n v="0.59"/>
    <d v="2011-03-12T00:00:00"/>
  </r>
  <r>
    <n v="6987"/>
    <n v="49925"/>
    <x v="529"/>
    <x v="1"/>
    <n v="1"/>
    <n v="3.41"/>
    <n v="0.06"/>
    <x v="0"/>
    <n v="-1.78"/>
    <n v="2.88"/>
    <n v="0.7"/>
    <x v="707"/>
    <x v="4"/>
    <x v="4"/>
    <x v="2"/>
    <x v="0"/>
    <x v="12"/>
    <s v="Newell 346"/>
    <s v="Wrap Bag"/>
    <n v="0.56000000000000005"/>
    <d v="2010-01-23T00:00:00"/>
  </r>
  <r>
    <n v="7055"/>
    <n v="50337"/>
    <x v="990"/>
    <x v="2"/>
    <n v="37"/>
    <n v="122.99"/>
    <n v="0"/>
    <x v="2"/>
    <n v="21.479500000000002"/>
    <n v="2.78"/>
    <n v="1.49"/>
    <x v="371"/>
    <x v="4"/>
    <x v="4"/>
    <x v="1"/>
    <x v="0"/>
    <x v="2"/>
    <s v="Wilson Jones Suede Grain Vinyl Binders"/>
    <s v="Small Box"/>
    <n v="0.36"/>
    <d v="2009-04-17T00:00:00"/>
  </r>
  <r>
    <n v="7056"/>
    <n v="50337"/>
    <x v="990"/>
    <x v="2"/>
    <n v="6"/>
    <n v="14734.71"/>
    <n v="0.1"/>
    <x v="1"/>
    <n v="-3798.0110999999997"/>
    <n v="2550.14"/>
    <n v="29.7"/>
    <x v="371"/>
    <x v="4"/>
    <x v="4"/>
    <x v="1"/>
    <x v="1"/>
    <x v="16"/>
    <s v="Epson DFX-8500 Dot Matrix Printer"/>
    <s v="Jumbo Drum"/>
    <n v="0.56999999999999995"/>
    <d v="2009-04-18T00:00:00"/>
  </r>
  <r>
    <n v="7062"/>
    <n v="50403"/>
    <x v="145"/>
    <x v="2"/>
    <n v="38"/>
    <n v="264.92"/>
    <n v="0.05"/>
    <x v="0"/>
    <n v="-97.06"/>
    <n v="7.1"/>
    <n v="6.05"/>
    <x v="599"/>
    <x v="4"/>
    <x v="4"/>
    <x v="2"/>
    <x v="0"/>
    <x v="2"/>
    <s v="Wilson Jones Hanging View Binder, White, 1&quot;"/>
    <s v="Small Box"/>
    <n v="0.39"/>
    <d v="2012-05-14T00:00:00"/>
  </r>
  <r>
    <n v="7095"/>
    <n v="50656"/>
    <x v="1306"/>
    <x v="4"/>
    <n v="42"/>
    <n v="194.2"/>
    <n v="0"/>
    <x v="0"/>
    <n v="-139.13"/>
    <n v="4.37"/>
    <n v="5.15"/>
    <x v="270"/>
    <x v="4"/>
    <x v="4"/>
    <x v="1"/>
    <x v="0"/>
    <x v="1"/>
    <s v="Eureka Sanitaire ® Multi-Pro Heavy-Duty Upright, Disposable Bags"/>
    <s v="Small Box"/>
    <n v="0.59"/>
    <d v="2009-10-27T00:00:00"/>
  </r>
  <r>
    <n v="7096"/>
    <n v="50656"/>
    <x v="1306"/>
    <x v="4"/>
    <n v="31"/>
    <n v="16451.330000000002"/>
    <n v="0.01"/>
    <x v="1"/>
    <n v="5325.14"/>
    <n v="500.98"/>
    <n v="56"/>
    <x v="270"/>
    <x v="4"/>
    <x v="4"/>
    <x v="1"/>
    <x v="2"/>
    <x v="14"/>
    <s v="Global Troy™ Executive Leather Low-Back Tilter"/>
    <s v="Jumbo Drum"/>
    <n v="0.6"/>
    <d v="2009-10-26T00:00:00"/>
  </r>
  <r>
    <n v="7097"/>
    <n v="50656"/>
    <x v="1306"/>
    <x v="4"/>
    <n v="39"/>
    <n v="485.97"/>
    <n v="0.02"/>
    <x v="0"/>
    <n v="48.6"/>
    <n v="12.58"/>
    <n v="5.16"/>
    <x v="270"/>
    <x v="4"/>
    <x v="4"/>
    <x v="1"/>
    <x v="2"/>
    <x v="4"/>
    <s v="DAX Copper Panel Document Frame, 5 x 7 Size"/>
    <s v="Small Box"/>
    <n v="0.43"/>
    <d v="2009-10-25T00:00:00"/>
  </r>
  <r>
    <n v="7098"/>
    <n v="50656"/>
    <x v="1306"/>
    <x v="4"/>
    <n v="15"/>
    <n v="109.71"/>
    <n v="0.1"/>
    <x v="0"/>
    <n v="-20.95"/>
    <n v="7.7"/>
    <n v="3.68"/>
    <x v="270"/>
    <x v="4"/>
    <x v="4"/>
    <x v="1"/>
    <x v="2"/>
    <x v="4"/>
    <s v="Deflect-O® Glasstique™ Clear Desk Accessories"/>
    <s v="Wrap Bag"/>
    <n v="0.52"/>
    <d v="2009-10-26T00:00:00"/>
  </r>
  <r>
    <n v="7141"/>
    <n v="50950"/>
    <x v="911"/>
    <x v="2"/>
    <n v="6"/>
    <n v="391.12"/>
    <n v="0.06"/>
    <x v="1"/>
    <n v="-166.96"/>
    <n v="60.98"/>
    <n v="30"/>
    <x v="390"/>
    <x v="4"/>
    <x v="4"/>
    <x v="2"/>
    <x v="2"/>
    <x v="14"/>
    <s v="Novimex Fabric Task Chair"/>
    <s v="Jumbo Drum"/>
    <n v="0.7"/>
    <d v="2012-12-30T00:00:00"/>
  </r>
  <r>
    <n v="7142"/>
    <n v="50950"/>
    <x v="911"/>
    <x v="2"/>
    <n v="35"/>
    <n v="448.1"/>
    <n v="0.1"/>
    <x v="2"/>
    <n v="-15.07"/>
    <n v="13.48"/>
    <n v="4.51"/>
    <x v="390"/>
    <x v="4"/>
    <x v="4"/>
    <x v="2"/>
    <x v="0"/>
    <x v="0"/>
    <s v="Tenex Personal Project File with Scoop Front Design, Black"/>
    <s v="Small Box"/>
    <n v="0.59"/>
    <d v="2012-12-30T00:00:00"/>
  </r>
  <r>
    <n v="7143"/>
    <n v="50977"/>
    <x v="246"/>
    <x v="0"/>
    <n v="1"/>
    <n v="34.090000000000003"/>
    <n v="0.05"/>
    <x v="2"/>
    <n v="-19.899999999999999"/>
    <n v="18.97"/>
    <n v="9.0299999999999994"/>
    <x v="712"/>
    <x v="4"/>
    <x v="4"/>
    <x v="1"/>
    <x v="0"/>
    <x v="5"/>
    <s v="Computer Printout Paper with Letter-Trim Perforations"/>
    <s v="Small Box"/>
    <n v="0.37"/>
    <d v="2012-06-11T00:00:00"/>
  </r>
  <r>
    <n v="7151"/>
    <n v="51011"/>
    <x v="781"/>
    <x v="0"/>
    <n v="41"/>
    <n v="5144.8715000000002"/>
    <n v="0.09"/>
    <x v="0"/>
    <n v="1435.8329999999999"/>
    <n v="155.99"/>
    <n v="3.9"/>
    <x v="712"/>
    <x v="4"/>
    <x v="4"/>
    <x v="1"/>
    <x v="1"/>
    <x v="3"/>
    <s v="T39m"/>
    <s v="Small Box"/>
    <n v="0.55000000000000004"/>
    <d v="2010-06-08T00:00:00"/>
  </r>
  <r>
    <n v="7169"/>
    <n v="51171"/>
    <x v="1074"/>
    <x v="1"/>
    <n v="34"/>
    <n v="783.48"/>
    <n v="0.01"/>
    <x v="0"/>
    <n v="-73.404499999999999"/>
    <n v="22.38"/>
    <n v="15.1"/>
    <x v="393"/>
    <x v="4"/>
    <x v="4"/>
    <x v="0"/>
    <x v="0"/>
    <x v="2"/>
    <s v="Avery Flip-Chart Easel Binder, Black"/>
    <s v="Small Box"/>
    <n v="0.38"/>
    <d v="2010-06-23T00:00:00"/>
  </r>
  <r>
    <n v="7186"/>
    <n v="51267"/>
    <x v="726"/>
    <x v="0"/>
    <n v="46"/>
    <n v="4394.78"/>
    <n v="0.08"/>
    <x v="1"/>
    <n v="-335.77"/>
    <n v="100.98"/>
    <n v="35.840000000000003"/>
    <x v="454"/>
    <x v="4"/>
    <x v="4"/>
    <x v="3"/>
    <x v="2"/>
    <x v="9"/>
    <s v="Bush Westfield Collection Bookcases, Fully Assembled"/>
    <s v="Jumbo Box"/>
    <n v="0.62"/>
    <d v="2012-05-08T00:00:00"/>
  </r>
  <r>
    <n v="7200"/>
    <n v="51362"/>
    <x v="430"/>
    <x v="3"/>
    <n v="47"/>
    <n v="1501.8"/>
    <n v="0.02"/>
    <x v="0"/>
    <n v="112.78"/>
    <n v="30.97"/>
    <n v="4"/>
    <x v="723"/>
    <x v="4"/>
    <x v="4"/>
    <x v="2"/>
    <x v="1"/>
    <x v="7"/>
    <s v="Microsoft Multimedia Keyboard"/>
    <s v="Small Box"/>
    <n v="0.74"/>
    <d v="2010-02-24T00:00:00"/>
  </r>
  <r>
    <n v="7214"/>
    <n v="51489"/>
    <x v="146"/>
    <x v="4"/>
    <n v="42"/>
    <n v="4846.68"/>
    <n v="0.04"/>
    <x v="0"/>
    <n v="820.94"/>
    <n v="110.98"/>
    <n v="13.99"/>
    <x v="388"/>
    <x v="4"/>
    <x v="4"/>
    <x v="2"/>
    <x v="2"/>
    <x v="4"/>
    <s v="Rubbermaid ClusterMat Chairmats, Mat Size- 66&quot; x 60&quot;, Lip 20&quot; x 11&quot; -90 Degree Angle"/>
    <s v="Medium Box"/>
    <n v="0.69"/>
    <d v="2012-03-05T00:00:00"/>
  </r>
  <r>
    <n v="7215"/>
    <n v="51489"/>
    <x v="146"/>
    <x v="4"/>
    <n v="5"/>
    <n v="32.69"/>
    <n v="0"/>
    <x v="0"/>
    <n v="-24.43"/>
    <n v="4.9800000000000004"/>
    <n v="7.54"/>
    <x v="388"/>
    <x v="4"/>
    <x v="4"/>
    <x v="2"/>
    <x v="0"/>
    <x v="5"/>
    <s v="Xerox 1961"/>
    <s v="Small Box"/>
    <n v="0.38"/>
    <d v="2012-03-05T00:00:00"/>
  </r>
  <r>
    <n v="7216"/>
    <n v="51489"/>
    <x v="146"/>
    <x v="4"/>
    <n v="22"/>
    <n v="38.880000000000003"/>
    <n v="0.09"/>
    <x v="0"/>
    <n v="-18.57"/>
    <n v="1.81"/>
    <n v="1.56"/>
    <x v="388"/>
    <x v="4"/>
    <x v="4"/>
    <x v="2"/>
    <x v="0"/>
    <x v="6"/>
    <s v="Colored Push Pins"/>
    <s v="Wrap Bag"/>
    <n v="0.49"/>
    <d v="2012-03-03T00:00:00"/>
  </r>
  <r>
    <n v="7217"/>
    <n v="51493"/>
    <x v="878"/>
    <x v="0"/>
    <n v="31"/>
    <n v="286.26"/>
    <n v="0.01"/>
    <x v="0"/>
    <n v="8.34"/>
    <n v="8.56"/>
    <n v="5.16"/>
    <x v="190"/>
    <x v="4"/>
    <x v="4"/>
    <x v="2"/>
    <x v="0"/>
    <x v="5"/>
    <s v="Message Book, Standard Line &quot;While You Were Out&quot;, 5 1/2&quot; X 4&quot;, 200 Sets/Book"/>
    <s v="Wrap Bag"/>
    <n v="0.38"/>
    <d v="2011-07-08T00:00:00"/>
  </r>
  <r>
    <n v="7283"/>
    <n v="51969"/>
    <x v="578"/>
    <x v="1"/>
    <n v="16"/>
    <n v="196.98"/>
    <n v="0.04"/>
    <x v="0"/>
    <n v="-5.76"/>
    <n v="12.28"/>
    <n v="6.47"/>
    <x v="584"/>
    <x v="4"/>
    <x v="4"/>
    <x v="1"/>
    <x v="0"/>
    <x v="5"/>
    <s v="Xerox 1881"/>
    <s v="Small Box"/>
    <n v="0.38"/>
    <d v="2011-09-04T00:00:00"/>
  </r>
  <r>
    <n v="7284"/>
    <n v="51969"/>
    <x v="578"/>
    <x v="1"/>
    <n v="33"/>
    <n v="1756.6949999999999"/>
    <n v="0.1"/>
    <x v="0"/>
    <n v="164.97"/>
    <n v="65.989999999999995"/>
    <n v="8.8000000000000007"/>
    <x v="584"/>
    <x v="4"/>
    <x v="4"/>
    <x v="1"/>
    <x v="1"/>
    <x v="3"/>
    <s v="6120"/>
    <s v="Small Box"/>
    <n v="0.57999999999999996"/>
    <d v="2011-09-07T00:00:00"/>
  </r>
  <r>
    <n v="7292"/>
    <n v="52003"/>
    <x v="1213"/>
    <x v="0"/>
    <n v="11"/>
    <n v="1884.2080000000003"/>
    <n v="0.04"/>
    <x v="1"/>
    <n v="-776.72"/>
    <n v="212.6"/>
    <n v="110.2"/>
    <x v="710"/>
    <x v="4"/>
    <x v="4"/>
    <x v="1"/>
    <x v="2"/>
    <x v="10"/>
    <s v="Bush Advantage Collection® Round Conference Table"/>
    <s v="Jumbo Box"/>
    <n v="0.73"/>
    <d v="2012-02-25T00:00:00"/>
  </r>
  <r>
    <n v="7293"/>
    <n v="52003"/>
    <x v="1213"/>
    <x v="0"/>
    <n v="2"/>
    <n v="93.338499999999996"/>
    <n v="0.1"/>
    <x v="0"/>
    <n v="-300.38799999999998"/>
    <n v="55.99"/>
    <n v="5"/>
    <x v="710"/>
    <x v="4"/>
    <x v="4"/>
    <x v="1"/>
    <x v="1"/>
    <x v="3"/>
    <s v="Accessory36"/>
    <s v="Small Pack"/>
    <n v="0.83"/>
    <d v="2012-02-18T00:00:00"/>
  </r>
  <r>
    <n v="7323"/>
    <n v="52196"/>
    <x v="1304"/>
    <x v="2"/>
    <n v="1"/>
    <n v="3.85"/>
    <n v="0.08"/>
    <x v="0"/>
    <n v="-1.36"/>
    <n v="3.08"/>
    <n v="0.99"/>
    <x v="707"/>
    <x v="4"/>
    <x v="4"/>
    <x v="2"/>
    <x v="0"/>
    <x v="11"/>
    <s v="Avery 481"/>
    <s v="Small Box"/>
    <n v="0.37"/>
    <d v="2010-01-31T00:00:00"/>
  </r>
  <r>
    <n v="7324"/>
    <n v="52196"/>
    <x v="1304"/>
    <x v="2"/>
    <n v="10"/>
    <n v="547.00049999999999"/>
    <n v="0.08"/>
    <x v="0"/>
    <n v="-97.195999999999998"/>
    <n v="65.989999999999995"/>
    <n v="3.9"/>
    <x v="707"/>
    <x v="4"/>
    <x v="4"/>
    <x v="2"/>
    <x v="1"/>
    <x v="3"/>
    <s v="StarTAC Series"/>
    <s v="Small Box"/>
    <n v="0.55000000000000004"/>
    <d v="2010-02-01T00:00:00"/>
  </r>
  <r>
    <n v="7340"/>
    <n v="52292"/>
    <x v="1348"/>
    <x v="2"/>
    <n v="18"/>
    <n v="2379.15"/>
    <n v="0.06"/>
    <x v="1"/>
    <n v="-261.77"/>
    <n v="130.97999999999999"/>
    <n v="30"/>
    <x v="331"/>
    <x v="4"/>
    <x v="4"/>
    <x v="3"/>
    <x v="2"/>
    <x v="14"/>
    <s v="Office Star - Contemporary Task Swivel chair with 2-way adjustable arms, Plum"/>
    <s v="Jumbo Drum"/>
    <n v="0.78"/>
    <d v="2010-10-04T00:00:00"/>
  </r>
  <r>
    <n v="7359"/>
    <n v="52423"/>
    <x v="94"/>
    <x v="4"/>
    <n v="49"/>
    <n v="1734.4"/>
    <n v="0.02"/>
    <x v="0"/>
    <n v="749.16"/>
    <n v="35.409999999999997"/>
    <n v="1.99"/>
    <x v="694"/>
    <x v="4"/>
    <x v="4"/>
    <x v="3"/>
    <x v="1"/>
    <x v="7"/>
    <s v="Imation DVD-RAM discs"/>
    <s v="Small Pack"/>
    <n v="0.43"/>
    <d v="2011-04-13T00:00:00"/>
  </r>
  <r>
    <n v="7360"/>
    <n v="52423"/>
    <x v="94"/>
    <x v="4"/>
    <n v="25"/>
    <n v="1128.03"/>
    <n v="0.01"/>
    <x v="0"/>
    <n v="256.3"/>
    <n v="42.76"/>
    <n v="6.22"/>
    <x v="694"/>
    <x v="4"/>
    <x v="4"/>
    <x v="3"/>
    <x v="0"/>
    <x v="0"/>
    <s v="SAFCO Mobile Desk Side File, Wire Frame"/>
    <s v="Small Box"/>
    <m/>
    <d v="2011-04-12T00:00:00"/>
  </r>
  <r>
    <n v="7361"/>
    <n v="52448"/>
    <x v="930"/>
    <x v="2"/>
    <n v="22"/>
    <n v="6767.43"/>
    <n v="0.05"/>
    <x v="1"/>
    <n v="803.48"/>
    <n v="320.98"/>
    <n v="58.95"/>
    <x v="33"/>
    <x v="4"/>
    <x v="4"/>
    <x v="2"/>
    <x v="2"/>
    <x v="14"/>
    <s v="Hon 4070 Series Pagoda™ Round Back Stacking Chairs"/>
    <s v="Jumbo Drum"/>
    <n v="0.56999999999999995"/>
    <d v="2010-09-11T00:00:00"/>
  </r>
  <r>
    <n v="7376"/>
    <n v="52580"/>
    <x v="110"/>
    <x v="1"/>
    <n v="16"/>
    <n v="367.09"/>
    <n v="0.04"/>
    <x v="0"/>
    <n v="74.2"/>
    <n v="22.98"/>
    <n v="1.99"/>
    <x v="599"/>
    <x v="4"/>
    <x v="4"/>
    <x v="2"/>
    <x v="1"/>
    <x v="7"/>
    <s v="Memorex 80 Minute CD-R, 30/Pack"/>
    <s v="Small Pack"/>
    <n v="0.46"/>
    <d v="2012-08-30T00:00:00"/>
  </r>
  <r>
    <n v="7377"/>
    <n v="52580"/>
    <x v="110"/>
    <x v="1"/>
    <n v="23"/>
    <n v="139.66"/>
    <n v="0.02"/>
    <x v="0"/>
    <n v="46.69"/>
    <n v="5.68"/>
    <n v="1.39"/>
    <x v="599"/>
    <x v="4"/>
    <x v="4"/>
    <x v="2"/>
    <x v="0"/>
    <x v="8"/>
    <s v="Staples Standard Envelopes"/>
    <s v="Small Box"/>
    <n v="0.38"/>
    <d v="2012-08-30T00:00:00"/>
  </r>
  <r>
    <n v="7441"/>
    <n v="53056"/>
    <x v="1262"/>
    <x v="4"/>
    <n v="13"/>
    <n v="509.49"/>
    <n v="7.0000000000000007E-2"/>
    <x v="0"/>
    <n v="-51.182099999999998"/>
    <n v="40.99"/>
    <n v="8.9700000000000006"/>
    <x v="190"/>
    <x v="4"/>
    <x v="4"/>
    <x v="2"/>
    <x v="1"/>
    <x v="16"/>
    <s v="AT&amp;T 1430 2.4GHz Analog Phone w/Caller ID"/>
    <s v="Small Box"/>
    <n v="0.54"/>
    <d v="2011-11-04T00:00:00"/>
  </r>
  <r>
    <n v="7442"/>
    <n v="53060"/>
    <x v="916"/>
    <x v="4"/>
    <n v="36"/>
    <n v="739.07"/>
    <n v="0.1"/>
    <x v="0"/>
    <n v="-71.55"/>
    <n v="20.95"/>
    <n v="5.99"/>
    <x v="338"/>
    <x v="4"/>
    <x v="4"/>
    <x v="1"/>
    <x v="1"/>
    <x v="7"/>
    <s v="Fellowes Basic 104-Key Keyboard, Platinum"/>
    <s v="Small Box"/>
    <n v="0.65"/>
    <d v="2010-03-24T00:00:00"/>
  </r>
  <r>
    <n v="7443"/>
    <n v="53060"/>
    <x v="916"/>
    <x v="4"/>
    <n v="4"/>
    <n v="38.58"/>
    <n v="0.02"/>
    <x v="0"/>
    <n v="-2.82"/>
    <n v="9.11"/>
    <n v="2.15"/>
    <x v="338"/>
    <x v="4"/>
    <x v="4"/>
    <x v="1"/>
    <x v="0"/>
    <x v="5"/>
    <s v="Black Print Carbonless Snap-Off® Rapid Letter, 8 1/2&quot; x 7&quot;"/>
    <s v="Wrap Bag"/>
    <n v="0.4"/>
    <d v="2010-03-24T00:00:00"/>
  </r>
  <r>
    <n v="7465"/>
    <n v="53283"/>
    <x v="891"/>
    <x v="1"/>
    <n v="2"/>
    <n v="25.07"/>
    <n v="0.04"/>
    <x v="0"/>
    <n v="-27.674699999999998"/>
    <n v="9.49"/>
    <n v="5.76"/>
    <x v="454"/>
    <x v="4"/>
    <x v="4"/>
    <x v="3"/>
    <x v="1"/>
    <x v="16"/>
    <s v="Sharp EL501VB Scientific Calculator, Battery Operated, 10-Digit Display, Hard Case"/>
    <s v="Medium Box"/>
    <n v="0.39"/>
    <d v="2011-10-29T00:00:00"/>
  </r>
  <r>
    <n v="7471"/>
    <n v="53344"/>
    <x v="876"/>
    <x v="1"/>
    <n v="36"/>
    <n v="181.95"/>
    <n v="0.03"/>
    <x v="0"/>
    <n v="-132.26150000000001"/>
    <n v="4.8899999999999997"/>
    <n v="6.07"/>
    <x v="346"/>
    <x v="4"/>
    <x v="4"/>
    <x v="0"/>
    <x v="0"/>
    <x v="2"/>
    <s v="UniKeep™ View Case Binders"/>
    <s v="Small Box"/>
    <n v="0.39"/>
    <d v="2010-02-26T00:00:00"/>
  </r>
  <r>
    <n v="7477"/>
    <n v="53381"/>
    <x v="471"/>
    <x v="4"/>
    <n v="26"/>
    <n v="287.43"/>
    <n v="0.01"/>
    <x v="0"/>
    <n v="37.9"/>
    <n v="10.98"/>
    <n v="4.8"/>
    <x v="724"/>
    <x v="4"/>
    <x v="4"/>
    <x v="2"/>
    <x v="0"/>
    <x v="8"/>
    <s v="Manila Recycled Extra-Heavyweight Clasp Envelopes, 6&quot; x 9&quot;"/>
    <s v="Small Box"/>
    <n v="0.36"/>
    <d v="2010-09-27T00:00:00"/>
  </r>
  <r>
    <n v="7505"/>
    <n v="53571"/>
    <x v="123"/>
    <x v="2"/>
    <n v="21"/>
    <n v="238.06"/>
    <n v="0.05"/>
    <x v="0"/>
    <n v="56.4315"/>
    <n v="10.91"/>
    <n v="2.99"/>
    <x v="349"/>
    <x v="4"/>
    <x v="4"/>
    <x v="0"/>
    <x v="0"/>
    <x v="2"/>
    <s v="Heavy-Duty E-Z-D® Binders"/>
    <s v="Small Box"/>
    <n v="0.38"/>
    <d v="2012-03-17T00:00:00"/>
  </r>
  <r>
    <n v="7513"/>
    <n v="53635"/>
    <x v="1178"/>
    <x v="2"/>
    <n v="33"/>
    <n v="103.92"/>
    <n v="0.08"/>
    <x v="0"/>
    <n v="-52.76"/>
    <n v="3.14"/>
    <n v="1.92"/>
    <x v="335"/>
    <x v="4"/>
    <x v="4"/>
    <x v="0"/>
    <x v="0"/>
    <x v="15"/>
    <s v="Serrated Blade or Curved Handle Hand Letter Openers"/>
    <s v="Wrap Bag"/>
    <n v="0.84"/>
    <d v="2012-07-20T00:00:00"/>
  </r>
  <r>
    <n v="7525"/>
    <n v="53762"/>
    <x v="834"/>
    <x v="4"/>
    <n v="28"/>
    <n v="136.16"/>
    <n v="7.0000000000000007E-2"/>
    <x v="0"/>
    <n v="58.1"/>
    <n v="4.9800000000000004"/>
    <n v="0.49"/>
    <x v="169"/>
    <x v="4"/>
    <x v="4"/>
    <x v="1"/>
    <x v="0"/>
    <x v="11"/>
    <s v="Avery White Multi-Purpose Labels"/>
    <s v="Small Box"/>
    <n v="0.39"/>
    <d v="2012-06-02T00:00:00"/>
  </r>
  <r>
    <n v="7561"/>
    <n v="54086"/>
    <x v="1137"/>
    <x v="0"/>
    <n v="23"/>
    <n v="5062.18"/>
    <n v="0.06"/>
    <x v="1"/>
    <n v="842.83"/>
    <n v="270.97000000000003"/>
    <n v="28.06"/>
    <x v="709"/>
    <x v="4"/>
    <x v="4"/>
    <x v="0"/>
    <x v="1"/>
    <x v="16"/>
    <s v="Epson LQ-570e Dot Matrix Printer"/>
    <s v="Jumbo Drum"/>
    <n v="0.56000000000000005"/>
    <d v="2012-09-08T00:00:00"/>
  </r>
  <r>
    <n v="7575"/>
    <n v="54180"/>
    <x v="972"/>
    <x v="4"/>
    <n v="43"/>
    <n v="913.99"/>
    <n v="0.08"/>
    <x v="0"/>
    <n v="-57.75"/>
    <n v="21.38"/>
    <n v="8.99"/>
    <x v="722"/>
    <x v="4"/>
    <x v="4"/>
    <x v="1"/>
    <x v="0"/>
    <x v="12"/>
    <s v="Boston 1730 StandUp Electric Pencil Sharpener"/>
    <s v="Small Pack"/>
    <n v="0.59"/>
    <d v="2012-10-24T00:00:00"/>
  </r>
  <r>
    <n v="7581"/>
    <n v="54215"/>
    <x v="1255"/>
    <x v="1"/>
    <n v="14"/>
    <n v="321.20999999999998"/>
    <n v="0.04"/>
    <x v="0"/>
    <n v="53.44"/>
    <n v="22.98"/>
    <n v="1.99"/>
    <x v="709"/>
    <x v="4"/>
    <x v="4"/>
    <x v="0"/>
    <x v="1"/>
    <x v="7"/>
    <s v="Memorex 80 Minute CD-R, 30/Pack"/>
    <s v="Small Pack"/>
    <n v="0.46"/>
    <d v="2011-10-23T00:00:00"/>
  </r>
  <r>
    <n v="7591"/>
    <n v="54336"/>
    <x v="104"/>
    <x v="3"/>
    <n v="50"/>
    <n v="952.21"/>
    <n v="0.05"/>
    <x v="0"/>
    <n v="403.83"/>
    <n v="18.84"/>
    <n v="3.62"/>
    <x v="544"/>
    <x v="4"/>
    <x v="4"/>
    <x v="2"/>
    <x v="2"/>
    <x v="4"/>
    <s v="Flat Face Poster Frame"/>
    <s v="Wrap Bag"/>
    <n v="0.43"/>
    <d v="2010-04-17T00:00:00"/>
  </r>
  <r>
    <n v="7610"/>
    <n v="54467"/>
    <x v="918"/>
    <x v="0"/>
    <n v="37"/>
    <n v="436.67"/>
    <n v="0.06"/>
    <x v="0"/>
    <n v="51.91"/>
    <n v="11.58"/>
    <n v="5.72"/>
    <x v="399"/>
    <x v="4"/>
    <x v="4"/>
    <x v="0"/>
    <x v="0"/>
    <x v="8"/>
    <s v="Peel &amp; Seel® Recycled Catalog Envelopes, Brown"/>
    <s v="Small Box"/>
    <n v="0.35"/>
    <d v="2010-10-20T00:00:00"/>
  </r>
  <r>
    <n v="7611"/>
    <n v="54467"/>
    <x v="918"/>
    <x v="0"/>
    <n v="30"/>
    <n v="146.72"/>
    <n v="0.06"/>
    <x v="0"/>
    <n v="18.260000000000002"/>
    <n v="5.08"/>
    <n v="2.0299999999999998"/>
    <x v="399"/>
    <x v="4"/>
    <x v="4"/>
    <x v="0"/>
    <x v="2"/>
    <x v="4"/>
    <s v="Master Caster Door Stop, Brown"/>
    <s v="Wrap Bag"/>
    <n v="0.51"/>
    <d v="2010-10-20T00:00:00"/>
  </r>
  <r>
    <n v="7612"/>
    <n v="54467"/>
    <x v="918"/>
    <x v="0"/>
    <n v="17"/>
    <n v="74.83"/>
    <n v="0.08"/>
    <x v="0"/>
    <n v="-83.71"/>
    <n v="4.0599999999999996"/>
    <n v="6.89"/>
    <x v="399"/>
    <x v="4"/>
    <x v="4"/>
    <x v="0"/>
    <x v="0"/>
    <x v="1"/>
    <s v="Eureka Disposable Bags for Sanitaire® Vibra Groomer I® Upright Vac"/>
    <s v="Small Box"/>
    <n v="0.6"/>
    <d v="2010-10-23T00:00:00"/>
  </r>
  <r>
    <n v="7623"/>
    <n v="54534"/>
    <x v="497"/>
    <x v="2"/>
    <n v="16"/>
    <n v="124.71"/>
    <n v="0.01"/>
    <x v="0"/>
    <n v="-30.04"/>
    <n v="7.35"/>
    <n v="5.96"/>
    <x v="666"/>
    <x v="4"/>
    <x v="4"/>
    <x v="0"/>
    <x v="0"/>
    <x v="5"/>
    <s v="1/4 Fold Party Design Invitations &amp; White Envelopes, 24 8-1/2&quot; X 11&quot; Cards, 25 Env./Pack"/>
    <s v="Small Box"/>
    <n v="0.38"/>
    <d v="2012-03-21T00:00:00"/>
  </r>
  <r>
    <n v="7627"/>
    <n v="54564"/>
    <x v="1317"/>
    <x v="1"/>
    <n v="27"/>
    <n v="1553.8679999999999"/>
    <n v="0.04"/>
    <x v="2"/>
    <n v="322.50599999999997"/>
    <n v="65.989999999999995"/>
    <n v="5.92"/>
    <x v="401"/>
    <x v="4"/>
    <x v="4"/>
    <x v="2"/>
    <x v="1"/>
    <x v="3"/>
    <s v="252"/>
    <s v="Small Box"/>
    <n v="0.55000000000000004"/>
    <d v="2010-12-08T00:00:00"/>
  </r>
  <r>
    <n v="7637"/>
    <n v="54692"/>
    <x v="270"/>
    <x v="3"/>
    <n v="16"/>
    <n v="43.65"/>
    <n v="0.05"/>
    <x v="0"/>
    <n v="-3.67"/>
    <n v="2.78"/>
    <n v="0.97"/>
    <x v="727"/>
    <x v="4"/>
    <x v="4"/>
    <x v="3"/>
    <x v="0"/>
    <x v="12"/>
    <s v="Newell 333"/>
    <s v="Wrap Bag"/>
    <n v="0.59"/>
    <d v="2010-03-05T00:00:00"/>
  </r>
  <r>
    <n v="7638"/>
    <n v="54692"/>
    <x v="270"/>
    <x v="3"/>
    <n v="27"/>
    <n v="2478.4810000000002"/>
    <n v="0.09"/>
    <x v="0"/>
    <n v="249.10199999999998"/>
    <n v="115.99"/>
    <n v="8.99"/>
    <x v="727"/>
    <x v="4"/>
    <x v="4"/>
    <x v="3"/>
    <x v="1"/>
    <x v="3"/>
    <s v="5185"/>
    <s v="Small Box"/>
    <n v="0.57999999999999996"/>
    <d v="2010-03-07T00:00:00"/>
  </r>
  <r>
    <n v="7641"/>
    <n v="54727"/>
    <x v="416"/>
    <x v="3"/>
    <n v="29"/>
    <n v="1427.14"/>
    <n v="0.02"/>
    <x v="0"/>
    <n v="605.91999999999996"/>
    <n v="48.04"/>
    <n v="7.23"/>
    <x v="399"/>
    <x v="4"/>
    <x v="4"/>
    <x v="0"/>
    <x v="0"/>
    <x v="5"/>
    <s v="Xerox 1885"/>
    <s v="Small Box"/>
    <n v="0.37"/>
    <d v="2010-12-14T00:00:00"/>
  </r>
  <r>
    <n v="7656"/>
    <n v="54886"/>
    <x v="9"/>
    <x v="4"/>
    <n v="39"/>
    <n v="419.95"/>
    <n v="0.02"/>
    <x v="0"/>
    <n v="-39.1"/>
    <n v="10.64"/>
    <n v="5.16"/>
    <x v="209"/>
    <x v="4"/>
    <x v="4"/>
    <x v="0"/>
    <x v="2"/>
    <x v="4"/>
    <s v="Eldon Expressions Punched Metal &amp; Wood Desk Accessories, Pewter &amp; Cherry"/>
    <s v="Small Box"/>
    <n v="0.56999999999999995"/>
    <d v="2012-08-05T00:00:00"/>
  </r>
  <r>
    <n v="7668"/>
    <n v="54977"/>
    <x v="2"/>
    <x v="0"/>
    <n v="24"/>
    <n v="344.25"/>
    <n v="0.1"/>
    <x v="0"/>
    <n v="23.961500000000001"/>
    <n v="14.48"/>
    <n v="6.46"/>
    <x v="380"/>
    <x v="4"/>
    <x v="4"/>
    <x v="3"/>
    <x v="0"/>
    <x v="2"/>
    <s v="GBC White Gloss Covers, Plain Front"/>
    <s v="Small Box"/>
    <n v="0.38"/>
    <d v="2011-07-14T00:00:00"/>
  </r>
  <r>
    <n v="7669"/>
    <n v="54977"/>
    <x v="2"/>
    <x v="0"/>
    <n v="12"/>
    <n v="64.77"/>
    <n v="0.09"/>
    <x v="0"/>
    <n v="14.46"/>
    <n v="5.84"/>
    <n v="1"/>
    <x v="380"/>
    <x v="4"/>
    <x v="4"/>
    <x v="3"/>
    <x v="0"/>
    <x v="12"/>
    <s v="Quartet Omega® Colored Chalk, 12/Pack"/>
    <s v="Wrap Bag"/>
    <n v="0.38"/>
    <d v="2011-07-15T00:00:00"/>
  </r>
  <r>
    <n v="7676"/>
    <n v="55040"/>
    <x v="1393"/>
    <x v="1"/>
    <n v="8"/>
    <n v="292.38"/>
    <n v="0.05"/>
    <x v="0"/>
    <n v="6.11"/>
    <n v="35.51"/>
    <n v="6.31"/>
    <x v="720"/>
    <x v="4"/>
    <x v="4"/>
    <x v="1"/>
    <x v="0"/>
    <x v="0"/>
    <s v="Steel Personal Filing/Posting Tote"/>
    <s v="Small Box"/>
    <n v="0.57999999999999996"/>
    <d v="2009-04-14T00:00:00"/>
  </r>
  <r>
    <n v="7677"/>
    <n v="55040"/>
    <x v="1393"/>
    <x v="1"/>
    <n v="24"/>
    <n v="191.79"/>
    <n v="0.1"/>
    <x v="0"/>
    <n v="-6.34"/>
    <n v="8.34"/>
    <n v="2.64"/>
    <x v="720"/>
    <x v="4"/>
    <x v="4"/>
    <x v="1"/>
    <x v="0"/>
    <x v="15"/>
    <s v="Acme® Elite Stainless Steel Scissors"/>
    <s v="Small Pack"/>
    <n v="0.59"/>
    <d v="2009-04-12T00:00:00"/>
  </r>
  <r>
    <n v="7678"/>
    <n v="55040"/>
    <x v="1393"/>
    <x v="1"/>
    <n v="34"/>
    <n v="290.01"/>
    <n v="0.03"/>
    <x v="0"/>
    <n v="-160.27549999999999"/>
    <n v="8.0399999999999991"/>
    <n v="8.94"/>
    <x v="720"/>
    <x v="4"/>
    <x v="4"/>
    <x v="1"/>
    <x v="0"/>
    <x v="2"/>
    <s v="Fellowes Twister Kit, Gray/Clear, 3/pkg"/>
    <s v="Small Box"/>
    <n v="0.4"/>
    <d v="2009-04-14T00:00:00"/>
  </r>
  <r>
    <n v="7679"/>
    <n v="55040"/>
    <x v="1393"/>
    <x v="1"/>
    <n v="2"/>
    <n v="4692.26"/>
    <n v="0.08"/>
    <x v="1"/>
    <n v="-7373.1282000000001"/>
    <n v="2550.14"/>
    <n v="29.7"/>
    <x v="720"/>
    <x v="4"/>
    <x v="4"/>
    <x v="1"/>
    <x v="1"/>
    <x v="16"/>
    <s v="Epson DFX-8500 Dot Matrix Printer"/>
    <s v="Jumbo Drum"/>
    <n v="0.56999999999999995"/>
    <d v="2009-04-14T00:00:00"/>
  </r>
  <r>
    <n v="7692"/>
    <n v="55139"/>
    <x v="1054"/>
    <x v="2"/>
    <n v="41"/>
    <n v="576.58000000000004"/>
    <n v="0.04"/>
    <x v="0"/>
    <n v="-81.55"/>
    <n v="13.9"/>
    <n v="7.59"/>
    <x v="409"/>
    <x v="4"/>
    <x v="4"/>
    <x v="0"/>
    <x v="0"/>
    <x v="15"/>
    <s v="Acme Hot Forged Carbon Steel Scissors with Nickel-Plated Handles, 3 7/8&quot; Cut, 8&quot;L"/>
    <s v="Small Pack"/>
    <n v="0.56000000000000005"/>
    <d v="2010-01-18T00:00:00"/>
  </r>
  <r>
    <n v="7702"/>
    <n v="55203"/>
    <x v="358"/>
    <x v="0"/>
    <n v="18"/>
    <n v="994.47450000000003"/>
    <n v="0.05"/>
    <x v="0"/>
    <n v="0.71100000000000563"/>
    <n v="65.989999999999995"/>
    <n v="7.69"/>
    <x v="337"/>
    <x v="4"/>
    <x v="4"/>
    <x v="2"/>
    <x v="1"/>
    <x v="3"/>
    <s v="5190"/>
    <s v="Small Box"/>
    <n v="0.59"/>
    <d v="2010-04-11T00:00:00"/>
  </r>
  <r>
    <n v="7721"/>
    <n v="55330"/>
    <x v="38"/>
    <x v="3"/>
    <n v="49"/>
    <n v="633.91"/>
    <n v="0"/>
    <x v="0"/>
    <n v="141.16999999999999"/>
    <n v="12.58"/>
    <n v="5.16"/>
    <x v="361"/>
    <x v="4"/>
    <x v="4"/>
    <x v="2"/>
    <x v="2"/>
    <x v="4"/>
    <s v="DAX Copper Panel Document Frame, 5 x 7 Size"/>
    <s v="Small Box"/>
    <n v="0.43"/>
    <d v="2009-08-12T00:00:00"/>
  </r>
  <r>
    <n v="7744"/>
    <n v="55431"/>
    <x v="8"/>
    <x v="2"/>
    <n v="39"/>
    <n v="61.94"/>
    <n v="0.1"/>
    <x v="0"/>
    <n v="-17.78"/>
    <n v="1.6"/>
    <n v="1.29"/>
    <x v="545"/>
    <x v="4"/>
    <x v="4"/>
    <x v="2"/>
    <x v="0"/>
    <x v="12"/>
    <s v="Sanford Pocket Accent® Highlighters"/>
    <s v="Wrap Bag"/>
    <n v="0.42"/>
    <d v="2012-06-09T00:00:00"/>
  </r>
  <r>
    <n v="7756"/>
    <n v="55494"/>
    <x v="510"/>
    <x v="2"/>
    <n v="4"/>
    <n v="57.82"/>
    <n v="0.08"/>
    <x v="2"/>
    <n v="0.84999999999999787"/>
    <n v="10.98"/>
    <n v="4.8"/>
    <x v="385"/>
    <x v="4"/>
    <x v="4"/>
    <x v="0"/>
    <x v="0"/>
    <x v="8"/>
    <s v="Manila Recycled Extra-Heavyweight Clasp Envelopes, 6&quot; x 9&quot;"/>
    <s v="Small Box"/>
    <n v="0.36"/>
    <d v="2012-06-27T00:00:00"/>
  </r>
  <r>
    <n v="7757"/>
    <n v="55494"/>
    <x v="510"/>
    <x v="2"/>
    <n v="49"/>
    <n v="544.89"/>
    <n v="0.09"/>
    <x v="0"/>
    <n v="-115.66"/>
    <n v="11.97"/>
    <n v="5.81"/>
    <x v="385"/>
    <x v="4"/>
    <x v="4"/>
    <x v="0"/>
    <x v="0"/>
    <x v="12"/>
    <s v="Staples SlimLine Pencil Sharpener"/>
    <s v="Small Pack"/>
    <n v="0.6"/>
    <d v="2012-06-26T00:00:00"/>
  </r>
  <r>
    <n v="7762"/>
    <n v="55554"/>
    <x v="571"/>
    <x v="4"/>
    <n v="6"/>
    <n v="122.09"/>
    <n v="0.04"/>
    <x v="0"/>
    <n v="-15.2"/>
    <n v="18.97"/>
    <n v="9.5399999999999991"/>
    <x v="384"/>
    <x v="4"/>
    <x v="4"/>
    <x v="0"/>
    <x v="0"/>
    <x v="5"/>
    <s v="Xerox 1939"/>
    <s v="Small Box"/>
    <n v="0.37"/>
    <d v="2009-11-17T00:00:00"/>
  </r>
  <r>
    <n v="7763"/>
    <n v="55554"/>
    <x v="571"/>
    <x v="4"/>
    <n v="49"/>
    <n v="150.06"/>
    <n v="0.02"/>
    <x v="0"/>
    <n v="30.97"/>
    <n v="2.88"/>
    <n v="0.7"/>
    <x v="384"/>
    <x v="4"/>
    <x v="4"/>
    <x v="0"/>
    <x v="0"/>
    <x v="12"/>
    <s v="Newell 340"/>
    <s v="Wrap Bag"/>
    <n v="0.56000000000000005"/>
    <d v="2009-11-19T00:00:00"/>
  </r>
  <r>
    <n v="7764"/>
    <n v="55554"/>
    <x v="571"/>
    <x v="4"/>
    <n v="9"/>
    <n v="95.09"/>
    <n v="0.09"/>
    <x v="0"/>
    <n v="-13.53"/>
    <n v="10.98"/>
    <n v="3.37"/>
    <x v="384"/>
    <x v="4"/>
    <x v="4"/>
    <x v="0"/>
    <x v="0"/>
    <x v="15"/>
    <s v="Fiskars® Softgrip Scissors"/>
    <s v="Small Pack"/>
    <n v="0.56999999999999995"/>
    <d v="2009-11-17T00:00:00"/>
  </r>
  <r>
    <n v="7775"/>
    <n v="55651"/>
    <x v="967"/>
    <x v="3"/>
    <n v="11"/>
    <n v="995.72400000000005"/>
    <n v="0.05"/>
    <x v="0"/>
    <n v="-117.61199999999999"/>
    <n v="110.99"/>
    <n v="2.5"/>
    <x v="190"/>
    <x v="4"/>
    <x v="4"/>
    <x v="2"/>
    <x v="1"/>
    <x v="3"/>
    <s v="T18"/>
    <s v="Small Box"/>
    <n v="0.56999999999999995"/>
    <d v="2012-03-08T00:00:00"/>
  </r>
  <r>
    <n v="7836"/>
    <n v="56006"/>
    <x v="1153"/>
    <x v="4"/>
    <n v="16"/>
    <n v="102.99"/>
    <n v="0.1"/>
    <x v="0"/>
    <n v="-102.17"/>
    <n v="6.48"/>
    <n v="9.68"/>
    <x v="421"/>
    <x v="4"/>
    <x v="4"/>
    <x v="0"/>
    <x v="0"/>
    <x v="5"/>
    <s v="Xerox 1993"/>
    <s v="Small Box"/>
    <n v="0.36"/>
    <d v="2011-10-01T00:00:00"/>
  </r>
  <r>
    <n v="7837"/>
    <n v="56006"/>
    <x v="1153"/>
    <x v="4"/>
    <n v="20"/>
    <n v="1429.088"/>
    <n v="0.06"/>
    <x v="0"/>
    <n v="500.04899999999998"/>
    <n v="85.99"/>
    <n v="1.25"/>
    <x v="421"/>
    <x v="4"/>
    <x v="4"/>
    <x v="0"/>
    <x v="1"/>
    <x v="3"/>
    <s v="Accessory8"/>
    <s v="Small Pack"/>
    <n v="0.39"/>
    <d v="2011-10-03T00:00:00"/>
  </r>
  <r>
    <n v="7850"/>
    <n v="56130"/>
    <x v="1187"/>
    <x v="3"/>
    <n v="13"/>
    <n v="246.06"/>
    <n v="0.08"/>
    <x v="0"/>
    <n v="52.33"/>
    <n v="18.7"/>
    <n v="8.99"/>
    <x v="721"/>
    <x v="4"/>
    <x v="4"/>
    <x v="2"/>
    <x v="2"/>
    <x v="4"/>
    <s v="Executive Impressions 13-1/2&quot; Indoor/Outdoor Wall Clock"/>
    <s v="Small Pack"/>
    <n v="0.47"/>
    <d v="2011-12-01T00:00:00"/>
  </r>
  <r>
    <n v="7851"/>
    <n v="56130"/>
    <x v="1187"/>
    <x v="3"/>
    <n v="25"/>
    <n v="41.87"/>
    <n v="0.05"/>
    <x v="0"/>
    <n v="-25.52"/>
    <n v="1.68"/>
    <n v="1.57"/>
    <x v="721"/>
    <x v="4"/>
    <x v="4"/>
    <x v="2"/>
    <x v="0"/>
    <x v="12"/>
    <s v="Newell 323"/>
    <s v="Wrap Bag"/>
    <n v="0.59"/>
    <d v="2011-12-01T00:00:00"/>
  </r>
  <r>
    <n v="7855"/>
    <n v="56162"/>
    <x v="810"/>
    <x v="2"/>
    <n v="30"/>
    <n v="5217.79"/>
    <n v="0.09"/>
    <x v="1"/>
    <n v="209.54"/>
    <n v="180.98"/>
    <n v="30"/>
    <x v="413"/>
    <x v="4"/>
    <x v="4"/>
    <x v="2"/>
    <x v="2"/>
    <x v="14"/>
    <s v="Office Star - Ergonomic Mid Back Chair with 2-Way Adjustable Arms"/>
    <s v="Jumbo Drum"/>
    <n v="0.69"/>
    <d v="2011-04-27T00:00:00"/>
  </r>
  <r>
    <n v="7867"/>
    <n v="56261"/>
    <x v="496"/>
    <x v="4"/>
    <n v="43"/>
    <n v="16886.759999999998"/>
    <n v="0.02"/>
    <x v="1"/>
    <n v="483.95"/>
    <n v="376.13"/>
    <n v="85.63"/>
    <x v="726"/>
    <x v="4"/>
    <x v="4"/>
    <x v="1"/>
    <x v="2"/>
    <x v="10"/>
    <s v="Bretford Rectangular Conference Table Tops"/>
    <s v="Jumbo Box"/>
    <n v="0.74"/>
    <d v="2012-02-29T00:00:00"/>
  </r>
  <r>
    <n v="7881"/>
    <n v="56358"/>
    <x v="636"/>
    <x v="2"/>
    <n v="1"/>
    <n v="11.7"/>
    <n v="0"/>
    <x v="0"/>
    <n v="-8.06"/>
    <n v="5.89"/>
    <n v="5.57"/>
    <x v="714"/>
    <x v="4"/>
    <x v="4"/>
    <x v="1"/>
    <x v="2"/>
    <x v="4"/>
    <s v="Eldon Wave Desk Accessories"/>
    <s v="Small Box"/>
    <n v="0.41"/>
    <d v="2012-03-03T00:00:00"/>
  </r>
  <r>
    <n v="7893"/>
    <n v="56452"/>
    <x v="818"/>
    <x v="2"/>
    <n v="34"/>
    <n v="6686.344000000001"/>
    <n v="0"/>
    <x v="1"/>
    <n v="1192.04"/>
    <n v="236.97"/>
    <n v="59.24"/>
    <x v="710"/>
    <x v="4"/>
    <x v="4"/>
    <x v="1"/>
    <x v="2"/>
    <x v="10"/>
    <s v="Chromcraft Rectangular Conference Tables"/>
    <s v="Jumbo Box"/>
    <n v="0.61"/>
    <d v="2009-02-15T00:00:00"/>
  </r>
  <r>
    <n v="7895"/>
    <n v="56483"/>
    <x v="450"/>
    <x v="1"/>
    <n v="37"/>
    <n v="158.62"/>
    <n v="0.05"/>
    <x v="0"/>
    <n v="-104.57"/>
    <n v="4.28"/>
    <n v="5.17"/>
    <x v="418"/>
    <x v="4"/>
    <x v="4"/>
    <x v="0"/>
    <x v="0"/>
    <x v="5"/>
    <s v="Xerox 1971"/>
    <s v="Small Box"/>
    <n v="0.4"/>
    <d v="2009-02-19T00:00:00"/>
  </r>
  <r>
    <n v="7896"/>
    <n v="56484"/>
    <x v="1253"/>
    <x v="2"/>
    <n v="6"/>
    <n v="176.58"/>
    <n v="0.1"/>
    <x v="0"/>
    <n v="28.339000000000002"/>
    <n v="30.56"/>
    <n v="2.99"/>
    <x v="343"/>
    <x v="4"/>
    <x v="4"/>
    <x v="0"/>
    <x v="0"/>
    <x v="2"/>
    <s v="Surelock™ Post Binders"/>
    <s v="Small Box"/>
    <n v="0.35"/>
    <d v="2011-11-22T00:00:00"/>
  </r>
  <r>
    <n v="7897"/>
    <n v="56484"/>
    <x v="1253"/>
    <x v="2"/>
    <n v="15"/>
    <n v="1121.8399999999999"/>
    <n v="0"/>
    <x v="0"/>
    <n v="-173.66"/>
    <n v="73.98"/>
    <n v="12.14"/>
    <x v="343"/>
    <x v="4"/>
    <x v="4"/>
    <x v="0"/>
    <x v="1"/>
    <x v="7"/>
    <s v="Keytronic 105-Key Spanish Keyboard"/>
    <s v="Small Box"/>
    <n v="0.67"/>
    <d v="2011-11-22T00:00:00"/>
  </r>
  <r>
    <n v="7931"/>
    <n v="56676"/>
    <x v="310"/>
    <x v="4"/>
    <n v="39"/>
    <n v="206.47"/>
    <n v="0.08"/>
    <x v="0"/>
    <n v="-107.2"/>
    <n v="5.28"/>
    <n v="5.66"/>
    <x v="720"/>
    <x v="4"/>
    <x v="4"/>
    <x v="1"/>
    <x v="0"/>
    <x v="5"/>
    <s v="Xerox 4200 Series MultiUse Premium Copy Paper (20Lb. and 84 Bright)"/>
    <s v="Small Box"/>
    <n v="0.4"/>
    <d v="2012-10-26T00:00:00"/>
  </r>
  <r>
    <n v="7941"/>
    <n v="56740"/>
    <x v="653"/>
    <x v="0"/>
    <n v="6"/>
    <n v="34.29"/>
    <n v="0.05"/>
    <x v="0"/>
    <n v="-6.8194999999999997"/>
    <n v="5.28"/>
    <n v="2.99"/>
    <x v="348"/>
    <x v="4"/>
    <x v="4"/>
    <x v="1"/>
    <x v="0"/>
    <x v="2"/>
    <s v="Wilson Jones 1&quot; Hanging DublLock® Ring Binders"/>
    <s v="Small Box"/>
    <n v="0.37"/>
    <d v="2012-10-18T00:00:00"/>
  </r>
  <r>
    <n v="7942"/>
    <n v="56740"/>
    <x v="653"/>
    <x v="0"/>
    <n v="29"/>
    <n v="23516.31"/>
    <n v="0.09"/>
    <x v="0"/>
    <n v="1094.74"/>
    <n v="832.81"/>
    <n v="24.49"/>
    <x v="348"/>
    <x v="4"/>
    <x v="4"/>
    <x v="1"/>
    <x v="0"/>
    <x v="15"/>
    <s v="Martin Yale Chadless Opener Electric Letter Opener"/>
    <s v="Medium Box"/>
    <n v="0.83"/>
    <d v="2012-10-20T00:00:00"/>
  </r>
  <r>
    <n v="7948"/>
    <n v="56802"/>
    <x v="601"/>
    <x v="1"/>
    <n v="50"/>
    <n v="78.2"/>
    <n v="0.09"/>
    <x v="0"/>
    <n v="-4.5599999999999996"/>
    <n v="1.68"/>
    <n v="1"/>
    <x v="330"/>
    <x v="4"/>
    <x v="4"/>
    <x v="3"/>
    <x v="0"/>
    <x v="12"/>
    <s v="Prang Dustless Chalk Sticks"/>
    <s v="Wrap Bag"/>
    <n v="0.35"/>
    <d v="2012-05-30T00:00:00"/>
  </r>
  <r>
    <n v="7959"/>
    <n v="56868"/>
    <x v="1211"/>
    <x v="0"/>
    <n v="34"/>
    <n v="1947.4265"/>
    <n v="0.03"/>
    <x v="0"/>
    <n v="473.26499999999999"/>
    <n v="65.989999999999995"/>
    <n v="5.92"/>
    <x v="343"/>
    <x v="4"/>
    <x v="4"/>
    <x v="2"/>
    <x v="1"/>
    <x v="3"/>
    <s v="252"/>
    <s v="Small Box"/>
    <n v="0.55000000000000004"/>
    <d v="2011-12-10T00:00:00"/>
  </r>
  <r>
    <n v="7960"/>
    <n v="56869"/>
    <x v="778"/>
    <x v="0"/>
    <n v="10"/>
    <n v="842.19"/>
    <n v="0"/>
    <x v="0"/>
    <n v="157.44999999999999"/>
    <n v="80.98"/>
    <n v="4.5"/>
    <x v="337"/>
    <x v="4"/>
    <x v="4"/>
    <x v="1"/>
    <x v="0"/>
    <x v="1"/>
    <s v="Belkin 8 Outlet SurgeMaster II Gold Surge Protector with Phone Protection"/>
    <s v="Small Box"/>
    <n v="0.59"/>
    <d v="2010-07-25T00:00:00"/>
  </r>
  <r>
    <n v="8004"/>
    <n v="57190"/>
    <x v="493"/>
    <x v="3"/>
    <n v="48"/>
    <n v="2052.83"/>
    <n v="0.02"/>
    <x v="0"/>
    <n v="395.85"/>
    <n v="40.99"/>
    <n v="8.9700000000000006"/>
    <x v="398"/>
    <x v="4"/>
    <x v="4"/>
    <x v="0"/>
    <x v="1"/>
    <x v="16"/>
    <s v="AT&amp;T 1430 2.4GHz Analog Phone w/Caller ID"/>
    <s v="Small Box"/>
    <n v="0.54"/>
    <d v="2010-05-28T00:00:00"/>
  </r>
  <r>
    <n v="8005"/>
    <n v="57190"/>
    <x v="493"/>
    <x v="3"/>
    <n v="36"/>
    <n v="620.45000000000005"/>
    <n v="0.09"/>
    <x v="0"/>
    <n v="171.94"/>
    <n v="17.48"/>
    <n v="1.99"/>
    <x v="398"/>
    <x v="4"/>
    <x v="4"/>
    <x v="0"/>
    <x v="1"/>
    <x v="7"/>
    <s v="Memorex 'Cool' 80 Minute CD-R Spindle, 25/Pack"/>
    <s v="Small Pack"/>
    <n v="0.46"/>
    <d v="2010-05-29T00:00:00"/>
  </r>
  <r>
    <n v="8009"/>
    <n v="57248"/>
    <x v="225"/>
    <x v="4"/>
    <n v="34"/>
    <n v="167.5"/>
    <n v="0.04"/>
    <x v="0"/>
    <n v="-84.421499999999995"/>
    <n v="4.9800000000000004"/>
    <n v="4.95"/>
    <x v="355"/>
    <x v="4"/>
    <x v="4"/>
    <x v="2"/>
    <x v="0"/>
    <x v="2"/>
    <s v="Cardinal Holdit Business Card Pockets"/>
    <s v="Small Box"/>
    <n v="0.37"/>
    <d v="2009-10-17T00:00:00"/>
  </r>
  <r>
    <n v="8022"/>
    <n v="57318"/>
    <x v="438"/>
    <x v="3"/>
    <n v="33"/>
    <n v="158.79"/>
    <n v="0.02"/>
    <x v="0"/>
    <n v="74.14"/>
    <n v="4.91"/>
    <n v="0.5"/>
    <x v="338"/>
    <x v="4"/>
    <x v="4"/>
    <x v="0"/>
    <x v="0"/>
    <x v="11"/>
    <s v="Avery 508"/>
    <s v="Small Box"/>
    <n v="0.36"/>
    <d v="2010-01-12T00:00:00"/>
  </r>
  <r>
    <n v="8023"/>
    <n v="57318"/>
    <x v="438"/>
    <x v="3"/>
    <n v="12"/>
    <n v="79.06"/>
    <n v="0.1"/>
    <x v="0"/>
    <n v="-47"/>
    <n v="6.68"/>
    <n v="6.92"/>
    <x v="338"/>
    <x v="4"/>
    <x v="4"/>
    <x v="0"/>
    <x v="0"/>
    <x v="5"/>
    <s v="Xerox 1898"/>
    <s v="Small Box"/>
    <n v="0.37"/>
    <d v="2010-01-12T00:00:00"/>
  </r>
  <r>
    <n v="8025"/>
    <n v="57350"/>
    <x v="526"/>
    <x v="1"/>
    <n v="33"/>
    <n v="140.63"/>
    <n v="0.09"/>
    <x v="0"/>
    <n v="-111.87"/>
    <n v="4.28"/>
    <n v="5.68"/>
    <x v="666"/>
    <x v="4"/>
    <x v="4"/>
    <x v="0"/>
    <x v="0"/>
    <x v="5"/>
    <s v="Xerox 199"/>
    <s v="Small Box"/>
    <n v="0.4"/>
    <d v="2011-05-26T00:00:00"/>
  </r>
  <r>
    <n v="8026"/>
    <n v="57350"/>
    <x v="526"/>
    <x v="1"/>
    <n v="50"/>
    <n v="4872.6675000000005"/>
    <n v="0.09"/>
    <x v="0"/>
    <n v="851.31"/>
    <n v="125.99"/>
    <n v="8.8000000000000007"/>
    <x v="666"/>
    <x v="4"/>
    <x v="4"/>
    <x v="0"/>
    <x v="1"/>
    <x v="3"/>
    <s v="StarTAC 6500"/>
    <s v="Small Box"/>
    <n v="0.59"/>
    <d v="2011-05-26T00:00:00"/>
  </r>
  <r>
    <n v="8032"/>
    <n v="57381"/>
    <x v="408"/>
    <x v="1"/>
    <n v="13"/>
    <n v="515.23"/>
    <n v="0.1"/>
    <x v="0"/>
    <n v="171.4025"/>
    <n v="41.94"/>
    <n v="2.99"/>
    <x v="726"/>
    <x v="4"/>
    <x v="4"/>
    <x v="1"/>
    <x v="0"/>
    <x v="2"/>
    <s v="Avery Trapezoid Extra Heavy Duty 4&quot; Binders"/>
    <s v="Small Box"/>
    <n v="0.35"/>
    <d v="2009-08-08T00:00:00"/>
  </r>
  <r>
    <n v="8033"/>
    <n v="57381"/>
    <x v="408"/>
    <x v="1"/>
    <n v="22"/>
    <n v="41.65"/>
    <n v="0.06"/>
    <x v="0"/>
    <n v="-13.86"/>
    <n v="1.98"/>
    <n v="0.7"/>
    <x v="726"/>
    <x v="4"/>
    <x v="4"/>
    <x v="1"/>
    <x v="0"/>
    <x v="6"/>
    <s v="Brites Rubber Bands, 1 1/2 oz. Box"/>
    <s v="Wrap Bag"/>
    <n v="0.83"/>
    <d v="2009-08-07T00:00:00"/>
  </r>
  <r>
    <n v="8041"/>
    <n v="57444"/>
    <x v="205"/>
    <x v="4"/>
    <n v="24"/>
    <n v="178.92"/>
    <n v="0.09"/>
    <x v="0"/>
    <n v="-56.108499999999999"/>
    <n v="7.68"/>
    <n v="6.16"/>
    <x v="716"/>
    <x v="4"/>
    <x v="4"/>
    <x v="1"/>
    <x v="0"/>
    <x v="2"/>
    <s v="GBC VeloBinder Strips"/>
    <s v="Small Box"/>
    <n v="0.35"/>
    <d v="2011-05-15T00:00:00"/>
  </r>
  <r>
    <n v="8048"/>
    <n v="57476"/>
    <x v="830"/>
    <x v="1"/>
    <n v="20"/>
    <n v="1351.43"/>
    <n v="0.08"/>
    <x v="1"/>
    <n v="-550.42999999999995"/>
    <n v="68.81"/>
    <n v="60"/>
    <x v="385"/>
    <x v="4"/>
    <x v="4"/>
    <x v="0"/>
    <x v="0"/>
    <x v="1"/>
    <s v="Holmes Replacement Filter for HEPA Air Cleaner, Very Large Room, HEPA Filter"/>
    <s v="Jumbo Drum"/>
    <n v="0.41"/>
    <d v="2009-03-17T00:00:00"/>
  </r>
  <r>
    <n v="8049"/>
    <n v="57476"/>
    <x v="830"/>
    <x v="1"/>
    <n v="17"/>
    <n v="357.91"/>
    <n v="0.04"/>
    <x v="0"/>
    <n v="-52.12"/>
    <n v="21.38"/>
    <n v="8.99"/>
    <x v="385"/>
    <x v="4"/>
    <x v="4"/>
    <x v="0"/>
    <x v="0"/>
    <x v="12"/>
    <s v="Boston 1730 StandUp Electric Pencil Sharpener"/>
    <s v="Small Pack"/>
    <n v="0.59"/>
    <d v="2009-03-18T00:00:00"/>
  </r>
  <r>
    <n v="8078"/>
    <n v="57633"/>
    <x v="955"/>
    <x v="1"/>
    <n v="12"/>
    <n v="351.12"/>
    <n v="0.09"/>
    <x v="2"/>
    <n v="202.63"/>
    <n v="30.93"/>
    <n v="3.92"/>
    <x v="451"/>
    <x v="4"/>
    <x v="4"/>
    <x v="2"/>
    <x v="2"/>
    <x v="4"/>
    <s v="Advantus Employee of the Month Certificate Frame, 11 x 13-1/2"/>
    <s v="Small Pack"/>
    <n v="0.44"/>
    <d v="2011-02-07T00:00:00"/>
  </r>
  <r>
    <n v="8085"/>
    <n v="57669"/>
    <x v="1394"/>
    <x v="4"/>
    <n v="41"/>
    <n v="1803.12"/>
    <n v="0"/>
    <x v="0"/>
    <n v="544.92999999999995"/>
    <n v="40.98"/>
    <n v="5.33"/>
    <x v="718"/>
    <x v="4"/>
    <x v="4"/>
    <x v="1"/>
    <x v="0"/>
    <x v="1"/>
    <s v="Belkin 8 Outlet Surge Protector"/>
    <s v="Small Box"/>
    <n v="0.56999999999999995"/>
    <d v="2010-08-09T00:00:00"/>
  </r>
  <r>
    <n v="8093"/>
    <n v="57734"/>
    <x v="108"/>
    <x v="1"/>
    <n v="26"/>
    <n v="110.14"/>
    <n v="0.05"/>
    <x v="0"/>
    <n v="-89.216999999999999"/>
    <n v="4.24"/>
    <n v="5.41"/>
    <x v="349"/>
    <x v="4"/>
    <x v="4"/>
    <x v="0"/>
    <x v="0"/>
    <x v="2"/>
    <s v="Storex DuraTech Recycled Plastic Frosted Binders"/>
    <s v="Small Box"/>
    <n v="0.35"/>
    <d v="2009-09-18T00:00:00"/>
  </r>
  <r>
    <n v="8094"/>
    <n v="57734"/>
    <x v="108"/>
    <x v="1"/>
    <n v="27"/>
    <n v="453.89"/>
    <n v="0.1"/>
    <x v="0"/>
    <n v="-75.06"/>
    <n v="16.98"/>
    <n v="12.39"/>
    <x v="349"/>
    <x v="4"/>
    <x v="4"/>
    <x v="0"/>
    <x v="0"/>
    <x v="8"/>
    <s v="Brown Kraft Recycled Envelopes"/>
    <s v="Small Box"/>
    <n v="0.35"/>
    <d v="2009-09-18T00:00:00"/>
  </r>
  <r>
    <n v="8095"/>
    <n v="57760"/>
    <x v="997"/>
    <x v="2"/>
    <n v="38"/>
    <n v="275.11"/>
    <n v="0.06"/>
    <x v="0"/>
    <n v="17.149999999999999"/>
    <n v="7.59"/>
    <n v="4"/>
    <x v="732"/>
    <x v="4"/>
    <x v="4"/>
    <x v="2"/>
    <x v="2"/>
    <x v="4"/>
    <s v="Master Giant Foot® Doorstop, Safety Yellow"/>
    <s v="Wrap Bag"/>
    <n v="0.42"/>
    <d v="2011-07-14T00:00:00"/>
  </r>
  <r>
    <n v="8096"/>
    <n v="57760"/>
    <x v="997"/>
    <x v="2"/>
    <n v="34"/>
    <n v="102.34"/>
    <n v="0.01"/>
    <x v="0"/>
    <n v="-30.39"/>
    <n v="2.98"/>
    <n v="2.0299999999999998"/>
    <x v="732"/>
    <x v="4"/>
    <x v="4"/>
    <x v="2"/>
    <x v="0"/>
    <x v="12"/>
    <s v="Premium Writing Pencils, Soft, #2 by Central Association for the Blind"/>
    <s v="Wrap Bag"/>
    <n v="0.56999999999999995"/>
    <d v="2011-07-14T00:00:00"/>
  </r>
  <r>
    <n v="8110"/>
    <n v="57891"/>
    <x v="1144"/>
    <x v="3"/>
    <n v="17"/>
    <n v="934.94050000000004"/>
    <n v="0.08"/>
    <x v="0"/>
    <n v="47.096999999999994"/>
    <n v="65.989999999999995"/>
    <n v="5.92"/>
    <x v="454"/>
    <x v="4"/>
    <x v="4"/>
    <x v="3"/>
    <x v="1"/>
    <x v="3"/>
    <s v="252"/>
    <s v="Small Box"/>
    <n v="0.55000000000000004"/>
    <d v="2010-12-17T00:00:00"/>
  </r>
  <r>
    <n v="8125"/>
    <n v="58084"/>
    <x v="624"/>
    <x v="3"/>
    <n v="3"/>
    <n v="21.55"/>
    <n v="0.09"/>
    <x v="0"/>
    <n v="-2.87"/>
    <n v="7.31"/>
    <n v="0.49"/>
    <x v="335"/>
    <x v="4"/>
    <x v="4"/>
    <x v="0"/>
    <x v="0"/>
    <x v="11"/>
    <s v="Self-Adhesive Address Labels for Typewriters by Universal"/>
    <s v="Small Box"/>
    <n v="0.38"/>
    <d v="2012-08-19T00:00:00"/>
  </r>
  <r>
    <n v="8126"/>
    <n v="58084"/>
    <x v="624"/>
    <x v="3"/>
    <n v="36"/>
    <n v="266.16000000000003"/>
    <n v="0.03"/>
    <x v="0"/>
    <n v="90.91"/>
    <n v="7.28"/>
    <n v="1.77"/>
    <x v="335"/>
    <x v="4"/>
    <x v="4"/>
    <x v="0"/>
    <x v="0"/>
    <x v="5"/>
    <s v="Post-it® “Important Message” Note Pad, Neon Colors, 50 Sheets/Pad"/>
    <s v="Wrap Bag"/>
    <n v="0.37"/>
    <d v="2012-08-21T00:00:00"/>
  </r>
  <r>
    <n v="8139"/>
    <n v="58179"/>
    <x v="115"/>
    <x v="3"/>
    <n v="3"/>
    <n v="39.49"/>
    <n v="0.1"/>
    <x v="0"/>
    <n v="-12.99"/>
    <n v="11.58"/>
    <n v="5.72"/>
    <x v="332"/>
    <x v="4"/>
    <x v="4"/>
    <x v="0"/>
    <x v="0"/>
    <x v="8"/>
    <s v="Peel &amp; Seel® Recycled Catalog Envelopes, Brown"/>
    <s v="Small Box"/>
    <n v="0.35"/>
    <d v="2011-09-06T00:00:00"/>
  </r>
  <r>
    <n v="8151"/>
    <n v="58279"/>
    <x v="789"/>
    <x v="3"/>
    <n v="44"/>
    <n v="1317.34"/>
    <n v="0.03"/>
    <x v="0"/>
    <n v="555.93399999999997"/>
    <n v="30.56"/>
    <n v="2.99"/>
    <x v="414"/>
    <x v="4"/>
    <x v="4"/>
    <x v="1"/>
    <x v="0"/>
    <x v="2"/>
    <s v="Surelock™ Post Binders"/>
    <s v="Small Box"/>
    <n v="0.35"/>
    <d v="2009-04-11T00:00:00"/>
  </r>
  <r>
    <n v="8165"/>
    <n v="58369"/>
    <x v="263"/>
    <x v="1"/>
    <n v="46"/>
    <n v="320.57"/>
    <n v="0.1"/>
    <x v="0"/>
    <n v="-114.19499999999999"/>
    <n v="7.1"/>
    <n v="6.05"/>
    <x v="694"/>
    <x v="4"/>
    <x v="4"/>
    <x v="3"/>
    <x v="0"/>
    <x v="2"/>
    <s v="Wilson Jones Hanging View Binder, White, 1&quot;"/>
    <s v="Small Box"/>
    <n v="0.39"/>
    <d v="2012-08-31T00:00:00"/>
  </r>
  <r>
    <n v="8166"/>
    <n v="58369"/>
    <x v="263"/>
    <x v="1"/>
    <n v="16"/>
    <n v="2013.8"/>
    <n v="0.01"/>
    <x v="1"/>
    <n v="-98.431799999999996"/>
    <n v="119.99"/>
    <n v="56.14"/>
    <x v="694"/>
    <x v="4"/>
    <x v="4"/>
    <x v="3"/>
    <x v="1"/>
    <x v="16"/>
    <s v="Hewlett-Packard 2600DN Business Color Inkjet Printer"/>
    <s v="Jumbo Box"/>
    <n v="0.39"/>
    <d v="2012-08-30T00:00:00"/>
  </r>
  <r>
    <n v="8167"/>
    <n v="58371"/>
    <x v="658"/>
    <x v="3"/>
    <n v="5"/>
    <n v="2168.0500000000002"/>
    <n v="0"/>
    <x v="0"/>
    <n v="416.01549999999997"/>
    <n v="420.98"/>
    <n v="19.989999999999998"/>
    <x v="716"/>
    <x v="4"/>
    <x v="4"/>
    <x v="1"/>
    <x v="0"/>
    <x v="2"/>
    <s v="GBC DocuBind 200 Manual Binding Machine"/>
    <s v="Small Box"/>
    <n v="0.35"/>
    <d v="2010-05-13T00:00:00"/>
  </r>
  <r>
    <n v="8168"/>
    <n v="58371"/>
    <x v="658"/>
    <x v="3"/>
    <n v="44"/>
    <n v="303.07"/>
    <n v="0.02"/>
    <x v="0"/>
    <n v="-238.45"/>
    <n v="6.48"/>
    <n v="9.68"/>
    <x v="716"/>
    <x v="4"/>
    <x v="4"/>
    <x v="1"/>
    <x v="0"/>
    <x v="5"/>
    <s v="Xerox 1993"/>
    <s v="Small Box"/>
    <n v="0.36"/>
    <d v="2010-05-12T00:00:00"/>
  </r>
  <r>
    <n v="8169"/>
    <n v="58371"/>
    <x v="658"/>
    <x v="3"/>
    <n v="48"/>
    <n v="1661.8"/>
    <n v="7.0000000000000007E-2"/>
    <x v="0"/>
    <n v="202.68"/>
    <n v="36.549999999999997"/>
    <n v="13.89"/>
    <x v="716"/>
    <x v="4"/>
    <x v="4"/>
    <x v="1"/>
    <x v="0"/>
    <x v="12"/>
    <s v="Dixon Ticonderoga Core-Lock Colored Pencils, 48-Color Set"/>
    <s v="Wrap Bag"/>
    <n v="0.41"/>
    <d v="2010-05-13T00:00:00"/>
  </r>
  <r>
    <n v="8173"/>
    <n v="58433"/>
    <x v="867"/>
    <x v="1"/>
    <n v="11"/>
    <n v="2020.58"/>
    <n v="0.01"/>
    <x v="1"/>
    <n v="-45.02"/>
    <n v="180.98"/>
    <n v="30"/>
    <x v="715"/>
    <x v="4"/>
    <x v="4"/>
    <x v="3"/>
    <x v="2"/>
    <x v="14"/>
    <s v="Office Star - Ergonomic Mid Back Chair with 2-Way Adjustable Arms"/>
    <s v="Jumbo Drum"/>
    <n v="0.69"/>
    <d v="2011-07-02T00:00:00"/>
  </r>
  <r>
    <n v="8174"/>
    <n v="58433"/>
    <x v="867"/>
    <x v="1"/>
    <n v="30"/>
    <n v="1533.46"/>
    <n v="0"/>
    <x v="0"/>
    <n v="730.44"/>
    <n v="48.04"/>
    <n v="5.79"/>
    <x v="715"/>
    <x v="4"/>
    <x v="4"/>
    <x v="3"/>
    <x v="0"/>
    <x v="5"/>
    <s v="Xerox 1937"/>
    <s v="Small Box"/>
    <n v="0.37"/>
    <d v="2011-07-03T00:00:00"/>
  </r>
  <r>
    <n v="8175"/>
    <n v="58433"/>
    <x v="867"/>
    <x v="1"/>
    <n v="20"/>
    <n v="5989.0480000000007"/>
    <n v="0.09"/>
    <x v="1"/>
    <n v="541.01"/>
    <n v="400.98"/>
    <n v="42.52"/>
    <x v="715"/>
    <x v="4"/>
    <x v="4"/>
    <x v="3"/>
    <x v="2"/>
    <x v="10"/>
    <s v="Bretford CR8500 Series Meeting Room Furniture"/>
    <s v="Jumbo Box"/>
    <n v="0.71"/>
    <d v="2011-07-03T00:00:00"/>
  </r>
  <r>
    <n v="8236"/>
    <n v="58855"/>
    <x v="1044"/>
    <x v="3"/>
    <n v="38"/>
    <n v="69.260000000000005"/>
    <n v="7.0000000000000007E-2"/>
    <x v="0"/>
    <n v="-113.86"/>
    <n v="1.74"/>
    <n v="4.08"/>
    <x v="717"/>
    <x v="4"/>
    <x v="4"/>
    <x v="2"/>
    <x v="2"/>
    <x v="4"/>
    <s v="Eldon Regeneration Recycled Desk Accessories, Smoke"/>
    <s v="Small Pack"/>
    <n v="0.53"/>
    <d v="2010-10-31T00:00:00"/>
  </r>
  <r>
    <n v="8278"/>
    <n v="59173"/>
    <x v="1062"/>
    <x v="1"/>
    <n v="27"/>
    <n v="2896.99"/>
    <n v="0.01"/>
    <x v="1"/>
    <n v="36.94"/>
    <n v="100.98"/>
    <n v="35.840000000000003"/>
    <x v="376"/>
    <x v="4"/>
    <x v="4"/>
    <x v="3"/>
    <x v="2"/>
    <x v="9"/>
    <s v="Bush Westfield Collection Bookcases, Fully Assembled"/>
    <s v="Jumbo Box"/>
    <n v="0.62"/>
    <d v="2010-12-21T00:00:00"/>
  </r>
  <r>
    <n v="8284"/>
    <n v="59204"/>
    <x v="1267"/>
    <x v="3"/>
    <n v="8"/>
    <n v="250.29"/>
    <n v="0.1"/>
    <x v="0"/>
    <n v="-9.3149999999999942"/>
    <n v="31.74"/>
    <n v="12.62"/>
    <x v="331"/>
    <x v="4"/>
    <x v="4"/>
    <x v="3"/>
    <x v="0"/>
    <x v="2"/>
    <s v="GBC Wire Binding Strips"/>
    <s v="Small Box"/>
    <n v="0.37"/>
    <d v="2012-03-01T00:00:00"/>
  </r>
  <r>
    <n v="8285"/>
    <n v="59204"/>
    <x v="1267"/>
    <x v="3"/>
    <n v="7"/>
    <n v="251.59"/>
    <n v="0.09"/>
    <x v="0"/>
    <n v="39.229999999999997"/>
    <n v="37.94"/>
    <n v="5.08"/>
    <x v="331"/>
    <x v="4"/>
    <x v="4"/>
    <x v="3"/>
    <x v="0"/>
    <x v="5"/>
    <s v="Snap-A-Way® Black Print Carbonless Ruled Speed Letter, Triplicate"/>
    <s v="Wrap Bag"/>
    <n v="0.38"/>
    <d v="2012-03-01T00:00:00"/>
  </r>
  <r>
    <n v="8309"/>
    <n v="59363"/>
    <x v="1215"/>
    <x v="1"/>
    <n v="24"/>
    <n v="158.91"/>
    <n v="0.06"/>
    <x v="0"/>
    <n v="-38.57"/>
    <n v="6.68"/>
    <n v="5.2"/>
    <x v="384"/>
    <x v="4"/>
    <x v="4"/>
    <x v="0"/>
    <x v="0"/>
    <x v="5"/>
    <s v="Xerox 1977"/>
    <s v="Small Box"/>
    <n v="0.37"/>
    <d v="2009-05-02T00:00:00"/>
  </r>
  <r>
    <n v="8328"/>
    <n v="59553"/>
    <x v="568"/>
    <x v="2"/>
    <n v="15"/>
    <n v="171.57"/>
    <n v="0.04"/>
    <x v="0"/>
    <n v="12.5"/>
    <n v="11.34"/>
    <n v="5.01"/>
    <x v="335"/>
    <x v="4"/>
    <x v="4"/>
    <x v="0"/>
    <x v="0"/>
    <x v="5"/>
    <s v="Xerox 188"/>
    <s v="Small Box"/>
    <n v="0.36"/>
    <d v="2010-11-13T00:00:00"/>
  </r>
  <r>
    <n v="8329"/>
    <n v="59553"/>
    <x v="568"/>
    <x v="2"/>
    <n v="42"/>
    <n v="2170.3049999999998"/>
    <n v="0.1"/>
    <x v="0"/>
    <n v="264.32100000000003"/>
    <n v="65.989999999999995"/>
    <n v="8.99"/>
    <x v="335"/>
    <x v="4"/>
    <x v="4"/>
    <x v="0"/>
    <x v="1"/>
    <x v="3"/>
    <s v="5180"/>
    <s v="Small Box"/>
    <n v="0.56000000000000005"/>
    <d v="2010-11-14T00:00:00"/>
  </r>
  <r>
    <n v="8348"/>
    <n v="59681"/>
    <x v="790"/>
    <x v="4"/>
    <n v="23"/>
    <n v="224.34"/>
    <n v="0.02"/>
    <x v="2"/>
    <n v="-11.948500000000001"/>
    <n v="8.6"/>
    <n v="6.19"/>
    <x v="353"/>
    <x v="4"/>
    <x v="4"/>
    <x v="0"/>
    <x v="0"/>
    <x v="2"/>
    <s v="Avery Printable Repositionable Plastic Tabs"/>
    <s v="Small Box"/>
    <n v="0.38"/>
    <d v="2009-06-13T00:00:00"/>
  </r>
  <r>
    <n v="8369"/>
    <n v="59781"/>
    <x v="1059"/>
    <x v="2"/>
    <n v="43"/>
    <n v="262.13"/>
    <n v="0"/>
    <x v="2"/>
    <n v="-60.91"/>
    <n v="5.58"/>
    <n v="5.3"/>
    <x v="413"/>
    <x v="4"/>
    <x v="4"/>
    <x v="2"/>
    <x v="0"/>
    <x v="8"/>
    <s v="Staples Brown Kraft Recycled Clasp Envelopes"/>
    <s v="Small Box"/>
    <n v="0.35"/>
    <d v="2012-12-13T00:00:00"/>
  </r>
  <r>
    <n v="8370"/>
    <n v="59781"/>
    <x v="1059"/>
    <x v="2"/>
    <n v="24"/>
    <n v="173.12"/>
    <n v="0.1"/>
    <x v="0"/>
    <n v="-166.41"/>
    <n v="7.28"/>
    <n v="11.15"/>
    <x v="413"/>
    <x v="4"/>
    <x v="4"/>
    <x v="2"/>
    <x v="0"/>
    <x v="5"/>
    <s v="Array® Parchment Paper, Assorted Colors"/>
    <s v="Small Box"/>
    <n v="0.37"/>
    <d v="2012-12-13T00:00:00"/>
  </r>
  <r>
    <n v="8374"/>
    <n v="59812"/>
    <x v="645"/>
    <x v="3"/>
    <n v="46"/>
    <n v="9261.24"/>
    <n v="0"/>
    <x v="0"/>
    <n v="1646.43"/>
    <n v="193.17"/>
    <n v="19.989999999999998"/>
    <x v="342"/>
    <x v="4"/>
    <x v="4"/>
    <x v="1"/>
    <x v="0"/>
    <x v="0"/>
    <s v="Fellowes Staxonsteel® Drawer Files"/>
    <s v="Small Box"/>
    <n v="0.71"/>
    <d v="2011-06-22T00:00:00"/>
  </r>
  <r>
    <n v="8375"/>
    <n v="59812"/>
    <x v="645"/>
    <x v="3"/>
    <n v="2"/>
    <n v="28.98"/>
    <n v="0.06"/>
    <x v="0"/>
    <n v="-18.39"/>
    <n v="12.64"/>
    <n v="4.9800000000000004"/>
    <x v="342"/>
    <x v="4"/>
    <x v="4"/>
    <x v="1"/>
    <x v="2"/>
    <x v="4"/>
    <s v="Nu-Dell Executive Frame"/>
    <s v="Small Pack"/>
    <n v="0.48"/>
    <d v="2011-06-23T00:00:00"/>
  </r>
  <r>
    <n v="8376"/>
    <n v="59815"/>
    <x v="1395"/>
    <x v="2"/>
    <n v="14"/>
    <n v="51.56"/>
    <n v="0.09"/>
    <x v="0"/>
    <n v="-1.06"/>
    <n v="3.71"/>
    <n v="1.93"/>
    <x v="358"/>
    <x v="4"/>
    <x v="4"/>
    <x v="1"/>
    <x v="0"/>
    <x v="5"/>
    <s v="&quot;While you Were Out&quot; Message Book, One Form per Page"/>
    <s v="Wrap Bag"/>
    <n v="0.35"/>
    <d v="2010-12-17T00:00:00"/>
  </r>
  <r>
    <n v="8395"/>
    <n v="59971"/>
    <x v="795"/>
    <x v="4"/>
    <n v="26"/>
    <n v="437.77"/>
    <n v="0.01"/>
    <x v="2"/>
    <n v="-125.8"/>
    <n v="15.98"/>
    <n v="8.99"/>
    <x v="361"/>
    <x v="4"/>
    <x v="4"/>
    <x v="3"/>
    <x v="1"/>
    <x v="7"/>
    <s v="Imation 3.5&quot; DS/HD IBM Formatted Diskettes, 50/Pack"/>
    <s v="Small Pack"/>
    <n v="0.64"/>
    <d v="2011-06-02T00:00:00"/>
  </r>
  <r>
    <n v="8396"/>
    <n v="59971"/>
    <x v="795"/>
    <x v="4"/>
    <n v="45"/>
    <n v="514.86"/>
    <n v="0.08"/>
    <x v="0"/>
    <n v="-10.84"/>
    <n v="12.28"/>
    <n v="6.47"/>
    <x v="361"/>
    <x v="4"/>
    <x v="4"/>
    <x v="3"/>
    <x v="0"/>
    <x v="5"/>
    <s v="Xerox 1881"/>
    <s v="Small Box"/>
    <n v="0.38"/>
    <d v="2011-06-02T00:00:00"/>
  </r>
  <r>
    <n v="8397"/>
    <n v="59971"/>
    <x v="795"/>
    <x v="4"/>
    <n v="12"/>
    <n v="356.27"/>
    <n v="0.1"/>
    <x v="2"/>
    <n v="84.53"/>
    <n v="30.98"/>
    <n v="5.09"/>
    <x v="361"/>
    <x v="4"/>
    <x v="4"/>
    <x v="3"/>
    <x v="0"/>
    <x v="5"/>
    <s v="Xerox 19"/>
    <s v="Small Box"/>
    <n v="0.4"/>
    <d v="2011-06-02T00:00:00"/>
  </r>
  <r>
    <n v="79"/>
    <n v="481"/>
    <x v="56"/>
    <x v="1"/>
    <n v="44"/>
    <n v="4509.3774999999996"/>
    <n v="0.01"/>
    <x v="0"/>
    <n v="1426.2570000000001"/>
    <n v="115.99"/>
    <n v="5.26"/>
    <x v="531"/>
    <x v="4"/>
    <x v="4"/>
    <x v="3"/>
    <x v="1"/>
    <x v="3"/>
    <s v="636"/>
    <s v="Small Box"/>
    <n v="0.56999999999999995"/>
    <d v="2012-10-09T00:00:00"/>
  </r>
  <r>
    <n v="131"/>
    <n v="834"/>
    <x v="957"/>
    <x v="3"/>
    <n v="15"/>
    <n v="1813.04"/>
    <n v="0.01"/>
    <x v="1"/>
    <n v="-164.39520000000002"/>
    <n v="115.99"/>
    <n v="56.14"/>
    <x v="636"/>
    <x v="4"/>
    <x v="4"/>
    <x v="3"/>
    <x v="1"/>
    <x v="16"/>
    <s v="Hewlett-Packard Deskjet 5550 Color Inkjet Printer"/>
    <s v="Jumbo Drum"/>
    <n v="0.4"/>
    <d v="2009-05-23T00:00:00"/>
  </r>
  <r>
    <n v="215"/>
    <n v="1414"/>
    <x v="1116"/>
    <x v="4"/>
    <n v="44"/>
    <n v="4530.96"/>
    <n v="7.0000000000000007E-2"/>
    <x v="1"/>
    <n v="-993.35"/>
    <n v="105.49"/>
    <n v="41.64"/>
    <x v="733"/>
    <x v="4"/>
    <x v="4"/>
    <x v="0"/>
    <x v="2"/>
    <x v="10"/>
    <s v="Balt Solid Wood Rectangular Table"/>
    <s v="Jumbo Box"/>
    <n v="0.75"/>
    <d v="2011-08-15T00:00:00"/>
  </r>
  <r>
    <n v="335"/>
    <n v="2305"/>
    <x v="89"/>
    <x v="1"/>
    <n v="33"/>
    <n v="3116.47"/>
    <n v="0.1"/>
    <x v="1"/>
    <n v="-1578.26"/>
    <n v="100.98"/>
    <n v="57.38"/>
    <x v="453"/>
    <x v="4"/>
    <x v="4"/>
    <x v="3"/>
    <x v="2"/>
    <x v="9"/>
    <s v="Bush Westfield Collection Bookcases, Dark Cherry Finish, Fully Assembled"/>
    <s v="Jumbo Box"/>
    <n v="0.78"/>
    <d v="2010-01-27T00:00:00"/>
  </r>
  <r>
    <n v="336"/>
    <n v="2305"/>
    <x v="89"/>
    <x v="1"/>
    <n v="1"/>
    <n v="12.41"/>
    <n v="0.01"/>
    <x v="0"/>
    <n v="-9.08"/>
    <n v="6.68"/>
    <n v="5.66"/>
    <x v="453"/>
    <x v="4"/>
    <x v="4"/>
    <x v="3"/>
    <x v="0"/>
    <x v="5"/>
    <s v="Xerox 1923"/>
    <s v="Small Box"/>
    <n v="0.37"/>
    <d v="2010-01-26T00:00:00"/>
  </r>
  <r>
    <n v="341"/>
    <n v="2311"/>
    <x v="732"/>
    <x v="1"/>
    <n v="31"/>
    <n v="1324.09"/>
    <n v="0.01"/>
    <x v="0"/>
    <n v="94.96"/>
    <n v="40.89"/>
    <n v="18.98"/>
    <x v="734"/>
    <x v="4"/>
    <x v="4"/>
    <x v="3"/>
    <x v="2"/>
    <x v="4"/>
    <s v="Eldon Executive Woodline II Cherry Finish Desk Accessories"/>
    <s v="Small Box"/>
    <n v="0.56999999999999995"/>
    <d v="2011-05-02T00:00:00"/>
  </r>
  <r>
    <n v="351"/>
    <n v="2438"/>
    <x v="180"/>
    <x v="1"/>
    <n v="20"/>
    <n v="278.68"/>
    <n v="0.06"/>
    <x v="0"/>
    <n v="8.8994999999999997"/>
    <n v="14.48"/>
    <n v="6.46"/>
    <x v="735"/>
    <x v="4"/>
    <x v="4"/>
    <x v="2"/>
    <x v="0"/>
    <x v="2"/>
    <s v="GBC White Gloss Covers, Plain Front"/>
    <s v="Small Box"/>
    <n v="0.38"/>
    <d v="2010-07-17T00:00:00"/>
  </r>
  <r>
    <n v="352"/>
    <n v="2438"/>
    <x v="180"/>
    <x v="1"/>
    <n v="23"/>
    <n v="717.46799999999996"/>
    <n v="0.01"/>
    <x v="0"/>
    <n v="316.476"/>
    <n v="35.99"/>
    <n v="0.99"/>
    <x v="735"/>
    <x v="4"/>
    <x v="4"/>
    <x v="2"/>
    <x v="1"/>
    <x v="3"/>
    <s v="Accessory31"/>
    <s v="Small Pack"/>
    <n v="0.35"/>
    <d v="2010-07-16T00:00:00"/>
  </r>
  <r>
    <n v="374"/>
    <n v="2595"/>
    <x v="1396"/>
    <x v="2"/>
    <n v="13"/>
    <n v="11764.25"/>
    <n v="0.04"/>
    <x v="1"/>
    <n v="2322.44"/>
    <n v="880.98"/>
    <n v="44.55"/>
    <x v="736"/>
    <x v="4"/>
    <x v="4"/>
    <x v="2"/>
    <x v="2"/>
    <x v="9"/>
    <s v="Riverside Palais Royal Lawyers Bookcase, Royale Cherry Finish"/>
    <s v="Jumbo Box"/>
    <n v="0.62"/>
    <d v="2011-12-14T00:00:00"/>
  </r>
  <r>
    <n v="375"/>
    <n v="2595"/>
    <x v="1396"/>
    <x v="2"/>
    <n v="4"/>
    <n v="25.17"/>
    <n v="0.09"/>
    <x v="0"/>
    <n v="5.88"/>
    <n v="5.47"/>
    <n v="5.26"/>
    <x v="736"/>
    <x v="4"/>
    <x v="4"/>
    <x v="2"/>
    <x v="2"/>
    <x v="4"/>
    <s v="Advantus Panel Wall Acrylic Frame"/>
    <s v="Small Pack"/>
    <n v="0.42"/>
    <d v="2011-12-15T00:00:00"/>
  </r>
  <r>
    <n v="376"/>
    <n v="2595"/>
    <x v="1396"/>
    <x v="2"/>
    <n v="29"/>
    <n v="208.47"/>
    <n v="0.01"/>
    <x v="2"/>
    <n v="-125.6"/>
    <n v="6.48"/>
    <n v="8.74"/>
    <x v="736"/>
    <x v="4"/>
    <x v="4"/>
    <x v="2"/>
    <x v="0"/>
    <x v="5"/>
    <s v="Xerox 1984"/>
    <s v="Small Box"/>
    <n v="0.36"/>
    <d v="2011-12-15T00:00:00"/>
  </r>
  <r>
    <n v="409"/>
    <n v="2790"/>
    <x v="60"/>
    <x v="1"/>
    <n v="7"/>
    <n v="45.91"/>
    <n v="0.01"/>
    <x v="0"/>
    <n v="-35.534999999999997"/>
    <n v="5.44"/>
    <n v="7.46"/>
    <x v="453"/>
    <x v="4"/>
    <x v="4"/>
    <x v="3"/>
    <x v="0"/>
    <x v="2"/>
    <s v="Wilson Jones Custom Binder Spines &amp; Labels"/>
    <s v="Small Box"/>
    <n v="0.36"/>
    <d v="2009-08-19T00:00:00"/>
  </r>
  <r>
    <n v="410"/>
    <n v="2790"/>
    <x v="60"/>
    <x v="1"/>
    <n v="41"/>
    <n v="22319.58"/>
    <n v="0.02"/>
    <x v="1"/>
    <n v="-734.31"/>
    <n v="549.99"/>
    <n v="49"/>
    <x v="453"/>
    <x v="4"/>
    <x v="4"/>
    <x v="3"/>
    <x v="1"/>
    <x v="13"/>
    <s v="Sharp 1540cs Digital Laser Copier"/>
    <s v="Jumbo Drum"/>
    <n v="0.35"/>
    <d v="2009-08-20T00:00:00"/>
  </r>
  <r>
    <n v="411"/>
    <n v="2790"/>
    <x v="60"/>
    <x v="1"/>
    <n v="15"/>
    <n v="330.24"/>
    <n v="0.03"/>
    <x v="2"/>
    <n v="8.48"/>
    <n v="22.01"/>
    <n v="5.53"/>
    <x v="453"/>
    <x v="4"/>
    <x v="4"/>
    <x v="3"/>
    <x v="0"/>
    <x v="12"/>
    <s v="Boston 16801 Nautilus™ Battery Pencil Sharpener"/>
    <s v="Small Pack"/>
    <n v="0.59"/>
    <d v="2009-08-19T00:00:00"/>
  </r>
  <r>
    <n v="412"/>
    <n v="2790"/>
    <x v="60"/>
    <x v="1"/>
    <n v="15"/>
    <n v="520.65"/>
    <n v="0.09"/>
    <x v="0"/>
    <n v="30.63"/>
    <n v="34.76"/>
    <n v="8.2200000000000006"/>
    <x v="453"/>
    <x v="4"/>
    <x v="4"/>
    <x v="3"/>
    <x v="0"/>
    <x v="0"/>
    <s v="Multi-Use Personal File Cart and Caster Set, Three Stacking Bins"/>
    <s v="Small Box"/>
    <n v="0.56999999999999995"/>
    <d v="2009-08-20T00:00:00"/>
  </r>
  <r>
    <n v="490"/>
    <n v="3395"/>
    <x v="1114"/>
    <x v="2"/>
    <n v="31"/>
    <n v="181.17"/>
    <n v="0.06"/>
    <x v="2"/>
    <n v="-59.880499999999998"/>
    <n v="5.38"/>
    <n v="5.24"/>
    <x v="147"/>
    <x v="4"/>
    <x v="4"/>
    <x v="1"/>
    <x v="0"/>
    <x v="2"/>
    <s v="Acco PRESSTEX® Data Binder with Storage Hooks, Dark Blue, 14 7/8&quot; X 11&quot;"/>
    <s v="Small Box"/>
    <n v="0.36"/>
    <d v="2009-10-31T00:00:00"/>
  </r>
  <r>
    <n v="491"/>
    <n v="3395"/>
    <x v="1114"/>
    <x v="2"/>
    <n v="1"/>
    <n v="13.16"/>
    <n v="0.03"/>
    <x v="0"/>
    <n v="-10.29"/>
    <n v="7.35"/>
    <n v="5.96"/>
    <x v="147"/>
    <x v="4"/>
    <x v="4"/>
    <x v="1"/>
    <x v="0"/>
    <x v="5"/>
    <s v="1/4 Fold Party Design Invitations &amp; White Envelopes, 24 8-1/2&quot; X 11&quot; Cards, 25 Env./Pack"/>
    <s v="Small Box"/>
    <n v="0.38"/>
    <d v="2009-10-31T00:00:00"/>
  </r>
  <r>
    <n v="492"/>
    <n v="3395"/>
    <x v="1114"/>
    <x v="2"/>
    <n v="7"/>
    <n v="107.88"/>
    <n v="0.02"/>
    <x v="0"/>
    <n v="25.59"/>
    <n v="15.57"/>
    <n v="1.39"/>
    <x v="147"/>
    <x v="4"/>
    <x v="4"/>
    <x v="1"/>
    <x v="0"/>
    <x v="8"/>
    <s v="Park Ridge™ Embossed Executive Business Envelopes"/>
    <s v="Small Box"/>
    <n v="0.38"/>
    <d v="2009-10-30T00:00:00"/>
  </r>
  <r>
    <n v="493"/>
    <n v="3395"/>
    <x v="1114"/>
    <x v="2"/>
    <n v="29"/>
    <n v="623.02"/>
    <n v="0.02"/>
    <x v="0"/>
    <n v="-255.66"/>
    <n v="20.89"/>
    <n v="11.52"/>
    <x v="147"/>
    <x v="4"/>
    <x v="4"/>
    <x v="1"/>
    <x v="0"/>
    <x v="0"/>
    <s v="Iris® 3-Drawer Stacking Bin, Black"/>
    <s v="Small Box"/>
    <n v="0.83"/>
    <d v="2009-10-30T00:00:00"/>
  </r>
  <r>
    <n v="575"/>
    <n v="3907"/>
    <x v="554"/>
    <x v="3"/>
    <n v="34"/>
    <n v="729.83"/>
    <n v="7.0000000000000007E-2"/>
    <x v="0"/>
    <n v="-135.102"/>
    <n v="22.38"/>
    <n v="15.1"/>
    <x v="124"/>
    <x v="4"/>
    <x v="4"/>
    <x v="0"/>
    <x v="0"/>
    <x v="2"/>
    <s v="Avery Flip-Chart Easel Binder, Black"/>
    <s v="Small Box"/>
    <n v="0.38"/>
    <d v="2012-08-20T00:00:00"/>
  </r>
  <r>
    <n v="576"/>
    <n v="3907"/>
    <x v="554"/>
    <x v="3"/>
    <n v="36"/>
    <n v="1083.19"/>
    <n v="0.03"/>
    <x v="2"/>
    <n v="214.61"/>
    <n v="29.99"/>
    <n v="5.5"/>
    <x v="124"/>
    <x v="4"/>
    <x v="4"/>
    <x v="0"/>
    <x v="1"/>
    <x v="7"/>
    <s v="Logitech Cordless Access Keyboard"/>
    <s v="Small Box"/>
    <n v="0.51"/>
    <d v="2012-08-19T00:00:00"/>
  </r>
  <r>
    <n v="613"/>
    <n v="4195"/>
    <x v="493"/>
    <x v="2"/>
    <n v="30"/>
    <n v="255.74"/>
    <n v="7.0000000000000007E-2"/>
    <x v="0"/>
    <n v="37.090000000000003"/>
    <n v="8.5"/>
    <n v="1.99"/>
    <x v="736"/>
    <x v="4"/>
    <x v="4"/>
    <x v="2"/>
    <x v="1"/>
    <x v="7"/>
    <s v="Hewlett-Packard 4.7GB DVD+R Discs"/>
    <s v="Small Pack"/>
    <n v="0.49"/>
    <d v="2010-05-30T00:00:00"/>
  </r>
  <r>
    <n v="631"/>
    <n v="4391"/>
    <x v="223"/>
    <x v="1"/>
    <n v="20"/>
    <n v="2592.4319999999998"/>
    <n v="0.06"/>
    <x v="0"/>
    <n v="428.47199999999998"/>
    <n v="155.99"/>
    <n v="3.9"/>
    <x v="636"/>
    <x v="4"/>
    <x v="4"/>
    <x v="3"/>
    <x v="1"/>
    <x v="3"/>
    <s v="T39m"/>
    <s v="Small Box"/>
    <n v="0.55000000000000004"/>
    <d v="2012-02-19T00:00:00"/>
  </r>
  <r>
    <n v="633"/>
    <n v="4422"/>
    <x v="345"/>
    <x v="3"/>
    <n v="12"/>
    <n v="313.43"/>
    <n v="0.02"/>
    <x v="0"/>
    <n v="104.03"/>
    <n v="25.38"/>
    <n v="8.99"/>
    <x v="444"/>
    <x v="4"/>
    <x v="4"/>
    <x v="1"/>
    <x v="2"/>
    <x v="4"/>
    <s v="Executive Impressions 13&quot; Chairman Wall Clock"/>
    <s v="Small Pack"/>
    <n v="0.5"/>
    <d v="2011-05-21T00:00:00"/>
  </r>
  <r>
    <n v="634"/>
    <n v="4422"/>
    <x v="345"/>
    <x v="3"/>
    <n v="17"/>
    <n v="390.11"/>
    <n v="0.02"/>
    <x v="0"/>
    <n v="-19.920000000000002"/>
    <n v="21.38"/>
    <n v="8.99"/>
    <x v="444"/>
    <x v="4"/>
    <x v="4"/>
    <x v="1"/>
    <x v="0"/>
    <x v="12"/>
    <s v="Boston 1730 StandUp Electric Pencil Sharpener"/>
    <s v="Small Pack"/>
    <n v="0.59"/>
    <d v="2011-05-21T00:00:00"/>
  </r>
  <r>
    <n v="679"/>
    <n v="4741"/>
    <x v="1397"/>
    <x v="2"/>
    <n v="40"/>
    <n v="342.97"/>
    <n v="0.09"/>
    <x v="0"/>
    <n v="-131.63"/>
    <n v="8.75"/>
    <n v="8.5399999999999991"/>
    <x v="103"/>
    <x v="4"/>
    <x v="4"/>
    <x v="1"/>
    <x v="2"/>
    <x v="4"/>
    <s v="Eldon® 400 Class™ Desk Accessories, Black Carbon"/>
    <s v="Small Pack"/>
    <n v="0.43"/>
    <d v="2012-07-07T00:00:00"/>
  </r>
  <r>
    <n v="693"/>
    <n v="4835"/>
    <x v="1398"/>
    <x v="4"/>
    <n v="3"/>
    <n v="9.4"/>
    <n v="0.04"/>
    <x v="0"/>
    <n v="-7.6"/>
    <n v="2.52"/>
    <n v="1.92"/>
    <x v="636"/>
    <x v="4"/>
    <x v="4"/>
    <x v="3"/>
    <x v="0"/>
    <x v="15"/>
    <s v="Letter Slitter"/>
    <s v="Wrap Bag"/>
    <n v="0.82"/>
    <d v="2009-10-24T00:00:00"/>
  </r>
  <r>
    <n v="711"/>
    <n v="5028"/>
    <x v="1184"/>
    <x v="1"/>
    <n v="10"/>
    <n v="79.680000000000007"/>
    <n v="0.06"/>
    <x v="0"/>
    <n v="18.239999999999998"/>
    <n v="7.7"/>
    <n v="3.68"/>
    <x v="736"/>
    <x v="4"/>
    <x v="4"/>
    <x v="2"/>
    <x v="2"/>
    <x v="4"/>
    <s v="Deflect-O® Glasstique™ Clear Desk Accessories"/>
    <s v="Wrap Bag"/>
    <n v="0.52"/>
    <d v="2012-04-18T00:00:00"/>
  </r>
  <r>
    <n v="717"/>
    <n v="5095"/>
    <x v="500"/>
    <x v="1"/>
    <n v="7"/>
    <n v="786.67499999999995"/>
    <n v="0.01"/>
    <x v="0"/>
    <n v="-315.029"/>
    <n v="125.99"/>
    <n v="8.8000000000000007"/>
    <x v="737"/>
    <x v="4"/>
    <x v="4"/>
    <x v="2"/>
    <x v="1"/>
    <x v="3"/>
    <s v="StarTAC 6500"/>
    <s v="Small Box"/>
    <n v="0.59"/>
    <d v="2012-04-22T00:00:00"/>
  </r>
  <r>
    <n v="736"/>
    <n v="5317"/>
    <x v="1315"/>
    <x v="0"/>
    <n v="38"/>
    <n v="212.57"/>
    <n v="0.09"/>
    <x v="2"/>
    <n v="9.4860000000000007"/>
    <n v="5.34"/>
    <n v="2.99"/>
    <x v="124"/>
    <x v="4"/>
    <x v="4"/>
    <x v="0"/>
    <x v="0"/>
    <x v="2"/>
    <s v="Wilson Jones 14 Line Acrylic Coated Pressboard Data Binders"/>
    <s v="Small Box"/>
    <n v="0.38"/>
    <d v="2009-09-15T00:00:00"/>
  </r>
  <r>
    <n v="737"/>
    <n v="5317"/>
    <x v="1315"/>
    <x v="0"/>
    <n v="10"/>
    <n v="1469.48"/>
    <n v="7.0000000000000007E-2"/>
    <x v="1"/>
    <n v="-263.64999999999998"/>
    <n v="140.97999999999999"/>
    <n v="53.48"/>
    <x v="124"/>
    <x v="4"/>
    <x v="4"/>
    <x v="0"/>
    <x v="2"/>
    <x v="9"/>
    <s v="Bush Heritage Pine Collection 5-Shelf Bookcase, Albany Pine Finish, *Special Order"/>
    <s v="Jumbo Box"/>
    <n v="0.65"/>
    <d v="2009-09-15T00:00:00"/>
  </r>
  <r>
    <n v="738"/>
    <n v="5317"/>
    <x v="1315"/>
    <x v="0"/>
    <n v="25"/>
    <n v="4279.24"/>
    <n v="0.06"/>
    <x v="0"/>
    <n v="890.18100000000004"/>
    <n v="205.99"/>
    <n v="5.26"/>
    <x v="124"/>
    <x v="4"/>
    <x v="4"/>
    <x v="0"/>
    <x v="1"/>
    <x v="3"/>
    <s v="i470"/>
    <s v="Small Box"/>
    <n v="0.56000000000000005"/>
    <d v="2009-09-15T00:00:00"/>
  </r>
  <r>
    <n v="801"/>
    <n v="5735"/>
    <x v="419"/>
    <x v="3"/>
    <n v="10"/>
    <n v="2665.64"/>
    <n v="0.1"/>
    <x v="1"/>
    <n v="-107.49"/>
    <n v="280.98"/>
    <n v="35.67"/>
    <x v="531"/>
    <x v="4"/>
    <x v="4"/>
    <x v="3"/>
    <x v="2"/>
    <x v="10"/>
    <s v="Global Adaptabilities™ Conference Tables"/>
    <s v="Jumbo Box"/>
    <n v="0.66"/>
    <d v="2009-12-11T00:00:00"/>
  </r>
  <r>
    <n v="810"/>
    <n v="5856"/>
    <x v="449"/>
    <x v="1"/>
    <n v="42"/>
    <n v="10307.01"/>
    <n v="0"/>
    <x v="1"/>
    <n v="3025.59"/>
    <n v="230.98"/>
    <n v="23.78"/>
    <x v="124"/>
    <x v="4"/>
    <x v="4"/>
    <x v="0"/>
    <x v="2"/>
    <x v="10"/>
    <s v="Bush® Cubix Conference Tables, Fully Assembled"/>
    <s v="Jumbo Box"/>
    <n v="0.6"/>
    <d v="2009-11-07T00:00:00"/>
  </r>
  <r>
    <n v="816"/>
    <n v="5891"/>
    <x v="1341"/>
    <x v="3"/>
    <n v="2"/>
    <n v="44.45"/>
    <n v="0.01"/>
    <x v="0"/>
    <n v="-17.457000000000001"/>
    <n v="20.98"/>
    <n v="1.49"/>
    <x v="531"/>
    <x v="4"/>
    <x v="4"/>
    <x v="3"/>
    <x v="0"/>
    <x v="2"/>
    <s v="Avery Legal 4-Ring Binder"/>
    <s v="Small Box"/>
    <n v="0.35"/>
    <d v="2012-12-30T00:00:00"/>
  </r>
  <r>
    <n v="875"/>
    <n v="6274"/>
    <x v="455"/>
    <x v="2"/>
    <n v="22"/>
    <n v="46.36"/>
    <n v="0.05"/>
    <x v="2"/>
    <n v="-56.73"/>
    <n v="1.74"/>
    <n v="4.08"/>
    <x v="636"/>
    <x v="4"/>
    <x v="4"/>
    <x v="3"/>
    <x v="2"/>
    <x v="4"/>
    <s v="Eldon Regeneration Recycled Desk Accessories, Smoke"/>
    <s v="Small Pack"/>
    <n v="0.53"/>
    <d v="2011-07-15T00:00:00"/>
  </r>
  <r>
    <n v="878"/>
    <n v="6309"/>
    <x v="208"/>
    <x v="3"/>
    <n v="10"/>
    <n v="29.79"/>
    <n v="0.01"/>
    <x v="0"/>
    <n v="3.76"/>
    <n v="2.88"/>
    <n v="0.99"/>
    <x v="736"/>
    <x v="4"/>
    <x v="4"/>
    <x v="2"/>
    <x v="0"/>
    <x v="11"/>
    <s v="Avery 474"/>
    <s v="Small Box"/>
    <n v="0.36"/>
    <d v="2010-06-10T00:00:00"/>
  </r>
  <r>
    <n v="885"/>
    <n v="6368"/>
    <x v="545"/>
    <x v="2"/>
    <n v="40"/>
    <n v="19100.45"/>
    <n v="0"/>
    <x v="1"/>
    <n v="6839.95"/>
    <n v="442.14"/>
    <n v="14.7"/>
    <x v="103"/>
    <x v="4"/>
    <x v="4"/>
    <x v="2"/>
    <x v="1"/>
    <x v="16"/>
    <s v="Okidata ML390 Turbo Dot Matrix Printers"/>
    <s v="Jumbo Drum"/>
    <n v="0.56000000000000005"/>
    <d v="2009-02-22T00:00:00"/>
  </r>
  <r>
    <n v="961"/>
    <n v="6978"/>
    <x v="25"/>
    <x v="1"/>
    <n v="47"/>
    <n v="371.95"/>
    <n v="7.0000000000000007E-2"/>
    <x v="0"/>
    <n v="-87.4"/>
    <n v="8.1199999999999992"/>
    <n v="2.83"/>
    <x v="531"/>
    <x v="4"/>
    <x v="4"/>
    <x v="3"/>
    <x v="1"/>
    <x v="7"/>
    <s v="Imation Neon Mac Format Diskettes, 10/Pack"/>
    <s v="Small Pack"/>
    <n v="0.77"/>
    <d v="2010-12-10T00:00:00"/>
  </r>
  <r>
    <n v="1024"/>
    <n v="7461"/>
    <x v="750"/>
    <x v="0"/>
    <n v="12"/>
    <n v="4080.3"/>
    <n v="0.05"/>
    <x v="1"/>
    <n v="593.79"/>
    <n v="350.99"/>
    <n v="39"/>
    <x v="738"/>
    <x v="4"/>
    <x v="4"/>
    <x v="3"/>
    <x v="2"/>
    <x v="14"/>
    <s v="Global Leather Executive Chair"/>
    <s v="Jumbo Drum"/>
    <n v="0.55000000000000004"/>
    <d v="2009-01-14T00:00:00"/>
  </r>
  <r>
    <n v="1025"/>
    <n v="7461"/>
    <x v="750"/>
    <x v="0"/>
    <n v="28"/>
    <n v="260.79000000000002"/>
    <n v="0"/>
    <x v="0"/>
    <n v="111.4"/>
    <n v="8.74"/>
    <n v="1.39"/>
    <x v="738"/>
    <x v="4"/>
    <x v="4"/>
    <x v="3"/>
    <x v="0"/>
    <x v="8"/>
    <s v="#10- 4 1/8&quot; x 9 1/2&quot; Recycled Envelopes"/>
    <s v="Small Box"/>
    <n v="0.38"/>
    <d v="2009-01-16T00:00:00"/>
  </r>
  <r>
    <n v="1026"/>
    <n v="7461"/>
    <x v="750"/>
    <x v="0"/>
    <n v="44"/>
    <n v="90.35"/>
    <n v="0.02"/>
    <x v="0"/>
    <n v="-16.72"/>
    <n v="1.98"/>
    <n v="0.7"/>
    <x v="738"/>
    <x v="4"/>
    <x v="4"/>
    <x v="3"/>
    <x v="0"/>
    <x v="6"/>
    <s v="Brites Rubber Bands, 1 1/2 oz. Box"/>
    <s v="Wrap Bag"/>
    <n v="0.83"/>
    <d v="2009-01-16T00:00:00"/>
  </r>
  <r>
    <n v="1297"/>
    <n v="9505"/>
    <x v="805"/>
    <x v="1"/>
    <n v="2"/>
    <n v="316.52"/>
    <n v="0.03"/>
    <x v="0"/>
    <n v="-542.32000000000005"/>
    <n v="152.47999999999999"/>
    <n v="4"/>
    <x v="453"/>
    <x v="4"/>
    <x v="4"/>
    <x v="3"/>
    <x v="1"/>
    <x v="7"/>
    <s v="Adesso Programmable 142-Key Keyboard"/>
    <s v="Small Box"/>
    <n v="0.79"/>
    <d v="2012-06-09T00:00:00"/>
  </r>
  <r>
    <n v="1298"/>
    <n v="9505"/>
    <x v="805"/>
    <x v="1"/>
    <n v="5"/>
    <n v="155.38999999999999"/>
    <n v="0.1"/>
    <x v="0"/>
    <n v="-127.7"/>
    <n v="32.979999999999997"/>
    <n v="5.5"/>
    <x v="453"/>
    <x v="4"/>
    <x v="4"/>
    <x v="3"/>
    <x v="1"/>
    <x v="7"/>
    <s v="PC Concepts 116 Key Quantum 3000 Keyboard"/>
    <s v="Small Box"/>
    <n v="0.75"/>
    <d v="2012-06-10T00:00:00"/>
  </r>
  <r>
    <n v="1340"/>
    <n v="9794"/>
    <x v="561"/>
    <x v="2"/>
    <n v="25"/>
    <n v="135.22999999999999"/>
    <n v="0.1"/>
    <x v="0"/>
    <n v="-45.65"/>
    <n v="5.68"/>
    <n v="3.6"/>
    <x v="444"/>
    <x v="4"/>
    <x v="4"/>
    <x v="1"/>
    <x v="0"/>
    <x v="15"/>
    <s v="Acme® Preferred Stainless Steel Scissors"/>
    <s v="Small Pack"/>
    <n v="0.56000000000000005"/>
    <d v="2012-03-25T00:00:00"/>
  </r>
  <r>
    <n v="1400"/>
    <n v="10148"/>
    <x v="474"/>
    <x v="0"/>
    <n v="27"/>
    <n v="14357.85"/>
    <n v="0.02"/>
    <x v="1"/>
    <n v="3309.55"/>
    <n v="500.98"/>
    <n v="41.44"/>
    <x v="124"/>
    <x v="4"/>
    <x v="4"/>
    <x v="0"/>
    <x v="2"/>
    <x v="9"/>
    <s v="DMI Eclipse Executive Suite Bookcases"/>
    <s v="Jumbo Box"/>
    <n v="0.66"/>
    <d v="2009-03-25T00:00:00"/>
  </r>
  <r>
    <n v="1534"/>
    <n v="11045"/>
    <x v="1399"/>
    <x v="3"/>
    <n v="35"/>
    <n v="710.86"/>
    <n v="0.04"/>
    <x v="0"/>
    <n v="196.22"/>
    <n v="19.98"/>
    <n v="5.97"/>
    <x v="636"/>
    <x v="4"/>
    <x v="4"/>
    <x v="3"/>
    <x v="0"/>
    <x v="5"/>
    <s v="Xerox 1936"/>
    <s v="Small Box"/>
    <n v="0.38"/>
    <d v="2012-03-26T00:00:00"/>
  </r>
  <r>
    <n v="1537"/>
    <n v="11074"/>
    <x v="183"/>
    <x v="1"/>
    <n v="21"/>
    <n v="114.53"/>
    <n v="7.0000000000000007E-2"/>
    <x v="0"/>
    <n v="-39.229999999999997"/>
    <n v="5.68"/>
    <n v="3.6"/>
    <x v="447"/>
    <x v="4"/>
    <x v="4"/>
    <x v="2"/>
    <x v="0"/>
    <x v="15"/>
    <s v="Acme® Preferred Stainless Steel Scissors"/>
    <s v="Small Pack"/>
    <n v="0.56000000000000005"/>
    <d v="2011-06-11T00:00:00"/>
  </r>
  <r>
    <n v="1538"/>
    <n v="11074"/>
    <x v="183"/>
    <x v="1"/>
    <n v="44"/>
    <n v="7164.7435000000005"/>
    <n v="7.0000000000000007E-2"/>
    <x v="0"/>
    <n v="1609.29"/>
    <n v="205.99"/>
    <n v="5.99"/>
    <x v="447"/>
    <x v="4"/>
    <x v="4"/>
    <x v="2"/>
    <x v="1"/>
    <x v="3"/>
    <s v="3285"/>
    <s v="Small Box"/>
    <n v="0.59"/>
    <d v="2011-06-10T00:00:00"/>
  </r>
  <r>
    <n v="1732"/>
    <n v="12449"/>
    <x v="509"/>
    <x v="3"/>
    <n v="36"/>
    <n v="1400.1"/>
    <n v="0.03"/>
    <x v="0"/>
    <n v="88.68"/>
    <n v="39.979999999999997"/>
    <n v="4"/>
    <x v="739"/>
    <x v="4"/>
    <x v="4"/>
    <x v="0"/>
    <x v="1"/>
    <x v="7"/>
    <s v="Microsoft Natural Keyboard Elite"/>
    <s v="Small Box"/>
    <n v="0.7"/>
    <d v="2010-02-02T00:00:00"/>
  </r>
  <r>
    <n v="2051"/>
    <n v="14661"/>
    <x v="1171"/>
    <x v="2"/>
    <n v="38"/>
    <n v="1325.06"/>
    <n v="0.06"/>
    <x v="0"/>
    <n v="-180.23"/>
    <n v="35.770000000000003"/>
    <n v="9.02"/>
    <x v="737"/>
    <x v="4"/>
    <x v="4"/>
    <x v="3"/>
    <x v="1"/>
    <x v="7"/>
    <s v="IBM Numeric Access II Keypad, 17-Key, Black"/>
    <s v="Small Box"/>
    <n v="0.75"/>
    <d v="2010-01-25T00:00:00"/>
  </r>
  <r>
    <n v="2143"/>
    <n v="15303"/>
    <x v="1337"/>
    <x v="4"/>
    <n v="21"/>
    <n v="101.13"/>
    <n v="0.02"/>
    <x v="0"/>
    <n v="-74.405000000000001"/>
    <n v="4.54"/>
    <n v="5.83"/>
    <x v="734"/>
    <x v="4"/>
    <x v="4"/>
    <x v="3"/>
    <x v="0"/>
    <x v="2"/>
    <s v="Avery® Durable Plastic 1&quot; Binders"/>
    <s v="Small Box"/>
    <n v="0.36"/>
    <d v="2010-09-14T00:00:00"/>
  </r>
  <r>
    <n v="2144"/>
    <n v="15303"/>
    <x v="1337"/>
    <x v="4"/>
    <n v="18"/>
    <n v="526.45000000000005"/>
    <n v="0.02"/>
    <x v="0"/>
    <n v="-108.14"/>
    <n v="28.48"/>
    <n v="8.99"/>
    <x v="734"/>
    <x v="4"/>
    <x v="4"/>
    <x v="3"/>
    <x v="1"/>
    <x v="7"/>
    <s v="Imation IBM Formatted Diskettes, 100/Pack"/>
    <s v="Small Pack"/>
    <n v="0.7"/>
    <d v="2010-09-15T00:00:00"/>
  </r>
  <r>
    <n v="2171"/>
    <n v="15622"/>
    <x v="249"/>
    <x v="1"/>
    <n v="34"/>
    <n v="8581.25"/>
    <n v="0"/>
    <x v="1"/>
    <n v="1464.23"/>
    <n v="240.98"/>
    <n v="60.2"/>
    <x v="147"/>
    <x v="4"/>
    <x v="4"/>
    <x v="1"/>
    <x v="2"/>
    <x v="9"/>
    <s v="Atlantic Metals Mobile 2-Shelf Bookcases, Custom Colors"/>
    <s v="Jumbo Box"/>
    <n v="0.56000000000000005"/>
    <d v="2011-08-26T00:00:00"/>
  </r>
  <r>
    <n v="2172"/>
    <n v="15622"/>
    <x v="249"/>
    <x v="1"/>
    <n v="21"/>
    <n v="135.99"/>
    <n v="0.09"/>
    <x v="0"/>
    <n v="-129.24"/>
    <n v="6.48"/>
    <n v="9.68"/>
    <x v="147"/>
    <x v="4"/>
    <x v="4"/>
    <x v="1"/>
    <x v="0"/>
    <x v="5"/>
    <s v="Xerox 1993"/>
    <s v="Small Box"/>
    <n v="0.36"/>
    <d v="2011-08-26T00:00:00"/>
  </r>
  <r>
    <n v="2189"/>
    <n v="15778"/>
    <x v="139"/>
    <x v="1"/>
    <n v="9"/>
    <n v="43.23"/>
    <n v="0"/>
    <x v="0"/>
    <n v="-29.532"/>
    <n v="3.98"/>
    <n v="5.26"/>
    <x v="740"/>
    <x v="4"/>
    <x v="4"/>
    <x v="0"/>
    <x v="0"/>
    <x v="2"/>
    <s v="Ibico Presentation Index for Binding Systems"/>
    <s v="Small Box"/>
    <n v="0.38"/>
    <d v="2010-05-08T00:00:00"/>
  </r>
  <r>
    <n v="2239"/>
    <n v="16164"/>
    <x v="65"/>
    <x v="0"/>
    <n v="22"/>
    <n v="3353.54"/>
    <n v="7.0000000000000007E-2"/>
    <x v="0"/>
    <n v="1189.96"/>
    <n v="162.93"/>
    <n v="19.989999999999998"/>
    <x v="234"/>
    <x v="4"/>
    <x v="4"/>
    <x v="3"/>
    <x v="0"/>
    <x v="8"/>
    <s v="Multimedia Mailers"/>
    <s v="Small Box"/>
    <n v="0.39"/>
    <d v="2012-01-12T00:00:00"/>
  </r>
  <r>
    <n v="2240"/>
    <n v="16164"/>
    <x v="65"/>
    <x v="0"/>
    <n v="26"/>
    <n v="69.38"/>
    <n v="0.08"/>
    <x v="0"/>
    <n v="-70.73"/>
    <n v="2.52"/>
    <n v="4.28"/>
    <x v="234"/>
    <x v="4"/>
    <x v="4"/>
    <x v="3"/>
    <x v="0"/>
    <x v="12"/>
    <s v="Binney &amp; Smith inkTank™ Erasable Desk Highlighter, Chisel Tip, Yellow, 12/Box"/>
    <s v="Wrap Bag"/>
    <n v="0.44"/>
    <d v="2012-01-10T00:00:00"/>
  </r>
  <r>
    <n v="2245"/>
    <n v="16166"/>
    <x v="509"/>
    <x v="4"/>
    <n v="36"/>
    <n v="78.510000000000005"/>
    <n v="0.09"/>
    <x v="0"/>
    <n v="-10.06"/>
    <n v="2.1800000000000002"/>
    <n v="1.38"/>
    <x v="739"/>
    <x v="4"/>
    <x v="4"/>
    <x v="0"/>
    <x v="0"/>
    <x v="6"/>
    <s v="Advantus Push Pins"/>
    <s v="Wrap Bag"/>
    <n v="0.44"/>
    <d v="2010-02-01T00:00:00"/>
  </r>
  <r>
    <n v="2324"/>
    <n v="16768"/>
    <x v="1400"/>
    <x v="1"/>
    <n v="9"/>
    <n v="101.47"/>
    <n v="0.03"/>
    <x v="0"/>
    <n v="-18.64"/>
    <n v="10.89"/>
    <n v="4.5"/>
    <x v="735"/>
    <x v="4"/>
    <x v="4"/>
    <x v="2"/>
    <x v="0"/>
    <x v="1"/>
    <s v="Belkin 6 Outlet Metallic Surge Strip"/>
    <s v="Small Box"/>
    <n v="0.59"/>
    <d v="2009-07-26T00:00:00"/>
  </r>
  <r>
    <n v="2390"/>
    <n v="17313"/>
    <x v="1195"/>
    <x v="1"/>
    <n v="27"/>
    <n v="130.49"/>
    <n v="7.0000000000000007E-2"/>
    <x v="2"/>
    <n v="47.09"/>
    <n v="4.76"/>
    <n v="0.88"/>
    <x v="444"/>
    <x v="4"/>
    <x v="4"/>
    <x v="1"/>
    <x v="0"/>
    <x v="5"/>
    <s v="Wirebound Voice Message Log Book"/>
    <s v="Wrap Bag"/>
    <n v="0.39"/>
    <d v="2009-05-09T00:00:00"/>
  </r>
  <r>
    <n v="2409"/>
    <n v="17447"/>
    <x v="853"/>
    <x v="0"/>
    <n v="42"/>
    <n v="861.41"/>
    <n v="0.01"/>
    <x v="0"/>
    <n v="128"/>
    <n v="18.97"/>
    <n v="9.5399999999999991"/>
    <x v="733"/>
    <x v="4"/>
    <x v="4"/>
    <x v="3"/>
    <x v="0"/>
    <x v="5"/>
    <s v="Xerox 1939"/>
    <s v="Small Box"/>
    <n v="0.37"/>
    <d v="2012-05-20T00:00:00"/>
  </r>
  <r>
    <n v="2493"/>
    <n v="18145"/>
    <x v="1227"/>
    <x v="3"/>
    <n v="21"/>
    <n v="361.98"/>
    <n v="0"/>
    <x v="0"/>
    <n v="-55.610399999999998"/>
    <n v="15.99"/>
    <n v="9.4"/>
    <x v="737"/>
    <x v="4"/>
    <x v="4"/>
    <x v="2"/>
    <x v="1"/>
    <x v="16"/>
    <s v="AT&amp;T Black Trimline Phone, Model 210"/>
    <s v="Small Box"/>
    <n v="0.49"/>
    <d v="2010-09-05T00:00:00"/>
  </r>
  <r>
    <n v="2509"/>
    <n v="18215"/>
    <x v="30"/>
    <x v="3"/>
    <n v="29"/>
    <n v="965.82"/>
    <n v="0.09"/>
    <x v="0"/>
    <n v="169.15"/>
    <n v="34.99"/>
    <n v="5.5"/>
    <x v="636"/>
    <x v="4"/>
    <x v="4"/>
    <x v="3"/>
    <x v="1"/>
    <x v="7"/>
    <s v="Logitech Cordless Keyboard"/>
    <s v="Small Box"/>
    <n v="0.49"/>
    <d v="2010-09-20T00:00:00"/>
  </r>
  <r>
    <n v="2581"/>
    <n v="18598"/>
    <x v="338"/>
    <x v="4"/>
    <n v="24"/>
    <n v="349.65"/>
    <n v="0.1"/>
    <x v="2"/>
    <n v="28.551500000000004"/>
    <n v="14.48"/>
    <n v="6.46"/>
    <x v="734"/>
    <x v="4"/>
    <x v="4"/>
    <x v="3"/>
    <x v="0"/>
    <x v="2"/>
    <s v="GBC White Gloss Covers, Plain Front"/>
    <s v="Small Box"/>
    <n v="0.38"/>
    <d v="2010-08-09T00:00:00"/>
  </r>
  <r>
    <n v="2582"/>
    <n v="18598"/>
    <x v="338"/>
    <x v="4"/>
    <n v="46"/>
    <n v="4814.12"/>
    <n v="0.03"/>
    <x v="0"/>
    <n v="855.14"/>
    <n v="102.3"/>
    <n v="21.26"/>
    <x v="734"/>
    <x v="4"/>
    <x v="4"/>
    <x v="3"/>
    <x v="2"/>
    <x v="4"/>
    <s v="Luxo Professional Combination Clamp-On Lamps"/>
    <s v="Large Box"/>
    <n v="0.59"/>
    <d v="2010-08-08T00:00:00"/>
  </r>
  <r>
    <n v="2664"/>
    <n v="19234"/>
    <x v="359"/>
    <x v="1"/>
    <n v="24"/>
    <n v="359.65"/>
    <n v="0.01"/>
    <x v="0"/>
    <n v="-11.15"/>
    <n v="14.42"/>
    <n v="6.75"/>
    <x v="447"/>
    <x v="4"/>
    <x v="4"/>
    <x v="2"/>
    <x v="0"/>
    <x v="1"/>
    <s v="Holmes Odor Grabber"/>
    <s v="Medium Box"/>
    <n v="0.52"/>
    <d v="2009-01-24T00:00:00"/>
  </r>
  <r>
    <n v="2701"/>
    <n v="19555"/>
    <x v="1030"/>
    <x v="0"/>
    <n v="36"/>
    <n v="246.24"/>
    <n v="0.08"/>
    <x v="0"/>
    <n v="-118.9"/>
    <n v="6.68"/>
    <n v="7.3"/>
    <x v="733"/>
    <x v="4"/>
    <x v="4"/>
    <x v="0"/>
    <x v="0"/>
    <x v="5"/>
    <s v="Xerox 1959"/>
    <s v="Small Box"/>
    <n v="0.37"/>
    <d v="2010-02-15T00:00:00"/>
  </r>
  <r>
    <n v="2702"/>
    <n v="19555"/>
    <x v="1030"/>
    <x v="0"/>
    <n v="8"/>
    <n v="78.67"/>
    <n v="0"/>
    <x v="0"/>
    <n v="14.1"/>
    <n v="9.11"/>
    <n v="2.15"/>
    <x v="733"/>
    <x v="4"/>
    <x v="4"/>
    <x v="0"/>
    <x v="0"/>
    <x v="5"/>
    <s v="Black Print Carbonless Snap-Off® Rapid Letter, 8 1/2&quot; x 7&quot;"/>
    <s v="Wrap Bag"/>
    <n v="0.4"/>
    <d v="2010-02-18T00:00:00"/>
  </r>
  <r>
    <n v="2751"/>
    <n v="19843"/>
    <x v="144"/>
    <x v="3"/>
    <n v="33"/>
    <n v="4416.6509999999998"/>
    <n v="0.02"/>
    <x v="0"/>
    <n v="1020.4109999999999"/>
    <n v="155.99"/>
    <n v="8.99"/>
    <x v="636"/>
    <x v="4"/>
    <x v="4"/>
    <x v="3"/>
    <x v="1"/>
    <x v="3"/>
    <s v="LX 788"/>
    <s v="Small Box"/>
    <n v="0.57999999999999996"/>
    <d v="2010-07-29T00:00:00"/>
  </r>
  <r>
    <n v="2862"/>
    <n v="20646"/>
    <x v="791"/>
    <x v="3"/>
    <n v="41"/>
    <n v="1204.0844999999999"/>
    <n v="0.04"/>
    <x v="0"/>
    <n v="341.95499999999998"/>
    <n v="35.99"/>
    <n v="1.1000000000000001"/>
    <x v="737"/>
    <x v="4"/>
    <x v="4"/>
    <x v="2"/>
    <x v="1"/>
    <x v="3"/>
    <s v="Accessory35"/>
    <s v="Small Box"/>
    <n v="0.55000000000000004"/>
    <d v="2011-04-01T00:00:00"/>
  </r>
  <r>
    <n v="2928"/>
    <n v="21222"/>
    <x v="1401"/>
    <x v="2"/>
    <n v="36"/>
    <n v="181.39"/>
    <n v="0.1"/>
    <x v="0"/>
    <n v="-32.4"/>
    <n v="5.08"/>
    <n v="3.63"/>
    <x v="733"/>
    <x v="4"/>
    <x v="4"/>
    <x v="3"/>
    <x v="2"/>
    <x v="4"/>
    <s v="Master Caster Door Stop, Gray"/>
    <s v="Wrap Bag"/>
    <n v="0.51"/>
    <d v="2009-02-05T00:00:00"/>
  </r>
  <r>
    <n v="2929"/>
    <n v="21222"/>
    <x v="1401"/>
    <x v="2"/>
    <n v="26"/>
    <n v="846.08150000000001"/>
    <n v="0.02"/>
    <x v="0"/>
    <n v="-120.934"/>
    <n v="35.99"/>
    <n v="5"/>
    <x v="733"/>
    <x v="4"/>
    <x v="4"/>
    <x v="3"/>
    <x v="1"/>
    <x v="3"/>
    <s v="Accessory27"/>
    <s v="Small Box"/>
    <n v="0.85"/>
    <d v="2009-02-05T00:00:00"/>
  </r>
  <r>
    <n v="3166"/>
    <n v="22755"/>
    <x v="1170"/>
    <x v="3"/>
    <n v="35"/>
    <n v="187.84"/>
    <n v="0"/>
    <x v="0"/>
    <n v="-95.047499999999999"/>
    <n v="4.91"/>
    <n v="5.68"/>
    <x v="734"/>
    <x v="4"/>
    <x v="4"/>
    <x v="3"/>
    <x v="0"/>
    <x v="2"/>
    <s v="Acco Pressboard Covers with Storage Hooks, 14 7/8&quot; x 11&quot;, Light Blue"/>
    <s v="Small Box"/>
    <n v="0.36"/>
    <d v="2009-03-31T00:00:00"/>
  </r>
  <r>
    <n v="3167"/>
    <n v="22755"/>
    <x v="1170"/>
    <x v="3"/>
    <n v="45"/>
    <n v="240.6"/>
    <n v="0.04"/>
    <x v="0"/>
    <n v="3.4509999999999996"/>
    <n v="5.34"/>
    <n v="2.99"/>
    <x v="734"/>
    <x v="4"/>
    <x v="4"/>
    <x v="3"/>
    <x v="0"/>
    <x v="2"/>
    <s v="Wilson Jones 14 Line Acrylic Coated Pressboard Data Binders"/>
    <s v="Small Box"/>
    <n v="0.38"/>
    <d v="2009-04-01T00:00:00"/>
  </r>
  <r>
    <n v="3168"/>
    <n v="22755"/>
    <x v="1170"/>
    <x v="3"/>
    <n v="5"/>
    <n v="236.87799999999999"/>
    <n v="0.06"/>
    <x v="0"/>
    <n v="-275.25299999999999"/>
    <n v="55.99"/>
    <n v="5"/>
    <x v="734"/>
    <x v="4"/>
    <x v="4"/>
    <x v="3"/>
    <x v="1"/>
    <x v="3"/>
    <s v="Accessory6"/>
    <s v="Small Pack"/>
    <n v="0.8"/>
    <d v="2009-04-01T00:00:00"/>
  </r>
  <r>
    <n v="3222"/>
    <n v="23136"/>
    <x v="167"/>
    <x v="2"/>
    <n v="41"/>
    <n v="9312.52"/>
    <n v="0.01"/>
    <x v="0"/>
    <n v="3039.37"/>
    <n v="218.08"/>
    <n v="18.059999999999999"/>
    <x v="740"/>
    <x v="4"/>
    <x v="4"/>
    <x v="0"/>
    <x v="2"/>
    <x v="14"/>
    <s v="Lifetime Advantage™ Folding Chairs, 4/Carton"/>
    <s v="Large Box"/>
    <n v="0.56999999999999995"/>
    <d v="2009-09-26T00:00:00"/>
  </r>
  <r>
    <n v="3223"/>
    <n v="23136"/>
    <x v="167"/>
    <x v="2"/>
    <n v="43"/>
    <n v="220.47"/>
    <n v="0.04"/>
    <x v="0"/>
    <n v="-135.16"/>
    <n v="4.9800000000000004"/>
    <n v="4.62"/>
    <x v="740"/>
    <x v="4"/>
    <x v="4"/>
    <x v="0"/>
    <x v="1"/>
    <x v="7"/>
    <s v="Imation 3.5&quot;, DISKETTE 44766 HGHLD3.52HD/FM, 10/Pack"/>
    <s v="Small Pack"/>
    <n v="0.64"/>
    <d v="2009-09-26T00:00:00"/>
  </r>
  <r>
    <n v="3316"/>
    <n v="23685"/>
    <x v="151"/>
    <x v="2"/>
    <n v="46"/>
    <n v="7928.561999999999"/>
    <n v="0.08"/>
    <x v="0"/>
    <n v="2229.48"/>
    <n v="205.99"/>
    <n v="5"/>
    <x v="447"/>
    <x v="4"/>
    <x v="4"/>
    <x v="2"/>
    <x v="1"/>
    <x v="3"/>
    <s v="Phone 918"/>
    <s v="Small Box"/>
    <n v="0.59"/>
    <d v="2012-06-30T00:00:00"/>
  </r>
  <r>
    <n v="3319"/>
    <n v="23745"/>
    <x v="1402"/>
    <x v="0"/>
    <n v="12"/>
    <n v="715.8"/>
    <n v="0.06"/>
    <x v="0"/>
    <n v="-279.12"/>
    <n v="55.5"/>
    <n v="52.2"/>
    <x v="725"/>
    <x v="4"/>
    <x v="4"/>
    <x v="2"/>
    <x v="2"/>
    <x v="4"/>
    <s v="Eldon Cleatmat® Chair Mats for Medium Pile Carpets"/>
    <s v="Medium Box"/>
    <n v="0.72"/>
    <d v="2012-12-05T00:00:00"/>
  </r>
  <r>
    <n v="3320"/>
    <n v="23745"/>
    <x v="1402"/>
    <x v="0"/>
    <n v="47"/>
    <n v="10941.23"/>
    <n v="0"/>
    <x v="1"/>
    <n v="1687.07"/>
    <n v="227.55"/>
    <n v="32.479999999999997"/>
    <x v="725"/>
    <x v="4"/>
    <x v="4"/>
    <x v="2"/>
    <x v="2"/>
    <x v="10"/>
    <s v="Hon Rectangular Conference Tables"/>
    <s v="Jumbo Box"/>
    <n v="0.68"/>
    <d v="2012-12-09T00:00:00"/>
  </r>
  <r>
    <n v="3585"/>
    <n v="25571"/>
    <x v="554"/>
    <x v="4"/>
    <n v="42"/>
    <n v="3749"/>
    <n v="0.08"/>
    <x v="0"/>
    <n v="-1032.1300000000001"/>
    <n v="89.83"/>
    <n v="35"/>
    <x v="147"/>
    <x v="4"/>
    <x v="4"/>
    <x v="1"/>
    <x v="0"/>
    <x v="0"/>
    <s v="Fellowes Officeware™ Wire Shelving"/>
    <s v="Large Box"/>
    <n v="0.83"/>
    <d v="2012-08-20T00:00:00"/>
  </r>
  <r>
    <n v="3645"/>
    <n v="26053"/>
    <x v="757"/>
    <x v="0"/>
    <n v="48"/>
    <n v="878.75"/>
    <n v="7.0000000000000007E-2"/>
    <x v="2"/>
    <n v="70.459999999999994"/>
    <n v="18.97"/>
    <n v="9.0299999999999994"/>
    <x v="447"/>
    <x v="4"/>
    <x v="4"/>
    <x v="2"/>
    <x v="0"/>
    <x v="5"/>
    <s v="Computer Printout Paper with Letter-Trim Perforations"/>
    <s v="Small Box"/>
    <n v="0.37"/>
    <d v="2012-01-24T00:00:00"/>
  </r>
  <r>
    <n v="3670"/>
    <n v="26277"/>
    <x v="1335"/>
    <x v="3"/>
    <n v="17"/>
    <n v="877.81"/>
    <n v="0.02"/>
    <x v="0"/>
    <n v="-44.4"/>
    <n v="49.99"/>
    <n v="19.989999999999998"/>
    <x v="736"/>
    <x v="4"/>
    <x v="4"/>
    <x v="2"/>
    <x v="1"/>
    <x v="7"/>
    <s v="US Robotics 56K V.92 Internal PCI Faxmodem"/>
    <s v="Small Box"/>
    <n v="0.45"/>
    <d v="2011-06-28T00:00:00"/>
  </r>
  <r>
    <n v="3692"/>
    <n v="26374"/>
    <x v="449"/>
    <x v="2"/>
    <n v="5"/>
    <n v="90.941499999999991"/>
    <n v="0.05"/>
    <x v="0"/>
    <n v="-109.417"/>
    <n v="20.99"/>
    <n v="3.3"/>
    <x v="736"/>
    <x v="4"/>
    <x v="4"/>
    <x v="2"/>
    <x v="1"/>
    <x v="3"/>
    <s v="Accessory39"/>
    <s v="Small Pack"/>
    <n v="0.81"/>
    <d v="2009-11-06T00:00:00"/>
  </r>
  <r>
    <n v="3771"/>
    <n v="26944"/>
    <x v="1285"/>
    <x v="4"/>
    <n v="6"/>
    <n v="453.87"/>
    <n v="0.02"/>
    <x v="0"/>
    <n v="-217.69"/>
    <n v="73.98"/>
    <n v="14.52"/>
    <x v="234"/>
    <x v="4"/>
    <x v="4"/>
    <x v="3"/>
    <x v="1"/>
    <x v="7"/>
    <s v="Keytronic French Keyboard"/>
    <s v="Small Box"/>
    <n v="0.65"/>
    <d v="2009-11-10T00:00:00"/>
  </r>
  <r>
    <n v="3791"/>
    <n v="27013"/>
    <x v="1372"/>
    <x v="0"/>
    <n v="28"/>
    <n v="2232.15"/>
    <n v="0.05"/>
    <x v="0"/>
    <n v="-746.44"/>
    <n v="80.98"/>
    <n v="35"/>
    <x v="734"/>
    <x v="4"/>
    <x v="4"/>
    <x v="3"/>
    <x v="0"/>
    <x v="0"/>
    <s v="Carina Double Wide Media Storage Towers in Natural &amp; Black"/>
    <s v="Large Box"/>
    <n v="0.81"/>
    <d v="2009-07-09T00:00:00"/>
  </r>
  <r>
    <n v="3792"/>
    <n v="27013"/>
    <x v="1372"/>
    <x v="0"/>
    <n v="26"/>
    <n v="7007.19"/>
    <n v="0.05"/>
    <x v="0"/>
    <n v="-274.95"/>
    <n v="279.48"/>
    <n v="35"/>
    <x v="734"/>
    <x v="4"/>
    <x v="4"/>
    <x v="3"/>
    <x v="0"/>
    <x v="0"/>
    <s v="Tennsco Snap-Together Open Shelving Units, Starter Sets and Add-On Units"/>
    <s v="Large Box"/>
    <n v="0.8"/>
    <d v="2009-07-05T00:00:00"/>
  </r>
  <r>
    <n v="3913"/>
    <n v="27904"/>
    <x v="1235"/>
    <x v="1"/>
    <n v="8"/>
    <n v="460.58949999999999"/>
    <n v="0.02"/>
    <x v="0"/>
    <n v="-171.20399999999998"/>
    <n v="65.989999999999995"/>
    <n v="8.99"/>
    <x v="103"/>
    <x v="4"/>
    <x v="4"/>
    <x v="1"/>
    <x v="1"/>
    <x v="3"/>
    <s v="Talkabout T8367"/>
    <s v="Small Box"/>
    <n v="0.56000000000000005"/>
    <d v="2011-09-04T00:00:00"/>
  </r>
  <r>
    <n v="3925"/>
    <n v="27974"/>
    <x v="206"/>
    <x v="1"/>
    <n v="31"/>
    <n v="813.41"/>
    <n v="0.09"/>
    <x v="2"/>
    <n v="284.64999999999998"/>
    <n v="28.48"/>
    <n v="1.99"/>
    <x v="531"/>
    <x v="4"/>
    <x v="4"/>
    <x v="3"/>
    <x v="1"/>
    <x v="7"/>
    <s v="Memorex 4.7GB DVD+RW, 3/Pack"/>
    <s v="Small Pack"/>
    <n v="0.4"/>
    <d v="2010-10-09T00:00:00"/>
  </r>
  <r>
    <n v="4192"/>
    <n v="29767"/>
    <x v="735"/>
    <x v="1"/>
    <n v="48"/>
    <n v="4153.0600000000004"/>
    <n v="0.06"/>
    <x v="0"/>
    <n v="1499.41"/>
    <n v="90.24"/>
    <n v="0.99"/>
    <x v="234"/>
    <x v="4"/>
    <x v="4"/>
    <x v="3"/>
    <x v="0"/>
    <x v="1"/>
    <s v="Kensington 6 Outlet MasterPiece® HOMEOFFICE Power Control Center"/>
    <s v="Small Box"/>
    <n v="0.56000000000000005"/>
    <d v="2011-02-06T00:00:00"/>
  </r>
  <r>
    <n v="4196"/>
    <n v="29826"/>
    <x v="414"/>
    <x v="4"/>
    <n v="9"/>
    <n v="157.63"/>
    <n v="0.06"/>
    <x v="0"/>
    <n v="-78.13"/>
    <n v="17.98"/>
    <n v="4"/>
    <x v="147"/>
    <x v="4"/>
    <x v="4"/>
    <x v="1"/>
    <x v="1"/>
    <x v="7"/>
    <s v="Belkin 107-key enhanced keyboard, USB/PS/2 interface"/>
    <s v="Small Box"/>
    <n v="0.79"/>
    <d v="2009-09-25T00:00:00"/>
  </r>
  <r>
    <n v="4290"/>
    <n v="30566"/>
    <x v="867"/>
    <x v="0"/>
    <n v="34"/>
    <n v="225.45"/>
    <n v="0.02"/>
    <x v="0"/>
    <n v="-193.39"/>
    <n v="6.48"/>
    <n v="9.5399999999999991"/>
    <x v="740"/>
    <x v="4"/>
    <x v="4"/>
    <x v="0"/>
    <x v="0"/>
    <x v="5"/>
    <s v="Xerox 1905"/>
    <s v="Small Box"/>
    <n v="0.37"/>
    <d v="2011-07-03T00:00:00"/>
  </r>
  <r>
    <n v="4329"/>
    <n v="30852"/>
    <x v="1046"/>
    <x v="4"/>
    <n v="35"/>
    <n v="2827.1424999999999"/>
    <n v="0.01"/>
    <x v="0"/>
    <n v="713.88"/>
    <n v="95.99"/>
    <n v="4.9000000000000004"/>
    <x v="735"/>
    <x v="4"/>
    <x v="4"/>
    <x v="2"/>
    <x v="1"/>
    <x v="3"/>
    <s v="T60"/>
    <s v="Small Box"/>
    <n v="0.56000000000000005"/>
    <d v="2009-05-15T00:00:00"/>
  </r>
  <r>
    <n v="4379"/>
    <n v="31204"/>
    <x v="522"/>
    <x v="0"/>
    <n v="14"/>
    <n v="215.52"/>
    <n v="0.02"/>
    <x v="0"/>
    <n v="75.83"/>
    <n v="14.34"/>
    <n v="5"/>
    <x v="124"/>
    <x v="4"/>
    <x v="4"/>
    <x v="0"/>
    <x v="2"/>
    <x v="4"/>
    <s v="Nu-Dell Leatherette Frames"/>
    <s v="Small Pack"/>
    <n v="0.49"/>
    <d v="2010-08-26T00:00:00"/>
  </r>
  <r>
    <n v="4380"/>
    <n v="31204"/>
    <x v="522"/>
    <x v="0"/>
    <n v="8"/>
    <n v="10.46"/>
    <n v="0"/>
    <x v="0"/>
    <n v="-0.89"/>
    <n v="1.1399999999999999"/>
    <n v="0.7"/>
    <x v="124"/>
    <x v="4"/>
    <x v="4"/>
    <x v="0"/>
    <x v="0"/>
    <x v="6"/>
    <s v="OIC Thumb-Tacks"/>
    <s v="Wrap Bag"/>
    <n v="0.38"/>
    <d v="2010-08-21T00:00:00"/>
  </r>
  <r>
    <n v="4567"/>
    <n v="32513"/>
    <x v="947"/>
    <x v="0"/>
    <n v="23"/>
    <n v="3982.21"/>
    <n v="0.03"/>
    <x v="0"/>
    <n v="1413.941"/>
    <n v="165.98"/>
    <n v="19.989999999999998"/>
    <x v="735"/>
    <x v="4"/>
    <x v="4"/>
    <x v="2"/>
    <x v="0"/>
    <x v="2"/>
    <s v="GBC DocuBind P100 Manual Binding Machine"/>
    <s v="Small Box"/>
    <n v="0.4"/>
    <d v="2012-02-07T00:00:00"/>
  </r>
  <r>
    <n v="4568"/>
    <n v="32513"/>
    <x v="947"/>
    <x v="0"/>
    <n v="40"/>
    <n v="66.55"/>
    <n v="0.01"/>
    <x v="0"/>
    <n v="-15.13"/>
    <n v="1.6"/>
    <n v="1.29"/>
    <x v="735"/>
    <x v="4"/>
    <x v="4"/>
    <x v="2"/>
    <x v="0"/>
    <x v="12"/>
    <s v="Sanford Pocket Accent® Highlighters"/>
    <s v="Wrap Bag"/>
    <n v="0.42"/>
    <d v="2012-02-07T00:00:00"/>
  </r>
  <r>
    <n v="4589"/>
    <n v="32641"/>
    <x v="917"/>
    <x v="1"/>
    <n v="18"/>
    <n v="167.53"/>
    <n v="0.05"/>
    <x v="0"/>
    <n v="-9.5679999999999996"/>
    <n v="8.85"/>
    <n v="5.6"/>
    <x v="734"/>
    <x v="4"/>
    <x v="4"/>
    <x v="3"/>
    <x v="0"/>
    <x v="2"/>
    <s v="GBC Standard Plastic Binding Systems Combs"/>
    <s v="Small Box"/>
    <n v="0.36"/>
    <d v="2010-03-22T00:00:00"/>
  </r>
  <r>
    <n v="4741"/>
    <n v="33729"/>
    <x v="73"/>
    <x v="2"/>
    <n v="26"/>
    <n v="6995.56"/>
    <n v="7.0000000000000007E-2"/>
    <x v="0"/>
    <n v="-286.58"/>
    <n v="279.48"/>
    <n v="35"/>
    <x v="739"/>
    <x v="4"/>
    <x v="4"/>
    <x v="0"/>
    <x v="0"/>
    <x v="0"/>
    <s v="Tennsco Snap-Together Open Shelving Units, Starter Sets and Add-On Units"/>
    <s v="Large Box"/>
    <n v="0.8"/>
    <d v="2012-09-20T00:00:00"/>
  </r>
  <r>
    <n v="4796"/>
    <n v="34083"/>
    <x v="888"/>
    <x v="2"/>
    <n v="29"/>
    <n v="1415.1480000000001"/>
    <n v="0.02"/>
    <x v="2"/>
    <n v="-64.944000000000003"/>
    <n v="55.99"/>
    <n v="5"/>
    <x v="740"/>
    <x v="4"/>
    <x v="4"/>
    <x v="0"/>
    <x v="1"/>
    <x v="3"/>
    <s v="Accessory6"/>
    <s v="Small Pack"/>
    <n v="0.8"/>
    <d v="2012-02-05T00:00:00"/>
  </r>
  <r>
    <n v="4824"/>
    <n v="34275"/>
    <x v="370"/>
    <x v="0"/>
    <n v="3"/>
    <n v="6041.01"/>
    <n v="0.04"/>
    <x v="1"/>
    <n v="-4793.0039999999999"/>
    <n v="2036.48"/>
    <n v="14.7"/>
    <x v="738"/>
    <x v="4"/>
    <x v="4"/>
    <x v="0"/>
    <x v="1"/>
    <x v="16"/>
    <s v="Lexmark 4227 Plus Dot Matrix Printer"/>
    <s v="Jumbo Drum"/>
    <n v="0.55000000000000004"/>
    <d v="2009-07-06T00:00:00"/>
  </r>
  <r>
    <n v="4854"/>
    <n v="34532"/>
    <x v="458"/>
    <x v="0"/>
    <n v="41"/>
    <n v="1234.3599999999999"/>
    <n v="0.04"/>
    <x v="2"/>
    <n v="-84.77"/>
    <n v="30.98"/>
    <n v="19.510000000000002"/>
    <x v="733"/>
    <x v="4"/>
    <x v="4"/>
    <x v="0"/>
    <x v="0"/>
    <x v="8"/>
    <s v="Staples Colored Interoffice Envelopes"/>
    <s v="Small Box"/>
    <n v="0.36"/>
    <d v="2012-12-18T00:00:00"/>
  </r>
  <r>
    <n v="4942"/>
    <n v="35139"/>
    <x v="528"/>
    <x v="1"/>
    <n v="3"/>
    <n v="10380.34"/>
    <n v="0.05"/>
    <x v="1"/>
    <n v="-8389.4709000000003"/>
    <n v="3502.14"/>
    <n v="8.73"/>
    <x v="737"/>
    <x v="4"/>
    <x v="4"/>
    <x v="3"/>
    <x v="1"/>
    <x v="16"/>
    <s v="Okidata Pacemark 4410N Wide Format Dot Matrix Printer"/>
    <s v="Jumbo Box"/>
    <n v="0.56999999999999995"/>
    <d v="2010-01-19T00:00:00"/>
  </r>
  <r>
    <n v="4943"/>
    <n v="35139"/>
    <x v="528"/>
    <x v="1"/>
    <n v="25"/>
    <n v="854.9"/>
    <n v="0.05"/>
    <x v="0"/>
    <n v="76.87"/>
    <n v="34.58"/>
    <n v="8.99"/>
    <x v="737"/>
    <x v="4"/>
    <x v="4"/>
    <x v="3"/>
    <x v="0"/>
    <x v="12"/>
    <s v="Panasonic KP-350BK Electric Pencil Sharpener with Auto Stop"/>
    <s v="Small Pack"/>
    <n v="0.56000000000000005"/>
    <d v="2010-01-20T00:00:00"/>
  </r>
  <r>
    <n v="4944"/>
    <n v="35139"/>
    <x v="528"/>
    <x v="1"/>
    <n v="32"/>
    <n v="389.98"/>
    <n v="7.0000000000000007E-2"/>
    <x v="0"/>
    <n v="-14.98"/>
    <n v="12.21"/>
    <n v="4.8099999999999996"/>
    <x v="737"/>
    <x v="4"/>
    <x v="4"/>
    <x v="3"/>
    <x v="0"/>
    <x v="0"/>
    <s v="Portable Personal File Box"/>
    <s v="Small Box"/>
    <n v="0.57999999999999996"/>
    <d v="2010-01-20T00:00:00"/>
  </r>
  <r>
    <n v="4952"/>
    <n v="35239"/>
    <x v="39"/>
    <x v="4"/>
    <n v="21"/>
    <n v="109.29"/>
    <n v="0.08"/>
    <x v="0"/>
    <n v="-77.08"/>
    <n v="5.28"/>
    <n v="6.26"/>
    <x v="740"/>
    <x v="4"/>
    <x v="4"/>
    <x v="0"/>
    <x v="0"/>
    <x v="5"/>
    <s v="Xerox 1928"/>
    <s v="Small Box"/>
    <n v="0.4"/>
    <d v="2011-11-13T00:00:00"/>
  </r>
  <r>
    <n v="4953"/>
    <n v="35239"/>
    <x v="39"/>
    <x v="4"/>
    <n v="38"/>
    <n v="2257.88"/>
    <n v="0.01"/>
    <x v="0"/>
    <n v="474.98"/>
    <n v="59.76"/>
    <n v="9.7100000000000009"/>
    <x v="740"/>
    <x v="4"/>
    <x v="4"/>
    <x v="0"/>
    <x v="0"/>
    <x v="0"/>
    <s v="Advantus 10-Drawer Portable Organizer, Chrome Metal Frame, Smoke Drawers"/>
    <s v="Small Box"/>
    <n v="0.56999999999999995"/>
    <d v="2011-11-14T00:00:00"/>
  </r>
  <r>
    <n v="5032"/>
    <n v="35875"/>
    <x v="751"/>
    <x v="1"/>
    <n v="31"/>
    <n v="348.92"/>
    <n v="0.06"/>
    <x v="0"/>
    <n v="28.47"/>
    <n v="10.98"/>
    <n v="3.37"/>
    <x v="447"/>
    <x v="4"/>
    <x v="4"/>
    <x v="2"/>
    <x v="0"/>
    <x v="15"/>
    <s v="Fiskars® Softgrip Scissors"/>
    <s v="Small Pack"/>
    <n v="0.56999999999999995"/>
    <d v="2011-06-14T00:00:00"/>
  </r>
  <r>
    <n v="5217"/>
    <n v="37125"/>
    <x v="169"/>
    <x v="1"/>
    <n v="46"/>
    <n v="72.180000000000007"/>
    <n v="0"/>
    <x v="0"/>
    <n v="11.83"/>
    <n v="1.48"/>
    <n v="0.7"/>
    <x v="429"/>
    <x v="4"/>
    <x v="4"/>
    <x v="1"/>
    <x v="0"/>
    <x v="6"/>
    <s v="Binder Clips by OIC"/>
    <s v="Wrap Bag"/>
    <n v="0.37"/>
    <d v="2010-01-15T00:00:00"/>
  </r>
  <r>
    <n v="5222"/>
    <n v="37158"/>
    <x v="303"/>
    <x v="0"/>
    <n v="25"/>
    <n v="172.04"/>
    <n v="0.05"/>
    <x v="0"/>
    <n v="-85.11"/>
    <n v="6.48"/>
    <n v="7.37"/>
    <x v="103"/>
    <x v="4"/>
    <x v="4"/>
    <x v="1"/>
    <x v="0"/>
    <x v="5"/>
    <s v="Xerox 210"/>
    <s v="Small Box"/>
    <n v="0.37"/>
    <d v="2012-09-27T00:00:00"/>
  </r>
  <r>
    <n v="5252"/>
    <n v="37380"/>
    <x v="1303"/>
    <x v="4"/>
    <n v="29"/>
    <n v="737.38"/>
    <n v="0.08"/>
    <x v="0"/>
    <n v="90.04"/>
    <n v="26.64"/>
    <n v="5.3"/>
    <x v="734"/>
    <x v="4"/>
    <x v="4"/>
    <x v="3"/>
    <x v="2"/>
    <x v="14"/>
    <s v="SAFCO Optional Arm Kit for Workspace® Cribbage Stacking Chair"/>
    <s v="Medium Box"/>
    <m/>
    <d v="2011-04-02T00:00:00"/>
  </r>
  <r>
    <n v="5253"/>
    <n v="37380"/>
    <x v="1303"/>
    <x v="4"/>
    <n v="47"/>
    <n v="507.18"/>
    <n v="0"/>
    <x v="0"/>
    <n v="74.73"/>
    <n v="9.99"/>
    <n v="4.78"/>
    <x v="734"/>
    <x v="4"/>
    <x v="4"/>
    <x v="3"/>
    <x v="0"/>
    <x v="5"/>
    <s v="Xerox 1896"/>
    <s v="Small Box"/>
    <n v="0.4"/>
    <d v="2011-04-02T00:00:00"/>
  </r>
  <r>
    <n v="5254"/>
    <n v="37380"/>
    <x v="1303"/>
    <x v="4"/>
    <n v="42"/>
    <n v="151.19"/>
    <n v="7.0000000000000007E-2"/>
    <x v="0"/>
    <n v="27.37"/>
    <n v="3.55"/>
    <n v="1.43"/>
    <x v="734"/>
    <x v="4"/>
    <x v="4"/>
    <x v="3"/>
    <x v="0"/>
    <x v="6"/>
    <s v="Acco Clips to Go™ Binder Clips, 24 Clips in Two Sizes"/>
    <s v="Wrap Bag"/>
    <n v="0.38"/>
    <d v="2011-04-02T00:00:00"/>
  </r>
  <r>
    <n v="5264"/>
    <n v="37445"/>
    <x v="1213"/>
    <x v="1"/>
    <n v="37"/>
    <n v="2180.23"/>
    <n v="0.05"/>
    <x v="0"/>
    <n v="660.25"/>
    <n v="60.22"/>
    <n v="3.5"/>
    <x v="103"/>
    <x v="4"/>
    <x v="4"/>
    <x v="2"/>
    <x v="0"/>
    <x v="1"/>
    <s v="Fellowes Smart Surge Ten-Outlet Protector, Platinum"/>
    <s v="Small Box"/>
    <n v="0.56999999999999995"/>
    <d v="2012-02-19T00:00:00"/>
  </r>
  <r>
    <n v="5373"/>
    <n v="38212"/>
    <x v="1403"/>
    <x v="3"/>
    <n v="24"/>
    <n v="123.75"/>
    <n v="0.09"/>
    <x v="2"/>
    <n v="55.42"/>
    <n v="4.9800000000000004"/>
    <n v="0.49"/>
    <x v="234"/>
    <x v="4"/>
    <x v="4"/>
    <x v="3"/>
    <x v="0"/>
    <x v="11"/>
    <s v="Avery White Multi-Purpose Labels"/>
    <s v="Small Box"/>
    <n v="0.39"/>
    <d v="2011-04-05T00:00:00"/>
  </r>
  <r>
    <n v="5374"/>
    <n v="38212"/>
    <x v="1403"/>
    <x v="3"/>
    <n v="46"/>
    <n v="3533.97"/>
    <n v="7.0000000000000007E-2"/>
    <x v="0"/>
    <n v="-1329.81"/>
    <n v="80.98"/>
    <n v="35"/>
    <x v="234"/>
    <x v="4"/>
    <x v="4"/>
    <x v="3"/>
    <x v="0"/>
    <x v="0"/>
    <s v="Carina 42&quot;Hx23 3/4&quot;W Media Storage Unit"/>
    <s v="Large Box"/>
    <n v="0.83"/>
    <d v="2011-04-06T00:00:00"/>
  </r>
  <r>
    <n v="5375"/>
    <n v="38212"/>
    <x v="1403"/>
    <x v="3"/>
    <n v="38"/>
    <n v="3821.4045000000001"/>
    <n v="0"/>
    <x v="0"/>
    <n v="1256.9670000000001"/>
    <n v="115.99"/>
    <n v="2.5"/>
    <x v="234"/>
    <x v="4"/>
    <x v="4"/>
    <x v="3"/>
    <x v="1"/>
    <x v="3"/>
    <s v="StarTAC 7797"/>
    <s v="Small Box"/>
    <n v="0.55000000000000004"/>
    <d v="2011-04-06T00:00:00"/>
  </r>
  <r>
    <n v="5378"/>
    <n v="38240"/>
    <x v="354"/>
    <x v="1"/>
    <n v="42"/>
    <n v="1651.07"/>
    <n v="0.09"/>
    <x v="0"/>
    <n v="-100.49"/>
    <n v="40.98"/>
    <n v="6.5"/>
    <x v="196"/>
    <x v="4"/>
    <x v="4"/>
    <x v="1"/>
    <x v="1"/>
    <x v="7"/>
    <s v="Targus USB Numeric Keypad"/>
    <s v="Small Box"/>
    <n v="0.74"/>
    <d v="2009-12-21T00:00:00"/>
  </r>
  <r>
    <n v="5447"/>
    <n v="38661"/>
    <x v="674"/>
    <x v="1"/>
    <n v="48"/>
    <n v="326.10000000000002"/>
    <n v="0.04"/>
    <x v="0"/>
    <n v="-118.74"/>
    <n v="6.48"/>
    <n v="6.6"/>
    <x v="725"/>
    <x v="4"/>
    <x v="4"/>
    <x v="2"/>
    <x v="0"/>
    <x v="5"/>
    <s v="Xerox 21"/>
    <s v="Small Box"/>
    <n v="0.37"/>
    <d v="2012-02-13T00:00:00"/>
  </r>
  <r>
    <n v="5448"/>
    <n v="38661"/>
    <x v="674"/>
    <x v="1"/>
    <n v="6"/>
    <n v="170.374"/>
    <n v="0.09"/>
    <x v="0"/>
    <n v="-67.132999999999996"/>
    <n v="35.99"/>
    <n v="0.99"/>
    <x v="725"/>
    <x v="4"/>
    <x v="4"/>
    <x v="2"/>
    <x v="1"/>
    <x v="3"/>
    <s v="Accessory31"/>
    <s v="Small Pack"/>
    <n v="0.35"/>
    <d v="2012-02-15T00:00:00"/>
  </r>
  <r>
    <n v="5516"/>
    <n v="39110"/>
    <x v="476"/>
    <x v="3"/>
    <n v="14"/>
    <n v="2595.0700000000002"/>
    <n v="0.1"/>
    <x v="0"/>
    <n v="1217.19"/>
    <n v="194.3"/>
    <n v="11.54"/>
    <x v="234"/>
    <x v="4"/>
    <x v="4"/>
    <x v="3"/>
    <x v="2"/>
    <x v="4"/>
    <s v="Electrix Halogen Magnifier Lamp"/>
    <s v="Large Box"/>
    <n v="0.59"/>
    <d v="2010-02-05T00:00:00"/>
  </r>
  <r>
    <n v="5537"/>
    <n v="39235"/>
    <x v="180"/>
    <x v="3"/>
    <n v="34"/>
    <n v="801.98"/>
    <n v="0"/>
    <x v="0"/>
    <n v="-99.95"/>
    <n v="21.66"/>
    <n v="13.99"/>
    <x v="737"/>
    <x v="4"/>
    <x v="4"/>
    <x v="2"/>
    <x v="0"/>
    <x v="1"/>
    <s v="Holmes 99% HEPA Air Purifier"/>
    <s v="Medium Box"/>
    <n v="0.52"/>
    <d v="2010-07-16T00:00:00"/>
  </r>
  <r>
    <n v="5548"/>
    <n v="39270"/>
    <x v="955"/>
    <x v="1"/>
    <n v="11"/>
    <n v="65.78"/>
    <n v="7.0000000000000007E-2"/>
    <x v="0"/>
    <n v="-17.420000000000002"/>
    <n v="5.81"/>
    <n v="3.37"/>
    <x v="738"/>
    <x v="4"/>
    <x v="4"/>
    <x v="3"/>
    <x v="0"/>
    <x v="6"/>
    <s v="Advantus Push Pins, Aluminum Head"/>
    <s v="Wrap Bag"/>
    <n v="0.54"/>
    <d v="2011-02-06T00:00:00"/>
  </r>
  <r>
    <n v="5582"/>
    <n v="39586"/>
    <x v="1029"/>
    <x v="2"/>
    <n v="1"/>
    <n v="10.48"/>
    <n v="0.04"/>
    <x v="0"/>
    <n v="-5.4395000000000007"/>
    <n v="3.52"/>
    <n v="6.83"/>
    <x v="737"/>
    <x v="4"/>
    <x v="4"/>
    <x v="2"/>
    <x v="0"/>
    <x v="2"/>
    <s v="Self-Adhesive Ring Binder Labels"/>
    <s v="Small Box"/>
    <n v="0.38"/>
    <d v="2011-05-21T00:00:00"/>
  </r>
  <r>
    <n v="5620"/>
    <n v="39812"/>
    <x v="313"/>
    <x v="2"/>
    <n v="40"/>
    <n v="323.63"/>
    <n v="0.05"/>
    <x v="0"/>
    <n v="-205.49349999999998"/>
    <n v="8.0399999999999991"/>
    <n v="8.94"/>
    <x v="738"/>
    <x v="4"/>
    <x v="4"/>
    <x v="3"/>
    <x v="0"/>
    <x v="2"/>
    <s v="Fellowes Twister Kit, Gray/Clear, 3/pkg"/>
    <s v="Small Box"/>
    <n v="0.4"/>
    <d v="2009-06-22T00:00:00"/>
  </r>
  <r>
    <n v="5731"/>
    <n v="40673"/>
    <x v="223"/>
    <x v="0"/>
    <n v="14"/>
    <n v="157.49"/>
    <n v="0.02"/>
    <x v="0"/>
    <n v="62.54"/>
    <n v="10.94"/>
    <n v="1.39"/>
    <x v="531"/>
    <x v="4"/>
    <x v="4"/>
    <x v="3"/>
    <x v="0"/>
    <x v="8"/>
    <s v="White Business Envelopes with Contemporary Seam, Recycled White Business Envelopes"/>
    <s v="Small Box"/>
    <n v="0.35"/>
    <d v="2012-02-22T00:00:00"/>
  </r>
  <r>
    <n v="5837"/>
    <n v="41413"/>
    <x v="47"/>
    <x v="0"/>
    <n v="17"/>
    <n v="10134.549999999999"/>
    <n v="0.08"/>
    <x v="0"/>
    <n v="-597.21"/>
    <n v="599.99"/>
    <n v="24.49"/>
    <x v="736"/>
    <x v="4"/>
    <x v="4"/>
    <x v="2"/>
    <x v="1"/>
    <x v="13"/>
    <s v="Hewlett Packard LaserJet 3310 Copier"/>
    <s v="Large Box"/>
    <n v="0.37"/>
    <d v="2011-11-23T00:00:00"/>
  </r>
  <r>
    <n v="5838"/>
    <n v="41413"/>
    <x v="47"/>
    <x v="0"/>
    <n v="46"/>
    <n v="1765.64"/>
    <n v="0.08"/>
    <x v="0"/>
    <n v="108.65"/>
    <n v="40.97"/>
    <n v="14.45"/>
    <x v="736"/>
    <x v="4"/>
    <x v="4"/>
    <x v="2"/>
    <x v="2"/>
    <x v="4"/>
    <s v="Dana Halogen Swing-Arm Architect Lamp"/>
    <s v="Large Box"/>
    <n v="0.56999999999999995"/>
    <d v="2011-11-18T00:00:00"/>
  </r>
  <r>
    <n v="5839"/>
    <n v="41413"/>
    <x v="47"/>
    <x v="0"/>
    <n v="23"/>
    <n v="156.5"/>
    <n v="0.01"/>
    <x v="0"/>
    <n v="-49.6"/>
    <n v="6.48"/>
    <n v="6"/>
    <x v="736"/>
    <x v="4"/>
    <x v="4"/>
    <x v="2"/>
    <x v="0"/>
    <x v="5"/>
    <s v="Xerox 2"/>
    <s v="Small Box"/>
    <n v="0.37"/>
    <d v="2011-11-20T00:00:00"/>
  </r>
  <r>
    <n v="5895"/>
    <n v="41824"/>
    <x v="454"/>
    <x v="2"/>
    <n v="8"/>
    <n v="157.51"/>
    <n v="0.01"/>
    <x v="0"/>
    <n v="46.478000000000002"/>
    <n v="18.940000000000001"/>
    <n v="1.49"/>
    <x v="736"/>
    <x v="4"/>
    <x v="4"/>
    <x v="2"/>
    <x v="0"/>
    <x v="2"/>
    <s v="Flexible Leather- Look Classic Collection Ring Binder"/>
    <s v="Small Box"/>
    <n v="0.35"/>
    <d v="2010-07-05T00:00:00"/>
  </r>
  <r>
    <n v="5896"/>
    <n v="41824"/>
    <x v="454"/>
    <x v="2"/>
    <n v="33"/>
    <n v="97.78"/>
    <n v="0.09"/>
    <x v="0"/>
    <n v="-31.22"/>
    <n v="2.98"/>
    <n v="2.0299999999999998"/>
    <x v="736"/>
    <x v="4"/>
    <x v="4"/>
    <x v="2"/>
    <x v="0"/>
    <x v="12"/>
    <s v="Premium Writing Pencils, Soft, #2 by Central Association for the Blind"/>
    <s v="Wrap Bag"/>
    <n v="0.56999999999999995"/>
    <d v="2010-07-06T00:00:00"/>
  </r>
  <r>
    <n v="6015"/>
    <n v="42628"/>
    <x v="1318"/>
    <x v="2"/>
    <n v="4"/>
    <n v="1199.336"/>
    <n v="0.01"/>
    <x v="1"/>
    <n v="224.8"/>
    <n v="349.45"/>
    <n v="60"/>
    <x v="196"/>
    <x v="4"/>
    <x v="4"/>
    <x v="1"/>
    <x v="2"/>
    <x v="10"/>
    <s v="SAFCO PlanMaster Heigh-Adjustable Drafting Table Base, 43w x 30d x 30-37h, Black"/>
    <s v="Jumbo Drum"/>
    <m/>
    <d v="2011-05-07T00:00:00"/>
  </r>
  <r>
    <n v="6030"/>
    <n v="42722"/>
    <x v="56"/>
    <x v="2"/>
    <n v="23"/>
    <n v="1152.1600000000001"/>
    <n v="0"/>
    <x v="0"/>
    <n v="286.98"/>
    <n v="48.92"/>
    <n v="4.5"/>
    <x v="734"/>
    <x v="4"/>
    <x v="4"/>
    <x v="3"/>
    <x v="0"/>
    <x v="1"/>
    <s v="Fellowes Premier Superior Surge Suppressor, 10-Outlet, With Phone and Remote"/>
    <s v="Small Box"/>
    <n v="0.59"/>
    <d v="2012-10-08T00:00:00"/>
  </r>
  <r>
    <n v="6031"/>
    <n v="42722"/>
    <x v="56"/>
    <x v="2"/>
    <n v="2"/>
    <n v="19.899999999999999"/>
    <n v="7.0000000000000007E-2"/>
    <x v="0"/>
    <n v="15.97"/>
    <n v="7.38"/>
    <n v="5.21"/>
    <x v="734"/>
    <x v="4"/>
    <x v="4"/>
    <x v="3"/>
    <x v="2"/>
    <x v="4"/>
    <s v="Eldon® Expressions™ Wood Desk Accessories, Oak"/>
    <s v="Small Box"/>
    <n v="0.56000000000000005"/>
    <d v="2012-10-09T00:00:00"/>
  </r>
  <r>
    <n v="6035"/>
    <n v="42753"/>
    <x v="1125"/>
    <x v="3"/>
    <n v="45"/>
    <n v="4072.8175000000001"/>
    <n v="0.1"/>
    <x v="0"/>
    <n v="897.36300000000006"/>
    <n v="115.99"/>
    <n v="3"/>
    <x v="739"/>
    <x v="4"/>
    <x v="4"/>
    <x v="0"/>
    <x v="1"/>
    <x v="3"/>
    <s v="V66"/>
    <s v="Small Box"/>
    <n v="0.59"/>
    <d v="2012-01-20T00:00:00"/>
  </r>
  <r>
    <n v="6073"/>
    <n v="43013"/>
    <x v="617"/>
    <x v="0"/>
    <n v="43"/>
    <n v="1438.33"/>
    <n v="0.08"/>
    <x v="0"/>
    <n v="163.38"/>
    <n v="34.76"/>
    <n v="8.2200000000000006"/>
    <x v="737"/>
    <x v="4"/>
    <x v="4"/>
    <x v="3"/>
    <x v="0"/>
    <x v="0"/>
    <s v="Multi-Use Personal File Cart and Caster Set, Three Stacking Bins"/>
    <s v="Small Box"/>
    <n v="0.56999999999999995"/>
    <d v="2011-04-27T00:00:00"/>
  </r>
  <r>
    <n v="6238"/>
    <n v="44198"/>
    <x v="280"/>
    <x v="4"/>
    <n v="35"/>
    <n v="625.94849999999997"/>
    <n v="0.04"/>
    <x v="2"/>
    <n v="-87.021000000000001"/>
    <n v="20.99"/>
    <n v="3.3"/>
    <x v="738"/>
    <x v="4"/>
    <x v="4"/>
    <x v="3"/>
    <x v="1"/>
    <x v="3"/>
    <s v="Accessory39"/>
    <s v="Small Pack"/>
    <n v="0.81"/>
    <d v="2011-01-04T00:00:00"/>
  </r>
  <r>
    <n v="6281"/>
    <n v="44451"/>
    <x v="633"/>
    <x v="0"/>
    <n v="4"/>
    <n v="12.49"/>
    <n v="0.08"/>
    <x v="0"/>
    <n v="-13.500999999999999"/>
    <n v="1.98"/>
    <n v="4.7699999999999996"/>
    <x v="234"/>
    <x v="4"/>
    <x v="4"/>
    <x v="3"/>
    <x v="0"/>
    <x v="2"/>
    <s v="Avery Reinforcements for Hole-Punch Pages"/>
    <s v="Small Box"/>
    <n v="0.4"/>
    <d v="2011-09-15T00:00:00"/>
  </r>
  <r>
    <n v="6296"/>
    <n v="44576"/>
    <x v="392"/>
    <x v="2"/>
    <n v="30"/>
    <n v="1653.607"/>
    <n v="0.02"/>
    <x v="0"/>
    <n v="294.96600000000001"/>
    <n v="65.989999999999995"/>
    <n v="5.31"/>
    <x v="738"/>
    <x v="4"/>
    <x v="4"/>
    <x v="0"/>
    <x v="1"/>
    <x v="3"/>
    <s v="3390"/>
    <s v="Small Box"/>
    <n v="0.56999999999999995"/>
    <d v="2009-12-26T00:00:00"/>
  </r>
  <r>
    <n v="6327"/>
    <n v="44834"/>
    <x v="1218"/>
    <x v="3"/>
    <n v="13"/>
    <n v="248.76"/>
    <n v="0.1"/>
    <x v="2"/>
    <n v="35.090000000000003"/>
    <n v="19.98"/>
    <n v="5.77"/>
    <x v="739"/>
    <x v="4"/>
    <x v="4"/>
    <x v="0"/>
    <x v="0"/>
    <x v="5"/>
    <s v="Xerox Blank Computer Paper"/>
    <s v="Small Box"/>
    <n v="0.38"/>
    <d v="2009-04-20T00:00:00"/>
  </r>
  <r>
    <n v="6328"/>
    <n v="44834"/>
    <x v="1218"/>
    <x v="3"/>
    <n v="43"/>
    <n v="10984.05"/>
    <n v="0.06"/>
    <x v="1"/>
    <n v="785.63"/>
    <n v="259.70999999999998"/>
    <n v="66.67"/>
    <x v="739"/>
    <x v="4"/>
    <x v="4"/>
    <x v="0"/>
    <x v="2"/>
    <x v="10"/>
    <s v="Bevis Round Bullnose 29&quot; High Table Top"/>
    <s v="Jumbo Box"/>
    <n v="0.61"/>
    <d v="2009-04-21T00:00:00"/>
  </r>
  <r>
    <n v="6473"/>
    <n v="46053"/>
    <x v="558"/>
    <x v="1"/>
    <n v="31"/>
    <n v="2447.1074999999996"/>
    <n v="0"/>
    <x v="0"/>
    <n v="856.96199999999999"/>
    <n v="85.99"/>
    <n v="0.99"/>
    <x v="196"/>
    <x v="4"/>
    <x v="4"/>
    <x v="1"/>
    <x v="1"/>
    <x v="3"/>
    <s v="Accessory34"/>
    <s v="Wrap Bag"/>
    <n v="0.55000000000000004"/>
    <d v="2012-09-14T00:00:00"/>
  </r>
  <r>
    <n v="6654"/>
    <n v="47329"/>
    <x v="813"/>
    <x v="0"/>
    <n v="2"/>
    <n v="26.64"/>
    <n v="0.09"/>
    <x v="2"/>
    <n v="-13.88"/>
    <n v="11.55"/>
    <n v="2.36"/>
    <x v="738"/>
    <x v="4"/>
    <x v="4"/>
    <x v="3"/>
    <x v="0"/>
    <x v="12"/>
    <s v="Newell 309"/>
    <s v="Wrap Bag"/>
    <n v="0.55000000000000004"/>
    <d v="2010-02-15T00:00:00"/>
  </r>
  <r>
    <n v="6655"/>
    <n v="47329"/>
    <x v="813"/>
    <x v="0"/>
    <n v="16"/>
    <n v="88.19"/>
    <n v="0.03"/>
    <x v="0"/>
    <n v="-25.97"/>
    <n v="4.9800000000000004"/>
    <n v="4.72"/>
    <x v="738"/>
    <x v="4"/>
    <x v="4"/>
    <x v="3"/>
    <x v="0"/>
    <x v="5"/>
    <s v="Xerox 1949"/>
    <s v="Small Box"/>
    <n v="0.36"/>
    <d v="2010-02-19T00:00:00"/>
  </r>
  <r>
    <n v="6666"/>
    <n v="47461"/>
    <x v="1345"/>
    <x v="1"/>
    <n v="39"/>
    <n v="318.27999999999997"/>
    <n v="0.08"/>
    <x v="0"/>
    <n v="114.95"/>
    <n v="8.17"/>
    <n v="1.69"/>
    <x v="124"/>
    <x v="4"/>
    <x v="4"/>
    <x v="0"/>
    <x v="0"/>
    <x v="5"/>
    <s v="Wirebound Message Forms, Four 2 3/4 x 5 Forms per Page, Pink Paper"/>
    <s v="Wrap Bag"/>
    <n v="0.38"/>
    <d v="2010-04-26T00:00:00"/>
  </r>
  <r>
    <n v="6667"/>
    <n v="47461"/>
    <x v="1345"/>
    <x v="1"/>
    <n v="34"/>
    <n v="289.52999999999997"/>
    <n v="0.08"/>
    <x v="2"/>
    <n v="46.970999999999997"/>
    <n v="8.69"/>
    <n v="2.99"/>
    <x v="124"/>
    <x v="4"/>
    <x v="4"/>
    <x v="0"/>
    <x v="0"/>
    <x v="2"/>
    <s v="Cardinal Slant-D® Ring Binder, Heavy Gauge Vinyl"/>
    <s v="Small Box"/>
    <n v="0.39"/>
    <d v="2010-04-26T00:00:00"/>
  </r>
  <r>
    <n v="6668"/>
    <n v="47461"/>
    <x v="1345"/>
    <x v="1"/>
    <n v="45"/>
    <n v="322.8"/>
    <n v="0.06"/>
    <x v="0"/>
    <n v="53.15"/>
    <n v="7.08"/>
    <n v="2.35"/>
    <x v="124"/>
    <x v="4"/>
    <x v="4"/>
    <x v="0"/>
    <x v="0"/>
    <x v="12"/>
    <s v="SANFORD Major Accent™ Highlighters"/>
    <s v="Wrap Bag"/>
    <n v="0.47"/>
    <d v="2010-04-27T00:00:00"/>
  </r>
  <r>
    <n v="6682"/>
    <n v="47525"/>
    <x v="1077"/>
    <x v="3"/>
    <n v="40"/>
    <n v="649.46"/>
    <n v="0.01"/>
    <x v="0"/>
    <n v="189.04"/>
    <n v="15.98"/>
    <n v="4"/>
    <x v="739"/>
    <x v="4"/>
    <x v="4"/>
    <x v="0"/>
    <x v="1"/>
    <x v="7"/>
    <s v="Logitech Access Keyboard"/>
    <s v="Small Box"/>
    <n v="0.37"/>
    <d v="2011-03-04T00:00:00"/>
  </r>
  <r>
    <n v="6854"/>
    <n v="48803"/>
    <x v="219"/>
    <x v="4"/>
    <n v="19"/>
    <n v="200.41"/>
    <n v="0.05"/>
    <x v="0"/>
    <n v="-23.65"/>
    <n v="10.23"/>
    <n v="4.68"/>
    <x v="124"/>
    <x v="4"/>
    <x v="4"/>
    <x v="3"/>
    <x v="0"/>
    <x v="15"/>
    <s v="Acme® Box Cutter Scissors"/>
    <s v="Small Pack"/>
    <n v="0.59"/>
    <d v="2012-11-10T00:00:00"/>
  </r>
  <r>
    <n v="6878"/>
    <n v="49027"/>
    <x v="94"/>
    <x v="1"/>
    <n v="41"/>
    <n v="708.83"/>
    <n v="0.08"/>
    <x v="0"/>
    <n v="35.08"/>
    <n v="17.670000000000002"/>
    <n v="8.99"/>
    <x v="734"/>
    <x v="4"/>
    <x v="4"/>
    <x v="3"/>
    <x v="2"/>
    <x v="4"/>
    <s v="Executive Impressions 12&quot; Wall Clock"/>
    <s v="Small Pack"/>
    <n v="0.47"/>
    <d v="2011-04-12T00:00:00"/>
  </r>
  <r>
    <n v="7124"/>
    <n v="50822"/>
    <x v="164"/>
    <x v="3"/>
    <n v="6"/>
    <n v="1635.29"/>
    <n v="0.1"/>
    <x v="0"/>
    <n v="7.9200000000000728"/>
    <n v="276.2"/>
    <n v="24.49"/>
    <x v="733"/>
    <x v="4"/>
    <x v="4"/>
    <x v="0"/>
    <x v="2"/>
    <x v="14"/>
    <s v="SAFCO Arco Folding Chair"/>
    <s v="Large Box"/>
    <m/>
    <d v="2012-02-08T00:00:00"/>
  </r>
  <r>
    <n v="7125"/>
    <n v="50822"/>
    <x v="164"/>
    <x v="3"/>
    <n v="37"/>
    <n v="316.35000000000002"/>
    <n v="0.01"/>
    <x v="2"/>
    <n v="-52.18"/>
    <n v="8.1199999999999992"/>
    <n v="2.83"/>
    <x v="733"/>
    <x v="4"/>
    <x v="4"/>
    <x v="0"/>
    <x v="1"/>
    <x v="7"/>
    <s v="Imation Neon Mac Format Diskettes, 10/Pack"/>
    <s v="Small Pack"/>
    <n v="0.77"/>
    <d v="2012-02-08T00:00:00"/>
  </r>
  <r>
    <n v="7251"/>
    <n v="51714"/>
    <x v="401"/>
    <x v="2"/>
    <n v="33"/>
    <n v="194.09"/>
    <n v="0.03"/>
    <x v="0"/>
    <n v="-63.35"/>
    <n v="5.78"/>
    <n v="5.37"/>
    <x v="737"/>
    <x v="4"/>
    <x v="4"/>
    <x v="3"/>
    <x v="0"/>
    <x v="5"/>
    <s v="Xerox 1950"/>
    <s v="Small Box"/>
    <n v="0.36"/>
    <d v="2009-09-06T00:00:00"/>
  </r>
  <r>
    <n v="7264"/>
    <n v="51815"/>
    <x v="772"/>
    <x v="0"/>
    <n v="37"/>
    <n v="227.5"/>
    <n v="0.01"/>
    <x v="0"/>
    <n v="-256.51900000000001"/>
    <n v="5.94"/>
    <n v="9.92"/>
    <x v="739"/>
    <x v="4"/>
    <x v="4"/>
    <x v="0"/>
    <x v="0"/>
    <x v="2"/>
    <s v="Storex Dura Pro™ Binders"/>
    <s v="Small Box"/>
    <n v="0.38"/>
    <d v="2009-06-02T00:00:00"/>
  </r>
  <r>
    <n v="7265"/>
    <n v="51815"/>
    <x v="772"/>
    <x v="0"/>
    <n v="21"/>
    <n v="2292.1015000000002"/>
    <n v="0.02"/>
    <x v="0"/>
    <n v="398.358"/>
    <n v="125.99"/>
    <n v="3"/>
    <x v="739"/>
    <x v="4"/>
    <x v="4"/>
    <x v="0"/>
    <x v="1"/>
    <x v="3"/>
    <s v="270c"/>
    <s v="Small Box"/>
    <n v="0.59"/>
    <d v="2009-05-26T00:00:00"/>
  </r>
  <r>
    <n v="7275"/>
    <n v="51906"/>
    <x v="1344"/>
    <x v="1"/>
    <n v="24"/>
    <n v="206.34"/>
    <n v="0.04"/>
    <x v="0"/>
    <n v="-38.229999999999997"/>
    <n v="8.4600000000000009"/>
    <n v="3.62"/>
    <x v="531"/>
    <x v="4"/>
    <x v="4"/>
    <x v="3"/>
    <x v="1"/>
    <x v="7"/>
    <s v="Imation 3.5&quot;, RTS 247544 3M 3.5 DSDD, 10/Pack"/>
    <s v="Small Pack"/>
    <n v="0.61"/>
    <d v="2011-09-02T00:00:00"/>
  </r>
  <r>
    <n v="7309"/>
    <n v="52128"/>
    <x v="211"/>
    <x v="2"/>
    <n v="11"/>
    <n v="13.52"/>
    <n v="0.03"/>
    <x v="0"/>
    <n v="-27.66"/>
    <n v="0.99"/>
    <n v="2.96"/>
    <x v="429"/>
    <x v="4"/>
    <x v="4"/>
    <x v="1"/>
    <x v="1"/>
    <x v="7"/>
    <s v="Sony IBM Color Diskettes, 25/Pack"/>
    <s v="Small Pack"/>
    <n v="0.61"/>
    <d v="2010-11-23T00:00:00"/>
  </r>
  <r>
    <n v="7392"/>
    <n v="52675"/>
    <x v="21"/>
    <x v="3"/>
    <n v="4"/>
    <n v="20.25"/>
    <n v="0.1"/>
    <x v="0"/>
    <n v="-22.13"/>
    <n v="4.7699999999999996"/>
    <n v="2.39"/>
    <x v="124"/>
    <x v="4"/>
    <x v="4"/>
    <x v="0"/>
    <x v="1"/>
    <x v="7"/>
    <s v="Imation Primaris 3.5&quot; 2HD Unformatted Diskettes, 10/Pack"/>
    <s v="Small Pack"/>
    <n v="0.72"/>
    <d v="2011-10-12T00:00:00"/>
  </r>
  <r>
    <n v="7393"/>
    <n v="52675"/>
    <x v="21"/>
    <x v="3"/>
    <n v="22"/>
    <n v="52.62"/>
    <n v="0.01"/>
    <x v="0"/>
    <n v="-4.6399999999999997"/>
    <n v="2.21"/>
    <n v="1.1200000000000001"/>
    <x v="124"/>
    <x v="4"/>
    <x v="4"/>
    <x v="0"/>
    <x v="0"/>
    <x v="12"/>
    <s v="Newell 327"/>
    <s v="Wrap Bag"/>
    <n v="0.57999999999999996"/>
    <d v="2011-10-12T00:00:00"/>
  </r>
  <r>
    <n v="7455"/>
    <n v="53189"/>
    <x v="1021"/>
    <x v="4"/>
    <n v="29"/>
    <n v="214.19"/>
    <n v="0"/>
    <x v="2"/>
    <n v="-40.56"/>
    <n v="6.48"/>
    <n v="5.94"/>
    <x v="725"/>
    <x v="4"/>
    <x v="4"/>
    <x v="2"/>
    <x v="0"/>
    <x v="5"/>
    <s v="Eureka Recycled Copy Paper 8 1/2&quot; x 11&quot;, Ream"/>
    <s v="Small Box"/>
    <n v="0.37"/>
    <d v="2011-08-23T00:00:00"/>
  </r>
  <r>
    <n v="7590"/>
    <n v="54307"/>
    <x v="34"/>
    <x v="1"/>
    <n v="41"/>
    <n v="198.29"/>
    <n v="0.08"/>
    <x v="0"/>
    <n v="-134.41200000000001"/>
    <n v="4.91"/>
    <n v="5.68"/>
    <x v="737"/>
    <x v="4"/>
    <x v="4"/>
    <x v="2"/>
    <x v="0"/>
    <x v="2"/>
    <s v="Acco Pressboard Covers with Storage Hooks, 14 7/8&quot; x 11&quot;, Light Blue"/>
    <s v="Small Box"/>
    <n v="0.36"/>
    <d v="2012-01-09T00:00:00"/>
  </r>
  <r>
    <n v="7661"/>
    <n v="54917"/>
    <x v="910"/>
    <x v="1"/>
    <n v="12"/>
    <n v="6034.68"/>
    <n v="0.06"/>
    <x v="0"/>
    <n v="-517.08000000000004"/>
    <n v="499.99"/>
    <n v="24.49"/>
    <x v="739"/>
    <x v="4"/>
    <x v="4"/>
    <x v="0"/>
    <x v="1"/>
    <x v="13"/>
    <s v="Sharp AL-1530CS Digital Copier"/>
    <s v="Large Box"/>
    <n v="0.36"/>
    <d v="2010-04-10T00:00:00"/>
  </r>
  <r>
    <n v="7965"/>
    <n v="56930"/>
    <x v="218"/>
    <x v="0"/>
    <n v="47"/>
    <n v="228.31"/>
    <n v="0.03"/>
    <x v="0"/>
    <n v="8.89"/>
    <n v="4.71"/>
    <n v="0.7"/>
    <x v="234"/>
    <x v="4"/>
    <x v="4"/>
    <x v="3"/>
    <x v="0"/>
    <x v="6"/>
    <s v="Plymouth Boxed Rubber Bands by Plymouth"/>
    <s v="Wrap Bag"/>
    <n v="0.8"/>
    <d v="2012-08-24T00:00:00"/>
  </r>
  <r>
    <n v="8060"/>
    <n v="57511"/>
    <x v="1330"/>
    <x v="4"/>
    <n v="32"/>
    <n v="98.46"/>
    <n v="0.01"/>
    <x v="0"/>
    <n v="41.54"/>
    <n v="2.89"/>
    <n v="0.5"/>
    <x v="725"/>
    <x v="4"/>
    <x v="4"/>
    <x v="2"/>
    <x v="0"/>
    <x v="11"/>
    <s v="Avery 498"/>
    <s v="Small Box"/>
    <n v="0.38"/>
    <d v="2009-10-07T00:00:00"/>
  </r>
  <r>
    <n v="8061"/>
    <n v="57511"/>
    <x v="1330"/>
    <x v="4"/>
    <n v="11"/>
    <n v="569.63599999999997"/>
    <n v="0"/>
    <x v="0"/>
    <n v="-173.25"/>
    <n v="55.99"/>
    <n v="5"/>
    <x v="725"/>
    <x v="4"/>
    <x v="4"/>
    <x v="2"/>
    <x v="1"/>
    <x v="3"/>
    <s v="Accessory6"/>
    <s v="Small Pack"/>
    <n v="0.8"/>
    <d v="2009-10-08T00:00:00"/>
  </r>
  <r>
    <n v="8106"/>
    <n v="57857"/>
    <x v="973"/>
    <x v="1"/>
    <n v="18"/>
    <n v="314.95999999999998"/>
    <n v="0.1"/>
    <x v="0"/>
    <n v="153.47999999999999"/>
    <n v="18.649999999999999"/>
    <n v="3.77"/>
    <x v="739"/>
    <x v="4"/>
    <x v="4"/>
    <x v="0"/>
    <x v="2"/>
    <x v="4"/>
    <s v="3M Polarizing Light Filter Sleeves"/>
    <s v="Small Pack"/>
    <n v="0.39"/>
    <d v="2010-05-01T00:00:00"/>
  </r>
  <r>
    <n v="8107"/>
    <n v="57861"/>
    <x v="310"/>
    <x v="3"/>
    <n v="40"/>
    <n v="120.15"/>
    <n v="0"/>
    <x v="0"/>
    <n v="11.322000000000001"/>
    <n v="2.88"/>
    <n v="1.49"/>
    <x v="739"/>
    <x v="4"/>
    <x v="4"/>
    <x v="0"/>
    <x v="0"/>
    <x v="2"/>
    <s v="Avery Durable Binders"/>
    <s v="Small Box"/>
    <n v="0.36"/>
    <d v="2012-10-27T00:00:00"/>
  </r>
  <r>
    <n v="8145"/>
    <n v="58247"/>
    <x v="968"/>
    <x v="2"/>
    <n v="8"/>
    <n v="1058.82"/>
    <n v="0.02"/>
    <x v="0"/>
    <n v="211.73"/>
    <n v="131.12"/>
    <n v="0.99"/>
    <x v="124"/>
    <x v="4"/>
    <x v="4"/>
    <x v="3"/>
    <x v="0"/>
    <x v="1"/>
    <s v="Kensington 7 Outlet MasterPiece® HOMEOFFICE Power Control Center"/>
    <s v="Small Box"/>
    <n v="0.55000000000000004"/>
    <d v="2011-09-23T00:00:00"/>
  </r>
  <r>
    <n v="8146"/>
    <n v="58247"/>
    <x v="968"/>
    <x v="2"/>
    <n v="14"/>
    <n v="92.07"/>
    <n v="0.09"/>
    <x v="0"/>
    <n v="-64.5"/>
    <n v="6.48"/>
    <n v="7.86"/>
    <x v="124"/>
    <x v="4"/>
    <x v="4"/>
    <x v="3"/>
    <x v="0"/>
    <x v="5"/>
    <s v="Xerox 213"/>
    <s v="Small Box"/>
    <n v="0.37"/>
    <d v="2011-09-25T00:00:00"/>
  </r>
  <r>
    <n v="8178"/>
    <n v="58470"/>
    <x v="1354"/>
    <x v="1"/>
    <n v="24"/>
    <n v="1811.55"/>
    <n v="0.09"/>
    <x v="0"/>
    <n v="512.69000000000005"/>
    <n v="81.319999999999993"/>
    <n v="0.99"/>
    <x v="740"/>
    <x v="4"/>
    <x v="4"/>
    <x v="0"/>
    <x v="0"/>
    <x v="1"/>
    <s v="Kensington 4 Outlet MasterPiece® Compact Power Control Center"/>
    <s v="Small Box"/>
    <n v="0.56999999999999995"/>
    <d v="2011-06-09T00:00:00"/>
  </r>
  <r>
    <n v="8179"/>
    <n v="58470"/>
    <x v="1354"/>
    <x v="1"/>
    <n v="13"/>
    <n v="49.08"/>
    <n v="0.06"/>
    <x v="0"/>
    <n v="-0.31"/>
    <n v="3.71"/>
    <n v="1.93"/>
    <x v="740"/>
    <x v="4"/>
    <x v="4"/>
    <x v="0"/>
    <x v="0"/>
    <x v="5"/>
    <s v="&quot;While you Were Out&quot; Message Book, One Form per Page"/>
    <s v="Wrap Bag"/>
    <n v="0.35"/>
    <d v="2011-06-08T00:00:00"/>
  </r>
  <r>
    <n v="8180"/>
    <n v="58470"/>
    <x v="1354"/>
    <x v="1"/>
    <n v="36"/>
    <n v="236.19"/>
    <n v="0.06"/>
    <x v="0"/>
    <n v="-76.92"/>
    <n v="6.48"/>
    <n v="5.94"/>
    <x v="740"/>
    <x v="4"/>
    <x v="4"/>
    <x v="0"/>
    <x v="0"/>
    <x v="5"/>
    <s v="Eureka Recycled Copy Paper 8 1/2&quot; x 11&quot;, Ream"/>
    <s v="Small Box"/>
    <n v="0.37"/>
    <d v="2011-06-09T00:00:00"/>
  </r>
  <r>
    <n v="8181"/>
    <n v="58470"/>
    <x v="1354"/>
    <x v="1"/>
    <n v="45"/>
    <n v="854.14"/>
    <n v="0.01"/>
    <x v="0"/>
    <n v="94"/>
    <n v="18.97"/>
    <n v="9.0299999999999994"/>
    <x v="740"/>
    <x v="4"/>
    <x v="4"/>
    <x v="0"/>
    <x v="0"/>
    <x v="5"/>
    <s v="Computer Printout Paper with Letter-Trim Perforations"/>
    <s v="Small Box"/>
    <n v="0.37"/>
    <d v="2011-06-10T00:00:00"/>
  </r>
  <r>
    <n v="8182"/>
    <n v="58470"/>
    <x v="1354"/>
    <x v="1"/>
    <n v="5"/>
    <n v="159.5"/>
    <n v="0.09"/>
    <x v="0"/>
    <n v="-57.98"/>
    <n v="31.98"/>
    <n v="6.72"/>
    <x v="740"/>
    <x v="4"/>
    <x v="4"/>
    <x v="0"/>
    <x v="0"/>
    <x v="0"/>
    <s v="Fellowes Bankers Box™ Stor/Drawer® Steel Plus™"/>
    <s v="Small Box"/>
    <n v="0.75"/>
    <d v="2011-06-09T00:00:00"/>
  </r>
  <r>
    <n v="8219"/>
    <n v="58759"/>
    <x v="472"/>
    <x v="0"/>
    <n v="4"/>
    <n v="33.44"/>
    <n v="0.1"/>
    <x v="0"/>
    <n v="-6.88"/>
    <n v="8.01"/>
    <n v="2.87"/>
    <x v="735"/>
    <x v="4"/>
    <x v="4"/>
    <x v="2"/>
    <x v="0"/>
    <x v="5"/>
    <s v="TOPS Money Receipt Book, Consecutively Numbered in Red,"/>
    <s v="Wrap Bag"/>
    <n v="0.4"/>
    <d v="2009-01-28T00:00:00"/>
  </r>
  <r>
    <n v="8365"/>
    <n v="59780"/>
    <x v="773"/>
    <x v="4"/>
    <n v="21"/>
    <n v="6776.92"/>
    <n v="0"/>
    <x v="1"/>
    <n v="1395.02"/>
    <n v="306.14"/>
    <n v="26.53"/>
    <x v="531"/>
    <x v="4"/>
    <x v="4"/>
    <x v="3"/>
    <x v="1"/>
    <x v="16"/>
    <s v="Okidata ML184 Turbo Dot Matrix Printers"/>
    <s v="Jumbo Drum"/>
    <n v="0.56000000000000005"/>
    <d v="2010-02-20T00:00:00"/>
  </r>
  <r>
    <n v="62"/>
    <n v="358"/>
    <x v="30"/>
    <x v="1"/>
    <n v="33"/>
    <n v="1640.9"/>
    <n v="0.02"/>
    <x v="1"/>
    <n v="-1348.06"/>
    <n v="48.58"/>
    <n v="54.11"/>
    <x v="704"/>
    <x v="12"/>
    <x v="4"/>
    <x v="2"/>
    <x v="2"/>
    <x v="9"/>
    <s v="O'Sullivan 2-Shelf Heavy-Duty Bookcases"/>
    <s v="Jumbo Box"/>
    <n v="0.69"/>
    <d v="2010-09-21T00:00:00"/>
  </r>
  <r>
    <n v="63"/>
    <n v="358"/>
    <x v="30"/>
    <x v="1"/>
    <n v="33"/>
    <n v="1235.8699999999999"/>
    <n v="7.0000000000000007E-2"/>
    <x v="0"/>
    <n v="269.27"/>
    <n v="39.479999999999997"/>
    <n v="1.99"/>
    <x v="704"/>
    <x v="12"/>
    <x v="4"/>
    <x v="2"/>
    <x v="1"/>
    <x v="7"/>
    <s v="80 Minute CD-R Spindle, 100/Pack - Staples"/>
    <s v="Small Pack"/>
    <n v="0.54"/>
    <d v="2010-09-19T00:00:00"/>
  </r>
  <r>
    <n v="255"/>
    <n v="1767"/>
    <x v="951"/>
    <x v="1"/>
    <n v="10"/>
    <n v="46.34"/>
    <n v="0.05"/>
    <x v="0"/>
    <n v="-7.76"/>
    <n v="4.71"/>
    <n v="0.7"/>
    <x v="741"/>
    <x v="12"/>
    <x v="4"/>
    <x v="2"/>
    <x v="0"/>
    <x v="6"/>
    <s v="Plymouth Boxed Rubber Bands by Plymouth"/>
    <s v="Wrap Bag"/>
    <n v="0.8"/>
    <d v="2011-03-15T00:00:00"/>
  </r>
  <r>
    <n v="271"/>
    <n v="1863"/>
    <x v="1264"/>
    <x v="2"/>
    <n v="26"/>
    <n v="2415.38"/>
    <n v="0.08"/>
    <x v="1"/>
    <n v="-1131.5999999999999"/>
    <n v="95.95"/>
    <n v="74.349999999999994"/>
    <x v="742"/>
    <x v="12"/>
    <x v="4"/>
    <x v="0"/>
    <x v="2"/>
    <x v="14"/>
    <s v="Bevis Steel Folding Chairs"/>
    <s v="Jumbo Drum"/>
    <n v="0.56999999999999995"/>
    <d v="2010-09-23T00:00:00"/>
  </r>
  <r>
    <n v="437"/>
    <n v="2915"/>
    <x v="1170"/>
    <x v="0"/>
    <n v="41"/>
    <n v="231.26"/>
    <n v="7.0000000000000007E-2"/>
    <x v="0"/>
    <n v="32.83"/>
    <n v="5.98"/>
    <n v="0.96"/>
    <x v="743"/>
    <x v="12"/>
    <x v="4"/>
    <x v="1"/>
    <x v="0"/>
    <x v="12"/>
    <s v="Newell 315"/>
    <s v="Wrap Bag"/>
    <n v="0.6"/>
    <d v="2009-04-03T00:00:00"/>
  </r>
  <r>
    <n v="438"/>
    <n v="2915"/>
    <x v="1170"/>
    <x v="0"/>
    <n v="23"/>
    <n v="987.17"/>
    <n v="0.01"/>
    <x v="0"/>
    <n v="51.590000000000053"/>
    <n v="39.979999999999997"/>
    <n v="4"/>
    <x v="743"/>
    <x v="12"/>
    <x v="4"/>
    <x v="1"/>
    <x v="1"/>
    <x v="7"/>
    <s v="Microsoft Natural Keyboard Elite"/>
    <s v="Small Box"/>
    <n v="0.7"/>
    <d v="2009-04-04T00:00:00"/>
  </r>
  <r>
    <n v="449"/>
    <n v="3046"/>
    <x v="1187"/>
    <x v="1"/>
    <n v="24"/>
    <n v="10094.43"/>
    <n v="0.03"/>
    <x v="0"/>
    <n v="4451.0079999999998"/>
    <n v="420.98"/>
    <n v="19.989999999999998"/>
    <x v="742"/>
    <x v="12"/>
    <x v="4"/>
    <x v="0"/>
    <x v="0"/>
    <x v="2"/>
    <s v="GBC DocuBind 200 Manual Binding Machine"/>
    <s v="Small Box"/>
    <n v="0.35"/>
    <d v="2011-12-01T00:00:00"/>
  </r>
  <r>
    <n v="628"/>
    <n v="4389"/>
    <x v="1366"/>
    <x v="3"/>
    <n v="35"/>
    <n v="179.45"/>
    <n v="7.0000000000000007E-2"/>
    <x v="0"/>
    <n v="-116.3455"/>
    <n v="5.34"/>
    <n v="5.63"/>
    <x v="719"/>
    <x v="12"/>
    <x v="4"/>
    <x v="2"/>
    <x v="0"/>
    <x v="2"/>
    <s v="Pressboard Data Binder, Crimson, 12&quot; X 8 1/2&quot;"/>
    <s v="Small Box"/>
    <n v="0.39"/>
    <d v="2009-05-06T00:00:00"/>
  </r>
  <r>
    <n v="629"/>
    <n v="4389"/>
    <x v="1366"/>
    <x v="3"/>
    <n v="49"/>
    <n v="7987.43"/>
    <n v="0.03"/>
    <x v="1"/>
    <n v="1304.9000000000001"/>
    <n v="160.97999999999999"/>
    <n v="30"/>
    <x v="719"/>
    <x v="12"/>
    <x v="4"/>
    <x v="2"/>
    <x v="2"/>
    <x v="14"/>
    <s v="Office Star - Mid Back Dual function Ergonomic High Back Chair with 2-Way Adjustable Arms"/>
    <s v="Jumbo Drum"/>
    <n v="0.62"/>
    <d v="2009-05-05T00:00:00"/>
  </r>
  <r>
    <n v="630"/>
    <n v="4389"/>
    <x v="1366"/>
    <x v="3"/>
    <n v="42"/>
    <n v="2455.2759999999998"/>
    <n v="0.04"/>
    <x v="2"/>
    <n v="693.0630000000001"/>
    <n v="65.989999999999995"/>
    <n v="5.63"/>
    <x v="719"/>
    <x v="12"/>
    <x v="4"/>
    <x v="2"/>
    <x v="1"/>
    <x v="3"/>
    <s v="2190"/>
    <s v="Small Box"/>
    <n v="0.56000000000000005"/>
    <d v="2009-05-04T00:00:00"/>
  </r>
  <r>
    <n v="862"/>
    <n v="6180"/>
    <x v="94"/>
    <x v="3"/>
    <n v="44"/>
    <n v="2443.3420000000001"/>
    <n v="0.01"/>
    <x v="0"/>
    <n v="590.31899999999996"/>
    <n v="65.989999999999995"/>
    <n v="3.99"/>
    <x v="630"/>
    <x v="12"/>
    <x v="4"/>
    <x v="3"/>
    <x v="1"/>
    <x v="3"/>
    <s v="StarTAC 7760"/>
    <s v="Small Box"/>
    <n v="0.59"/>
    <d v="2011-04-13T00:00:00"/>
  </r>
  <r>
    <n v="975"/>
    <n v="7078"/>
    <x v="358"/>
    <x v="1"/>
    <n v="9"/>
    <n v="112.12"/>
    <n v="0.01"/>
    <x v="0"/>
    <n v="-8.4499999999999993"/>
    <n v="11.33"/>
    <n v="6.12"/>
    <x v="704"/>
    <x v="12"/>
    <x v="4"/>
    <x v="2"/>
    <x v="0"/>
    <x v="1"/>
    <s v="Holmes Replacement Filter for HEPA Air Cleaner, Medium Room"/>
    <s v="Medium Box"/>
    <n v="0.42"/>
    <d v="2010-04-13T00:00:00"/>
  </r>
  <r>
    <n v="976"/>
    <n v="7078"/>
    <x v="358"/>
    <x v="1"/>
    <n v="11"/>
    <n v="49.58"/>
    <n v="0.1"/>
    <x v="2"/>
    <n v="-47.023499999999999"/>
    <n v="3.36"/>
    <n v="6.27"/>
    <x v="704"/>
    <x v="12"/>
    <x v="4"/>
    <x v="2"/>
    <x v="0"/>
    <x v="2"/>
    <s v="Cardinal Poly Pocket Divider Pockets for Ring Binders"/>
    <s v="Small Box"/>
    <n v="0.4"/>
    <d v="2010-04-12T00:00:00"/>
  </r>
  <r>
    <n v="977"/>
    <n v="7078"/>
    <x v="358"/>
    <x v="1"/>
    <n v="16"/>
    <n v="1939.65"/>
    <n v="0.05"/>
    <x v="1"/>
    <n v="-885.73"/>
    <n v="122.99"/>
    <n v="70.2"/>
    <x v="704"/>
    <x v="12"/>
    <x v="4"/>
    <x v="2"/>
    <x v="2"/>
    <x v="14"/>
    <s v="Global High-Back Leather Tilter, Burgundy"/>
    <s v="Jumbo Drum"/>
    <n v="0.74"/>
    <d v="2010-04-13T00:00:00"/>
  </r>
  <r>
    <n v="978"/>
    <n v="7078"/>
    <x v="358"/>
    <x v="1"/>
    <n v="29"/>
    <n v="465.52"/>
    <n v="0.02"/>
    <x v="2"/>
    <n v="65.349999999999994"/>
    <n v="14.98"/>
    <n v="8.99"/>
    <x v="704"/>
    <x v="12"/>
    <x v="4"/>
    <x v="2"/>
    <x v="2"/>
    <x v="4"/>
    <s v="GE 4 Foot Flourescent Tube, 40 Watt"/>
    <s v="Small Pack"/>
    <n v="0.39"/>
    <d v="2010-04-12T00:00:00"/>
  </r>
  <r>
    <n v="1045"/>
    <n v="7654"/>
    <x v="813"/>
    <x v="1"/>
    <n v="3"/>
    <n v="19.47"/>
    <n v="0.06"/>
    <x v="0"/>
    <n v="-14.29"/>
    <n v="4.13"/>
    <n v="6.89"/>
    <x v="744"/>
    <x v="12"/>
    <x v="4"/>
    <x v="0"/>
    <x v="0"/>
    <x v="11"/>
    <s v="Avery 05222 Permanent Self-Adhesive File Folder Labels for Typewriters, on Rolls, White, 250/Roll"/>
    <s v="Small Box"/>
    <n v="0.39"/>
    <d v="2010-02-12T00:00:00"/>
  </r>
  <r>
    <n v="1050"/>
    <n v="7746"/>
    <x v="112"/>
    <x v="3"/>
    <n v="1"/>
    <n v="28.96"/>
    <n v="0.06"/>
    <x v="0"/>
    <n v="-27.07"/>
    <n v="19.98"/>
    <n v="8.68"/>
    <x v="745"/>
    <x v="12"/>
    <x v="4"/>
    <x v="1"/>
    <x v="0"/>
    <x v="5"/>
    <s v="Southworth 25% Cotton Premium Laser Paper and Envelopes"/>
    <s v="Small Box"/>
    <n v="0.37"/>
    <d v="2010-12-07T00:00:00"/>
  </r>
  <r>
    <n v="1149"/>
    <n v="8387"/>
    <x v="1404"/>
    <x v="2"/>
    <n v="35"/>
    <n v="1133.96"/>
    <n v="0.02"/>
    <x v="0"/>
    <n v="185.08750000000001"/>
    <n v="31.74"/>
    <n v="12.62"/>
    <x v="746"/>
    <x v="12"/>
    <x v="4"/>
    <x v="2"/>
    <x v="0"/>
    <x v="2"/>
    <s v="GBC Wire Binding Strips"/>
    <s v="Small Box"/>
    <n v="0.37"/>
    <d v="2010-03-21T00:00:00"/>
  </r>
  <r>
    <n v="1195"/>
    <n v="8768"/>
    <x v="753"/>
    <x v="1"/>
    <n v="44"/>
    <n v="2422.4404999999997"/>
    <n v="0.03"/>
    <x v="0"/>
    <n v="568.17899999999997"/>
    <n v="65.989999999999995"/>
    <n v="5.31"/>
    <x v="744"/>
    <x v="12"/>
    <x v="4"/>
    <x v="0"/>
    <x v="1"/>
    <x v="3"/>
    <s v="3390"/>
    <s v="Small Box"/>
    <n v="0.56999999999999995"/>
    <d v="2011-08-19T00:00:00"/>
  </r>
  <r>
    <n v="1296"/>
    <n v="9504"/>
    <x v="1299"/>
    <x v="3"/>
    <n v="17"/>
    <n v="1954.796"/>
    <n v="0.05"/>
    <x v="0"/>
    <n v="98.352000000000004"/>
    <n v="140.99"/>
    <n v="4.2"/>
    <x v="742"/>
    <x v="12"/>
    <x v="4"/>
    <x v="0"/>
    <x v="1"/>
    <x v="3"/>
    <s v="7160"/>
    <s v="Small Box"/>
    <n v="0.59"/>
    <d v="2012-11-27T00:00:00"/>
  </r>
  <r>
    <n v="1431"/>
    <n v="10341"/>
    <x v="237"/>
    <x v="1"/>
    <n v="17"/>
    <n v="2312.96"/>
    <n v="0.09"/>
    <x v="1"/>
    <n v="43.030000000000086"/>
    <n v="145.44999999999999"/>
    <n v="17.850000000000001"/>
    <x v="742"/>
    <x v="12"/>
    <x v="4"/>
    <x v="0"/>
    <x v="1"/>
    <x v="16"/>
    <s v="Panasonic KX-P1150 Dot Matrix Printer"/>
    <s v="Jumbo Drum"/>
    <n v="0.56000000000000005"/>
    <d v="2012-12-22T00:00:00"/>
  </r>
  <r>
    <n v="1522"/>
    <n v="10982"/>
    <x v="468"/>
    <x v="2"/>
    <n v="29"/>
    <n v="538.27"/>
    <n v="0.02"/>
    <x v="0"/>
    <n v="225.19900000000001"/>
    <n v="18.940000000000001"/>
    <n v="1.49"/>
    <x v="630"/>
    <x v="12"/>
    <x v="4"/>
    <x v="3"/>
    <x v="0"/>
    <x v="2"/>
    <s v="Flexible Leather- Look Classic Collection Ring Binder"/>
    <s v="Small Box"/>
    <n v="0.35"/>
    <d v="2012-12-11T00:00:00"/>
  </r>
  <r>
    <n v="1523"/>
    <n v="10982"/>
    <x v="468"/>
    <x v="2"/>
    <n v="30"/>
    <n v="3665.41"/>
    <n v="0.05"/>
    <x v="0"/>
    <n v="1236.3589999999999"/>
    <n v="122.99"/>
    <n v="19.989999999999998"/>
    <x v="630"/>
    <x v="12"/>
    <x v="4"/>
    <x v="3"/>
    <x v="0"/>
    <x v="2"/>
    <s v="GBC Therma-A-Bind 250T Electric Binding System"/>
    <s v="Small Box"/>
    <n v="0.37"/>
    <d v="2012-12-12T00:00:00"/>
  </r>
  <r>
    <n v="1524"/>
    <n v="10982"/>
    <x v="468"/>
    <x v="2"/>
    <n v="14"/>
    <n v="20.95"/>
    <n v="0"/>
    <x v="2"/>
    <n v="2.81"/>
    <n v="1.1399999999999999"/>
    <n v="0.7"/>
    <x v="630"/>
    <x v="12"/>
    <x v="4"/>
    <x v="3"/>
    <x v="0"/>
    <x v="6"/>
    <s v="OIC Thumb-Tacks"/>
    <s v="Wrap Bag"/>
    <n v="0.38"/>
    <d v="2012-12-12T00:00:00"/>
  </r>
  <r>
    <n v="1531"/>
    <n v="11014"/>
    <x v="519"/>
    <x v="1"/>
    <n v="39"/>
    <n v="286.81"/>
    <n v="7.0000000000000007E-2"/>
    <x v="0"/>
    <n v="110.05"/>
    <n v="7.64"/>
    <n v="1.39"/>
    <x v="719"/>
    <x v="12"/>
    <x v="4"/>
    <x v="2"/>
    <x v="0"/>
    <x v="8"/>
    <s v="#10- 4 1/8&quot; x 9 1/2&quot; Security-Tint Envelopes"/>
    <s v="Small Box"/>
    <n v="0.36"/>
    <d v="2010-09-08T00:00:00"/>
  </r>
  <r>
    <n v="1987"/>
    <n v="14176"/>
    <x v="1168"/>
    <x v="0"/>
    <n v="39"/>
    <n v="1233.4775"/>
    <n v="0.01"/>
    <x v="0"/>
    <n v="453.798"/>
    <n v="35.99"/>
    <n v="5.99"/>
    <x v="744"/>
    <x v="12"/>
    <x v="4"/>
    <x v="0"/>
    <x v="1"/>
    <x v="3"/>
    <s v="Accessory41"/>
    <s v="Wrap Bag"/>
    <n v="0.38"/>
    <d v="2009-03-19T00:00:00"/>
  </r>
  <r>
    <n v="2031"/>
    <n v="14497"/>
    <x v="399"/>
    <x v="3"/>
    <n v="34"/>
    <n v="214.03"/>
    <n v="0.02"/>
    <x v="0"/>
    <n v="-138.91999999999999"/>
    <n v="5.78"/>
    <n v="7.96"/>
    <x v="742"/>
    <x v="12"/>
    <x v="4"/>
    <x v="0"/>
    <x v="0"/>
    <x v="5"/>
    <s v="Xerox 196"/>
    <s v="Small Box"/>
    <n v="0.36"/>
    <d v="2012-05-23T00:00:00"/>
  </r>
  <r>
    <n v="2106"/>
    <n v="15074"/>
    <x v="666"/>
    <x v="2"/>
    <n v="27"/>
    <n v="941.4"/>
    <n v="0.05"/>
    <x v="0"/>
    <n v="369.48"/>
    <n v="35.44"/>
    <n v="5.09"/>
    <x v="743"/>
    <x v="12"/>
    <x v="4"/>
    <x v="1"/>
    <x v="0"/>
    <x v="5"/>
    <s v="Xerox 1932"/>
    <s v="Small Box"/>
    <n v="0.38"/>
    <d v="2009-11-29T00:00:00"/>
  </r>
  <r>
    <n v="2112"/>
    <n v="15104"/>
    <x v="923"/>
    <x v="3"/>
    <n v="23"/>
    <n v="109.43"/>
    <n v="0.09"/>
    <x v="0"/>
    <n v="21.7685"/>
    <n v="4.82"/>
    <n v="1.49"/>
    <x v="744"/>
    <x v="12"/>
    <x v="4"/>
    <x v="0"/>
    <x v="0"/>
    <x v="2"/>
    <s v="Tuff Stuff™ Recycled Round Ring Binders"/>
    <s v="Small Box"/>
    <n v="0.36"/>
    <d v="2012-04-01T00:00:00"/>
  </r>
  <r>
    <n v="2339"/>
    <n v="16834"/>
    <x v="181"/>
    <x v="0"/>
    <n v="23"/>
    <n v="158.78"/>
    <n v="7.0000000000000007E-2"/>
    <x v="0"/>
    <n v="33.26"/>
    <n v="7.04"/>
    <n v="2.17"/>
    <x v="597"/>
    <x v="12"/>
    <x v="4"/>
    <x v="1"/>
    <x v="0"/>
    <x v="5"/>
    <s v="Wirebound Message Books, 2 7/8&quot; x 5&quot;, 3 Forms per Page"/>
    <s v="Wrap Bag"/>
    <n v="0.38"/>
    <d v="2010-10-30T00:00:00"/>
  </r>
  <r>
    <n v="2407"/>
    <n v="17445"/>
    <x v="1049"/>
    <x v="2"/>
    <n v="33"/>
    <n v="249.48"/>
    <n v="0.1"/>
    <x v="0"/>
    <n v="-73.83"/>
    <n v="8.32"/>
    <n v="2.38"/>
    <x v="744"/>
    <x v="12"/>
    <x v="4"/>
    <x v="0"/>
    <x v="1"/>
    <x v="7"/>
    <s v="Imation 3.5 IBM Formatted Diskettes, 10/Box"/>
    <s v="Small Pack"/>
    <n v="0.74"/>
    <d v="2011-08-24T00:00:00"/>
  </r>
  <r>
    <n v="2574"/>
    <n v="18593"/>
    <x v="230"/>
    <x v="1"/>
    <n v="23"/>
    <n v="6572.04"/>
    <n v="0.06"/>
    <x v="0"/>
    <n v="1579.34"/>
    <n v="300.97000000000003"/>
    <n v="7.18"/>
    <x v="746"/>
    <x v="12"/>
    <x v="4"/>
    <x v="2"/>
    <x v="1"/>
    <x v="7"/>
    <s v="Gyration Ultra Professional Cordless Optical Suite"/>
    <s v="Small Box"/>
    <n v="0.48"/>
    <d v="2011-09-23T00:00:00"/>
  </r>
  <r>
    <n v="2575"/>
    <n v="18593"/>
    <x v="230"/>
    <x v="1"/>
    <n v="19"/>
    <n v="1051.992"/>
    <n v="0.09"/>
    <x v="1"/>
    <n v="-1280.5999999999999"/>
    <n v="70.89"/>
    <n v="89.3"/>
    <x v="746"/>
    <x v="12"/>
    <x v="4"/>
    <x v="2"/>
    <x v="2"/>
    <x v="10"/>
    <s v="KI Conference Tables"/>
    <s v="Jumbo Box"/>
    <n v="0.72"/>
    <d v="2011-09-24T00:00:00"/>
  </r>
  <r>
    <n v="2722"/>
    <n v="19652"/>
    <x v="734"/>
    <x v="4"/>
    <n v="28"/>
    <n v="2711.14"/>
    <n v="0.01"/>
    <x v="1"/>
    <n v="-307.86"/>
    <n v="89.99"/>
    <n v="42"/>
    <x v="746"/>
    <x v="12"/>
    <x v="4"/>
    <x v="2"/>
    <x v="2"/>
    <x v="14"/>
    <s v="Global Leather Task Chair, Black"/>
    <s v="Jumbo Drum"/>
    <n v="0.66"/>
    <d v="2012-06-03T00:00:00"/>
  </r>
  <r>
    <n v="2723"/>
    <n v="19652"/>
    <x v="734"/>
    <x v="4"/>
    <n v="34"/>
    <n v="1829.8715"/>
    <n v="0.05"/>
    <x v="0"/>
    <n v="367.46100000000001"/>
    <n v="65.989999999999995"/>
    <n v="3.99"/>
    <x v="746"/>
    <x v="12"/>
    <x v="4"/>
    <x v="2"/>
    <x v="1"/>
    <x v="3"/>
    <s v="TIMEPORT P8767"/>
    <s v="Small Box"/>
    <n v="0.56999999999999995"/>
    <d v="2012-06-04T00:00:00"/>
  </r>
  <r>
    <n v="2879"/>
    <n v="20743"/>
    <x v="1282"/>
    <x v="1"/>
    <n v="39"/>
    <n v="231.21"/>
    <n v="0"/>
    <x v="2"/>
    <n v="-179.96"/>
    <n v="5.28"/>
    <n v="8.16"/>
    <x v="745"/>
    <x v="12"/>
    <x v="4"/>
    <x v="1"/>
    <x v="0"/>
    <x v="5"/>
    <s v="Xerox 1963"/>
    <s v="Small Box"/>
    <n v="0.4"/>
    <d v="2011-12-16T00:00:00"/>
  </r>
  <r>
    <n v="3047"/>
    <n v="21862"/>
    <x v="965"/>
    <x v="2"/>
    <n v="1"/>
    <n v="28.75"/>
    <n v="0.09"/>
    <x v="2"/>
    <n v="-14.352"/>
    <n v="14.27"/>
    <n v="7.27"/>
    <x v="745"/>
    <x v="12"/>
    <x v="4"/>
    <x v="1"/>
    <x v="0"/>
    <x v="2"/>
    <s v="GBC Laser Imprintable Binding System Covers, Desert Sand"/>
    <s v="Small Box"/>
    <n v="0.38"/>
    <d v="2010-09-12T00:00:00"/>
  </r>
  <r>
    <n v="3048"/>
    <n v="21862"/>
    <x v="965"/>
    <x v="2"/>
    <n v="4"/>
    <n v="19014.240000000002"/>
    <n v="0.06"/>
    <x v="0"/>
    <n v="-10263.6597"/>
    <n v="6783.02"/>
    <n v="24.49"/>
    <x v="745"/>
    <x v="12"/>
    <x v="4"/>
    <x v="1"/>
    <x v="1"/>
    <x v="16"/>
    <s v="Polycom ViewStation™ ISDN Videoconferencing Unit"/>
    <s v="Large Box"/>
    <n v="0.39"/>
    <d v="2010-09-14T00:00:00"/>
  </r>
  <r>
    <n v="3049"/>
    <n v="21862"/>
    <x v="965"/>
    <x v="2"/>
    <n v="46"/>
    <n v="385.05"/>
    <n v="0"/>
    <x v="0"/>
    <n v="56.75"/>
    <n v="8.14"/>
    <n v="3.12"/>
    <x v="745"/>
    <x v="12"/>
    <x v="4"/>
    <x v="1"/>
    <x v="0"/>
    <x v="12"/>
    <s v="Avery Hi-Liter® EverBold™ Pen Style Fluorescent Highlighters, 4/Pack"/>
    <s v="Wrap Bag"/>
    <n v="0.45"/>
    <d v="2010-09-13T00:00:00"/>
  </r>
  <r>
    <n v="3169"/>
    <n v="22787"/>
    <x v="621"/>
    <x v="3"/>
    <n v="35"/>
    <n v="46.44"/>
    <n v="0.06"/>
    <x v="2"/>
    <n v="-16.3"/>
    <n v="1.26"/>
    <n v="0.7"/>
    <x v="704"/>
    <x v="12"/>
    <x v="4"/>
    <x v="2"/>
    <x v="0"/>
    <x v="6"/>
    <s v="Bagged Rubber Bands"/>
    <s v="Wrap Bag"/>
    <n v="0.81"/>
    <d v="2011-04-05T00:00:00"/>
  </r>
  <r>
    <n v="3229"/>
    <n v="23170"/>
    <x v="883"/>
    <x v="2"/>
    <n v="20"/>
    <n v="4252.8900000000003"/>
    <n v="0.06"/>
    <x v="2"/>
    <n v="969.42"/>
    <n v="218.08"/>
    <n v="18.059999999999999"/>
    <x v="743"/>
    <x v="12"/>
    <x v="4"/>
    <x v="1"/>
    <x v="2"/>
    <x v="14"/>
    <s v="Lifetime Advantage™ Folding Chairs, 4/Carton"/>
    <s v="Large Box"/>
    <n v="0.56999999999999995"/>
    <d v="2009-05-23T00:00:00"/>
  </r>
  <r>
    <n v="3256"/>
    <n v="23328"/>
    <x v="437"/>
    <x v="1"/>
    <n v="39"/>
    <n v="5740.32"/>
    <n v="0.03"/>
    <x v="1"/>
    <n v="1285.74"/>
    <n v="145.44999999999999"/>
    <n v="17.850000000000001"/>
    <x v="744"/>
    <x v="12"/>
    <x v="4"/>
    <x v="0"/>
    <x v="1"/>
    <x v="16"/>
    <s v="Panasonic KX-P1150 Dot Matrix Printer"/>
    <s v="Jumbo Drum"/>
    <n v="0.56000000000000005"/>
    <d v="2010-09-16T00:00:00"/>
  </r>
  <r>
    <n v="3403"/>
    <n v="24260"/>
    <x v="1348"/>
    <x v="2"/>
    <n v="48"/>
    <n v="548.29999999999995"/>
    <n v="0.09"/>
    <x v="2"/>
    <n v="-47.92"/>
    <n v="11.97"/>
    <n v="4.9800000000000004"/>
    <x v="741"/>
    <x v="12"/>
    <x v="4"/>
    <x v="2"/>
    <x v="0"/>
    <x v="1"/>
    <s v="Staples 6 Outlet Surge"/>
    <s v="Small Box"/>
    <n v="0.57999999999999996"/>
    <d v="2010-10-04T00:00:00"/>
  </r>
  <r>
    <n v="3404"/>
    <n v="24261"/>
    <x v="1191"/>
    <x v="4"/>
    <n v="28"/>
    <n v="946.27"/>
    <n v="0.06"/>
    <x v="0"/>
    <n v="66.38"/>
    <n v="33.29"/>
    <n v="8.74"/>
    <x v="742"/>
    <x v="12"/>
    <x v="4"/>
    <x v="0"/>
    <x v="0"/>
    <x v="0"/>
    <s v="Fellowes Bases and Tops For Staxonsteel®/High-Stak® Systems"/>
    <s v="Small Box"/>
    <n v="0.61"/>
    <d v="2012-09-19T00:00:00"/>
  </r>
  <r>
    <n v="3646"/>
    <n v="26054"/>
    <x v="420"/>
    <x v="4"/>
    <n v="47"/>
    <n v="396.78"/>
    <n v="0.09"/>
    <x v="0"/>
    <n v="-321.20999999999998"/>
    <n v="8.3699999999999992"/>
    <n v="10.16"/>
    <x v="744"/>
    <x v="12"/>
    <x v="4"/>
    <x v="0"/>
    <x v="2"/>
    <x v="4"/>
    <s v="Westinghouse Clip-On Gooseneck Lamps"/>
    <s v="Large Box"/>
    <n v="0.59"/>
    <d v="2010-02-14T00:00:00"/>
  </r>
  <r>
    <n v="3887"/>
    <n v="27750"/>
    <x v="821"/>
    <x v="0"/>
    <n v="12"/>
    <n v="769.17"/>
    <n v="0"/>
    <x v="1"/>
    <n v="-212.01"/>
    <n v="58.14"/>
    <n v="36.61"/>
    <x v="140"/>
    <x v="12"/>
    <x v="4"/>
    <x v="0"/>
    <x v="2"/>
    <x v="9"/>
    <s v="O'Sullivan 3-Shelf Heavy-Duty Bookcases"/>
    <s v="Jumbo Box"/>
    <n v="0.61"/>
    <d v="2012-10-23T00:00:00"/>
  </r>
  <r>
    <n v="3888"/>
    <n v="27750"/>
    <x v="821"/>
    <x v="0"/>
    <n v="18"/>
    <n v="7370.84"/>
    <n v="0.09"/>
    <x v="1"/>
    <n v="999.86500000000001"/>
    <n v="449.99"/>
    <n v="49"/>
    <x v="140"/>
    <x v="12"/>
    <x v="4"/>
    <x v="0"/>
    <x v="1"/>
    <x v="13"/>
    <s v="Canon PC940 Copier"/>
    <s v="Jumbo Drum"/>
    <n v="0.38"/>
    <d v="2012-10-19T00:00:00"/>
  </r>
  <r>
    <n v="3908"/>
    <n v="27872"/>
    <x v="1360"/>
    <x v="2"/>
    <n v="25"/>
    <n v="388.71"/>
    <n v="0.01"/>
    <x v="0"/>
    <n v="36.430999999999997"/>
    <n v="14.27"/>
    <n v="7.27"/>
    <x v="747"/>
    <x v="12"/>
    <x v="4"/>
    <x v="2"/>
    <x v="0"/>
    <x v="2"/>
    <s v="GBC Laser Imprintable Binding System Covers, Desert Sand"/>
    <s v="Small Box"/>
    <n v="0.38"/>
    <d v="2011-10-15T00:00:00"/>
  </r>
  <r>
    <n v="4368"/>
    <n v="31109"/>
    <x v="891"/>
    <x v="0"/>
    <n v="49"/>
    <n v="1515"/>
    <n v="0.08"/>
    <x v="0"/>
    <n v="219.03649999999999"/>
    <n v="31.74"/>
    <n v="12.62"/>
    <x v="742"/>
    <x v="12"/>
    <x v="4"/>
    <x v="0"/>
    <x v="0"/>
    <x v="2"/>
    <s v="GBC Wire Binding Strips"/>
    <s v="Small Box"/>
    <n v="0.37"/>
    <d v="2011-11-01T00:00:00"/>
  </r>
  <r>
    <n v="4521"/>
    <n v="32165"/>
    <x v="743"/>
    <x v="2"/>
    <n v="47"/>
    <n v="3413.69"/>
    <n v="0.06"/>
    <x v="0"/>
    <n v="175.24"/>
    <n v="73.98"/>
    <n v="14.52"/>
    <x v="140"/>
    <x v="12"/>
    <x v="4"/>
    <x v="0"/>
    <x v="1"/>
    <x v="7"/>
    <s v="Keytronic French Keyboard"/>
    <s v="Small Box"/>
    <n v="0.65"/>
    <d v="2012-10-16T00:00:00"/>
  </r>
  <r>
    <n v="4522"/>
    <n v="32165"/>
    <x v="743"/>
    <x v="2"/>
    <n v="38"/>
    <n v="2939.6824999999999"/>
    <n v="0.02"/>
    <x v="0"/>
    <n v="192.06"/>
    <n v="85.99"/>
    <n v="0.99"/>
    <x v="140"/>
    <x v="12"/>
    <x v="4"/>
    <x v="0"/>
    <x v="1"/>
    <x v="3"/>
    <s v="Accessory4"/>
    <s v="Wrap Bag"/>
    <n v="0.85"/>
    <d v="2012-10-15T00:00:00"/>
  </r>
  <r>
    <n v="4544"/>
    <n v="32325"/>
    <x v="279"/>
    <x v="4"/>
    <n v="45"/>
    <n v="1103.73"/>
    <n v="0"/>
    <x v="0"/>
    <n v="189.28"/>
    <n v="22.98"/>
    <n v="7.58"/>
    <x v="269"/>
    <x v="12"/>
    <x v="4"/>
    <x v="2"/>
    <x v="2"/>
    <x v="4"/>
    <s v="Seth Thomas 12&quot; Clock w/ Goldtone Case"/>
    <s v="Small Box"/>
    <n v="0.51"/>
    <d v="2012-11-02T00:00:00"/>
  </r>
  <r>
    <n v="4627"/>
    <n v="32931"/>
    <x v="937"/>
    <x v="0"/>
    <n v="31"/>
    <n v="86.1"/>
    <n v="0.06"/>
    <x v="0"/>
    <n v="32.700000000000003"/>
    <n v="2.88"/>
    <n v="0.5"/>
    <x v="747"/>
    <x v="12"/>
    <x v="4"/>
    <x v="2"/>
    <x v="0"/>
    <x v="11"/>
    <s v="Avery 484"/>
    <s v="Small Box"/>
    <n v="0.36"/>
    <d v="2010-02-22T00:00:00"/>
  </r>
  <r>
    <n v="4628"/>
    <n v="32931"/>
    <x v="937"/>
    <x v="0"/>
    <n v="25"/>
    <n v="298.11"/>
    <n v="0.08"/>
    <x v="0"/>
    <n v="-60.79"/>
    <n v="12.44"/>
    <n v="6.27"/>
    <x v="747"/>
    <x v="12"/>
    <x v="4"/>
    <x v="2"/>
    <x v="0"/>
    <x v="0"/>
    <s v="Eldon Simplefile® Box Office®"/>
    <s v="Medium Box"/>
    <n v="0.56999999999999995"/>
    <d v="2010-02-20T00:00:00"/>
  </r>
  <r>
    <n v="4660"/>
    <n v="33189"/>
    <x v="626"/>
    <x v="0"/>
    <n v="3"/>
    <n v="87.21"/>
    <n v="0.02"/>
    <x v="0"/>
    <n v="-96.54"/>
    <n v="27.48"/>
    <n v="4"/>
    <x v="745"/>
    <x v="12"/>
    <x v="4"/>
    <x v="1"/>
    <x v="1"/>
    <x v="7"/>
    <s v="Belkin MediaBoard 104- Keyboard"/>
    <s v="Small Box"/>
    <n v="0.75"/>
    <d v="2009-11-27T00:00:00"/>
  </r>
  <r>
    <n v="4661"/>
    <n v="33189"/>
    <x v="626"/>
    <x v="0"/>
    <n v="5"/>
    <n v="50.19"/>
    <n v="0.08"/>
    <x v="0"/>
    <n v="0.14999999999999858"/>
    <n v="10.06"/>
    <n v="2.06"/>
    <x v="745"/>
    <x v="12"/>
    <x v="4"/>
    <x v="1"/>
    <x v="0"/>
    <x v="5"/>
    <s v="Riverleaf Stik-Withit® Designer Note Cubes®"/>
    <s v="Wrap Bag"/>
    <n v="0.39"/>
    <d v="2009-11-24T00:00:00"/>
  </r>
  <r>
    <n v="4699"/>
    <n v="33479"/>
    <x v="1256"/>
    <x v="4"/>
    <n v="50"/>
    <n v="762.2"/>
    <n v="7.0000000000000007E-2"/>
    <x v="0"/>
    <n v="16.566499999999998"/>
    <n v="15.01"/>
    <n v="8.4"/>
    <x v="571"/>
    <x v="12"/>
    <x v="4"/>
    <x v="3"/>
    <x v="0"/>
    <x v="2"/>
    <s v="GBC Prepunched Paper, 19-Hole, for Binding Systems, 24-lb"/>
    <s v="Small Box"/>
    <n v="0.39"/>
    <d v="2012-09-20T00:00:00"/>
  </r>
  <r>
    <n v="4700"/>
    <n v="33479"/>
    <x v="1256"/>
    <x v="4"/>
    <n v="27"/>
    <n v="235.45"/>
    <n v="0.06"/>
    <x v="0"/>
    <n v="-8.82"/>
    <n v="8.56"/>
    <n v="5.16"/>
    <x v="571"/>
    <x v="12"/>
    <x v="4"/>
    <x v="3"/>
    <x v="0"/>
    <x v="5"/>
    <s v="Message Book, Standard Line &quot;While You Were Out&quot;, 5 1/2&quot; X 4&quot;, 200 Sets/Book"/>
    <s v="Wrap Bag"/>
    <n v="0.38"/>
    <d v="2012-09-20T00:00:00"/>
  </r>
  <r>
    <n v="4827"/>
    <n v="34311"/>
    <x v="401"/>
    <x v="1"/>
    <n v="39"/>
    <n v="132.79"/>
    <n v="0.05"/>
    <x v="0"/>
    <n v="-100.24"/>
    <n v="3.28"/>
    <n v="3.97"/>
    <x v="54"/>
    <x v="12"/>
    <x v="4"/>
    <x v="2"/>
    <x v="0"/>
    <x v="12"/>
    <s v="Newell 342"/>
    <s v="Wrap Bag"/>
    <n v="0.56000000000000005"/>
    <d v="2009-09-06T00:00:00"/>
  </r>
  <r>
    <n v="4828"/>
    <n v="34311"/>
    <x v="401"/>
    <x v="1"/>
    <n v="32"/>
    <n v="232.85"/>
    <n v="0.03"/>
    <x v="0"/>
    <n v="-262.62"/>
    <n v="6.98"/>
    <n v="9.69"/>
    <x v="54"/>
    <x v="12"/>
    <x v="4"/>
    <x v="2"/>
    <x v="0"/>
    <x v="0"/>
    <s v="Eldon Shelf Savers™ Cubes and Bins"/>
    <s v="Small Box"/>
    <n v="0.83"/>
    <d v="2009-09-07T00:00:00"/>
  </r>
  <r>
    <n v="4937"/>
    <n v="35111"/>
    <x v="281"/>
    <x v="4"/>
    <n v="39"/>
    <n v="893.29"/>
    <n v="0.08"/>
    <x v="0"/>
    <n v="256.16000000000003"/>
    <n v="23.99"/>
    <n v="6.71"/>
    <x v="742"/>
    <x v="12"/>
    <x v="4"/>
    <x v="0"/>
    <x v="0"/>
    <x v="8"/>
    <s v="Recycled Interoffice Envelopes with String and Button Closure, 10 x 13"/>
    <s v="Small Box"/>
    <n v="0.35"/>
    <d v="2010-06-07T00:00:00"/>
  </r>
  <r>
    <n v="4947"/>
    <n v="35173"/>
    <x v="511"/>
    <x v="2"/>
    <n v="29"/>
    <n v="6483.26"/>
    <n v="0.09"/>
    <x v="1"/>
    <n v="341.98"/>
    <n v="240.98"/>
    <n v="60.2"/>
    <x v="54"/>
    <x v="12"/>
    <x v="4"/>
    <x v="2"/>
    <x v="2"/>
    <x v="9"/>
    <s v="Atlantic Metals Mobile 2-Shelf Bookcases, Custom Colors"/>
    <s v="Jumbo Box"/>
    <n v="0.56000000000000005"/>
    <d v="2012-03-15T00:00:00"/>
  </r>
  <r>
    <n v="4948"/>
    <n v="35173"/>
    <x v="511"/>
    <x v="2"/>
    <n v="13"/>
    <n v="1446.2070000000001"/>
    <n v="0.02"/>
    <x v="0"/>
    <n v="29.556000000000004"/>
    <n v="125.99"/>
    <n v="8.08"/>
    <x v="54"/>
    <x v="12"/>
    <x v="4"/>
    <x v="2"/>
    <x v="1"/>
    <x v="3"/>
    <s v="StarTAC ST7762"/>
    <s v="Small Box"/>
    <n v="0.56999999999999995"/>
    <d v="2012-03-15T00:00:00"/>
  </r>
  <r>
    <n v="5169"/>
    <n v="36773"/>
    <x v="22"/>
    <x v="2"/>
    <n v="24"/>
    <n v="2048.7800000000002"/>
    <n v="0.05"/>
    <x v="0"/>
    <n v="994.68"/>
    <n v="83.98"/>
    <n v="5.01"/>
    <x v="140"/>
    <x v="12"/>
    <x v="4"/>
    <x v="0"/>
    <x v="0"/>
    <x v="8"/>
    <s v="Ames Color-File® Green Diamond Border X-ray Mailers"/>
    <s v="Small Box"/>
    <n v="0.38"/>
    <d v="2010-09-25T00:00:00"/>
  </r>
  <r>
    <n v="5205"/>
    <n v="36997"/>
    <x v="112"/>
    <x v="2"/>
    <n v="39"/>
    <n v="104.33"/>
    <n v="0"/>
    <x v="0"/>
    <n v="39.909999999999997"/>
    <n v="2.61"/>
    <n v="0.5"/>
    <x v="743"/>
    <x v="12"/>
    <x v="4"/>
    <x v="1"/>
    <x v="0"/>
    <x v="11"/>
    <s v="Avery 494"/>
    <s v="Small Box"/>
    <n v="0.39"/>
    <d v="2010-12-06T00:00:00"/>
  </r>
  <r>
    <n v="5295"/>
    <n v="37700"/>
    <x v="1124"/>
    <x v="4"/>
    <n v="27"/>
    <n v="3390.51"/>
    <n v="0.05"/>
    <x v="2"/>
    <n v="1169.7105000000001"/>
    <n v="122.99"/>
    <n v="19.989999999999998"/>
    <x v="747"/>
    <x v="12"/>
    <x v="4"/>
    <x v="2"/>
    <x v="0"/>
    <x v="2"/>
    <s v="GBC Therma-A-Bind 250T Electric Binding System"/>
    <s v="Small Box"/>
    <n v="0.37"/>
    <d v="2009-12-11T00:00:00"/>
  </r>
  <r>
    <n v="5421"/>
    <n v="38529"/>
    <x v="328"/>
    <x v="0"/>
    <n v="38"/>
    <n v="44.85"/>
    <n v="0.02"/>
    <x v="0"/>
    <n v="-0.49"/>
    <n v="1.1399999999999999"/>
    <n v="0.7"/>
    <x v="269"/>
    <x v="12"/>
    <x v="4"/>
    <x v="2"/>
    <x v="0"/>
    <x v="6"/>
    <s v="OIC Thumb-Tacks"/>
    <s v="Wrap Bag"/>
    <n v="0.38"/>
    <d v="2009-02-02T00:00:00"/>
  </r>
  <r>
    <n v="5682"/>
    <n v="40162"/>
    <x v="1171"/>
    <x v="4"/>
    <n v="28"/>
    <n v="1581.23"/>
    <n v="0.03"/>
    <x v="0"/>
    <n v="760.79"/>
    <n v="55.98"/>
    <n v="5.15"/>
    <x v="571"/>
    <x v="12"/>
    <x v="4"/>
    <x v="3"/>
    <x v="0"/>
    <x v="5"/>
    <s v="Xerox 1934"/>
    <s v="Small Box"/>
    <n v="0.36"/>
    <d v="2010-01-26T00:00:00"/>
  </r>
  <r>
    <n v="5727"/>
    <n v="40612"/>
    <x v="1160"/>
    <x v="1"/>
    <n v="9"/>
    <n v="19.2"/>
    <n v="0.1"/>
    <x v="0"/>
    <n v="-6.84"/>
    <n v="2.21"/>
    <n v="1.1200000000000001"/>
    <x v="747"/>
    <x v="12"/>
    <x v="4"/>
    <x v="2"/>
    <x v="0"/>
    <x v="12"/>
    <s v="Newell 327"/>
    <s v="Wrap Bag"/>
    <n v="0.57999999999999996"/>
    <d v="2011-03-01T00:00:00"/>
  </r>
  <r>
    <n v="5918"/>
    <n v="41987"/>
    <x v="1255"/>
    <x v="2"/>
    <n v="25"/>
    <n v="6481.0480000000007"/>
    <n v="0.05"/>
    <x v="1"/>
    <n v="1760.11"/>
    <n v="320.64"/>
    <n v="29.2"/>
    <x v="747"/>
    <x v="12"/>
    <x v="4"/>
    <x v="2"/>
    <x v="2"/>
    <x v="10"/>
    <s v="Chromcraft 48&quot; x 96&quot; Racetrack Double Pedestal Table"/>
    <s v="Jumbo Box"/>
    <n v="0.66"/>
    <d v="2011-10-22T00:00:00"/>
  </r>
  <r>
    <n v="5932"/>
    <n v="42083"/>
    <x v="1173"/>
    <x v="4"/>
    <n v="38"/>
    <n v="5526.16"/>
    <n v="0.03"/>
    <x v="0"/>
    <n v="1263.98"/>
    <n v="140.81"/>
    <n v="24.49"/>
    <x v="597"/>
    <x v="12"/>
    <x v="4"/>
    <x v="1"/>
    <x v="2"/>
    <x v="14"/>
    <s v="Hon Olson Stacker Stools"/>
    <s v="Large Box"/>
    <n v="0.56999999999999995"/>
    <d v="2011-12-13T00:00:00"/>
  </r>
  <r>
    <n v="5933"/>
    <n v="42083"/>
    <x v="1173"/>
    <x v="4"/>
    <n v="36"/>
    <n v="236.89"/>
    <n v="0.04"/>
    <x v="0"/>
    <n v="-86.3"/>
    <n v="6.48"/>
    <n v="6.22"/>
    <x v="597"/>
    <x v="12"/>
    <x v="4"/>
    <x v="1"/>
    <x v="0"/>
    <x v="5"/>
    <s v="Xerox 1894"/>
    <s v="Small Box"/>
    <n v="0.37"/>
    <d v="2011-12-13T00:00:00"/>
  </r>
  <r>
    <n v="5934"/>
    <n v="42083"/>
    <x v="1173"/>
    <x v="4"/>
    <n v="33"/>
    <n v="68.42"/>
    <n v="0.05"/>
    <x v="0"/>
    <n v="-57.97"/>
    <n v="2.08"/>
    <n v="2.56"/>
    <x v="597"/>
    <x v="12"/>
    <x v="4"/>
    <x v="1"/>
    <x v="0"/>
    <x v="15"/>
    <s v="Kleencut® Forged Office Shears by Acme United Corporation"/>
    <s v="Small Pack"/>
    <n v="0.55000000000000004"/>
    <d v="2011-12-11T00:00:00"/>
  </r>
  <r>
    <n v="5941"/>
    <n v="42151"/>
    <x v="1395"/>
    <x v="1"/>
    <n v="35"/>
    <n v="4408.6695"/>
    <n v="0.05"/>
    <x v="0"/>
    <n v="1140.6690000000001"/>
    <n v="155.99"/>
    <n v="3.9"/>
    <x v="743"/>
    <x v="12"/>
    <x v="4"/>
    <x v="1"/>
    <x v="1"/>
    <x v="3"/>
    <s v="T39m"/>
    <s v="Small Box"/>
    <n v="0.55000000000000004"/>
    <d v="2010-12-18T00:00:00"/>
  </r>
  <r>
    <n v="6021"/>
    <n v="42658"/>
    <x v="481"/>
    <x v="3"/>
    <n v="29"/>
    <n v="146.68"/>
    <n v="0.08"/>
    <x v="0"/>
    <n v="-8.3260000000000005"/>
    <n v="5.28"/>
    <n v="2.99"/>
    <x v="630"/>
    <x v="12"/>
    <x v="4"/>
    <x v="3"/>
    <x v="0"/>
    <x v="2"/>
    <s v="Wilson Jones 1&quot; Hanging DublLock® Ring Binders"/>
    <s v="Small Box"/>
    <n v="0.37"/>
    <d v="2010-06-15T00:00:00"/>
  </r>
  <r>
    <n v="6200"/>
    <n v="43911"/>
    <x v="1233"/>
    <x v="3"/>
    <n v="29"/>
    <n v="577.89"/>
    <n v="0.06"/>
    <x v="0"/>
    <n v="-53.89"/>
    <n v="19.989999999999998"/>
    <n v="11.17"/>
    <x v="746"/>
    <x v="12"/>
    <x v="4"/>
    <x v="2"/>
    <x v="2"/>
    <x v="4"/>
    <s v="Telescoping Adjustable Floor Lamp"/>
    <s v="Large Box"/>
    <n v="0.6"/>
    <d v="2009-01-14T00:00:00"/>
  </r>
  <r>
    <n v="6201"/>
    <n v="43911"/>
    <x v="1233"/>
    <x v="3"/>
    <n v="36"/>
    <n v="9920.85"/>
    <n v="0"/>
    <x v="1"/>
    <n v="2685.19"/>
    <n v="264.98"/>
    <n v="17.86"/>
    <x v="746"/>
    <x v="12"/>
    <x v="4"/>
    <x v="2"/>
    <x v="1"/>
    <x v="16"/>
    <s v="Panasonic KX-P1131 Dot Matrix Printer"/>
    <s v="Jumbo Drum"/>
    <n v="0.57999999999999996"/>
    <d v="2009-01-15T00:00:00"/>
  </r>
  <r>
    <n v="6202"/>
    <n v="43911"/>
    <x v="1233"/>
    <x v="3"/>
    <n v="23"/>
    <n v="7484.31"/>
    <n v="0.06"/>
    <x v="1"/>
    <n v="1278.45"/>
    <n v="320.98"/>
    <n v="58.95"/>
    <x v="746"/>
    <x v="12"/>
    <x v="4"/>
    <x v="2"/>
    <x v="2"/>
    <x v="14"/>
    <s v="Hon 4070 Series Pagoda™ Round Back Stacking Chairs"/>
    <s v="Jumbo Drum"/>
    <n v="0.56999999999999995"/>
    <d v="2009-01-16T00:00:00"/>
  </r>
  <r>
    <n v="6215"/>
    <n v="44005"/>
    <x v="1152"/>
    <x v="3"/>
    <n v="7"/>
    <n v="733.36"/>
    <n v="0.02"/>
    <x v="0"/>
    <n v="-270.48"/>
    <n v="99.99"/>
    <n v="19.989999999999998"/>
    <x v="747"/>
    <x v="12"/>
    <x v="4"/>
    <x v="2"/>
    <x v="1"/>
    <x v="7"/>
    <s v="US Robotics 56K V.92 External Faxmodem"/>
    <s v="Small Box"/>
    <n v="0.52"/>
    <d v="2010-09-04T00:00:00"/>
  </r>
  <r>
    <n v="6285"/>
    <n v="44486"/>
    <x v="168"/>
    <x v="4"/>
    <n v="36"/>
    <n v="198.1"/>
    <n v="0.09"/>
    <x v="0"/>
    <n v="-66.930000000000007"/>
    <n v="5.78"/>
    <n v="4.96"/>
    <x v="359"/>
    <x v="12"/>
    <x v="4"/>
    <x v="0"/>
    <x v="0"/>
    <x v="5"/>
    <s v="Xerox 1899"/>
    <s v="Small Box"/>
    <n v="0.36"/>
    <d v="2012-07-12T00:00:00"/>
  </r>
  <r>
    <n v="6378"/>
    <n v="45284"/>
    <x v="411"/>
    <x v="1"/>
    <n v="7"/>
    <n v="91.43"/>
    <n v="0"/>
    <x v="0"/>
    <n v="-42.98"/>
    <n v="11.66"/>
    <n v="8.99"/>
    <x v="745"/>
    <x v="12"/>
    <x v="4"/>
    <x v="1"/>
    <x v="0"/>
    <x v="12"/>
    <s v="Boston 16765 Mini Stand Up Battery Pencil Sharpener"/>
    <s v="Small Pack"/>
    <n v="0.59"/>
    <d v="2012-01-08T00:00:00"/>
  </r>
  <r>
    <n v="6424"/>
    <n v="45668"/>
    <x v="611"/>
    <x v="2"/>
    <n v="8"/>
    <n v="704.77"/>
    <n v="0.01"/>
    <x v="1"/>
    <n v="-298.89999999999998"/>
    <n v="81.94"/>
    <n v="55.81"/>
    <x v="747"/>
    <x v="12"/>
    <x v="4"/>
    <x v="2"/>
    <x v="2"/>
    <x v="9"/>
    <s v="O'Sullivan 5-Shelf Heavy-Duty Bookcases"/>
    <s v="Jumbo Box"/>
    <n v="0.6"/>
    <d v="2010-12-13T00:00:00"/>
  </r>
  <r>
    <n v="6465"/>
    <n v="46023"/>
    <x v="561"/>
    <x v="2"/>
    <n v="50"/>
    <n v="1101.76"/>
    <n v="7.0000000000000007E-2"/>
    <x v="0"/>
    <n v="-204.22"/>
    <n v="21.66"/>
    <n v="13.99"/>
    <x v="744"/>
    <x v="12"/>
    <x v="4"/>
    <x v="0"/>
    <x v="0"/>
    <x v="1"/>
    <s v="Holmes 99% HEPA Air Purifier"/>
    <s v="Medium Box"/>
    <n v="0.52"/>
    <d v="2012-03-25T00:00:00"/>
  </r>
  <r>
    <n v="6544"/>
    <n v="46533"/>
    <x v="637"/>
    <x v="1"/>
    <n v="3"/>
    <n v="215.24"/>
    <n v="0.04"/>
    <x v="0"/>
    <n v="49.76"/>
    <n v="55.5"/>
    <n v="52.2"/>
    <x v="140"/>
    <x v="12"/>
    <x v="4"/>
    <x v="0"/>
    <x v="2"/>
    <x v="4"/>
    <s v="Eldon Cleatmat® Chair Mats for Medium Pile Carpets"/>
    <s v="Medium Box"/>
    <n v="0.72"/>
    <d v="2009-10-08T00:00:00"/>
  </r>
  <r>
    <n v="6545"/>
    <n v="46533"/>
    <x v="637"/>
    <x v="1"/>
    <n v="12"/>
    <n v="654.87400000000002"/>
    <n v="0.1"/>
    <x v="2"/>
    <n v="-82.06"/>
    <n v="65.989999999999995"/>
    <n v="3.99"/>
    <x v="140"/>
    <x v="12"/>
    <x v="4"/>
    <x v="0"/>
    <x v="1"/>
    <x v="3"/>
    <s v="StarTAC 7760"/>
    <s v="Small Box"/>
    <n v="0.59"/>
    <d v="2009-10-09T00:00:00"/>
  </r>
  <r>
    <n v="6784"/>
    <n v="48321"/>
    <x v="144"/>
    <x v="1"/>
    <n v="31"/>
    <n v="5875.66"/>
    <n v="0.02"/>
    <x v="0"/>
    <n v="1856.12"/>
    <n v="178.47"/>
    <n v="19.989999999999998"/>
    <x v="743"/>
    <x v="12"/>
    <x v="4"/>
    <x v="1"/>
    <x v="0"/>
    <x v="0"/>
    <s v="Hot File® 7-Pocket, Floor Stand"/>
    <s v="Small Box"/>
    <n v="0.55000000000000004"/>
    <d v="2010-07-30T00:00:00"/>
  </r>
  <r>
    <n v="6837"/>
    <n v="48673"/>
    <x v="612"/>
    <x v="2"/>
    <n v="36"/>
    <n v="570.14"/>
    <n v="0.03"/>
    <x v="0"/>
    <n v="-90.72"/>
    <n v="15.31"/>
    <n v="8.7799999999999994"/>
    <x v="571"/>
    <x v="12"/>
    <x v="4"/>
    <x v="3"/>
    <x v="0"/>
    <x v="0"/>
    <s v="Eldon Jumbo ProFile™ Portable File Boxes Graphite/Black"/>
    <s v="Small Box"/>
    <n v="0.56999999999999995"/>
    <d v="2012-04-27T00:00:00"/>
  </r>
  <r>
    <n v="6843"/>
    <n v="48742"/>
    <x v="912"/>
    <x v="2"/>
    <n v="42"/>
    <n v="825.63"/>
    <n v="0.03"/>
    <x v="0"/>
    <n v="379.73750000000001"/>
    <n v="18.940000000000001"/>
    <n v="1.49"/>
    <x v="745"/>
    <x v="12"/>
    <x v="4"/>
    <x v="1"/>
    <x v="0"/>
    <x v="2"/>
    <s v="Flexible Leather- Look Classic Collection Ring Binder"/>
    <s v="Small Box"/>
    <n v="0.35"/>
    <d v="2012-04-19T00:00:00"/>
  </r>
  <r>
    <n v="6876"/>
    <n v="48998"/>
    <x v="920"/>
    <x v="0"/>
    <n v="15"/>
    <n v="180.39"/>
    <n v="0.04"/>
    <x v="0"/>
    <n v="-8.11"/>
    <n v="11.58"/>
    <n v="6.97"/>
    <x v="748"/>
    <x v="12"/>
    <x v="4"/>
    <x v="3"/>
    <x v="0"/>
    <x v="8"/>
    <s v="Peel &amp; Seel® Recycled Catalog Envelopes, Brown"/>
    <s v="Small Box"/>
    <n v="0.35"/>
    <d v="2009-02-18T00:00:00"/>
  </r>
  <r>
    <n v="7038"/>
    <n v="50246"/>
    <x v="1098"/>
    <x v="3"/>
    <n v="14"/>
    <n v="102.04"/>
    <n v="0.05"/>
    <x v="2"/>
    <n v="-47.67"/>
    <n v="6.48"/>
    <n v="7.37"/>
    <x v="269"/>
    <x v="12"/>
    <x v="4"/>
    <x v="2"/>
    <x v="0"/>
    <x v="5"/>
    <s v="Xerox 210"/>
    <s v="Small Box"/>
    <n v="0.37"/>
    <d v="2010-08-19T00:00:00"/>
  </r>
  <r>
    <n v="7172"/>
    <n v="51200"/>
    <x v="592"/>
    <x v="3"/>
    <n v="29"/>
    <n v="1617.88"/>
    <n v="0"/>
    <x v="0"/>
    <n v="271.89999999999998"/>
    <n v="53.98"/>
    <n v="5.5"/>
    <x v="359"/>
    <x v="12"/>
    <x v="4"/>
    <x v="0"/>
    <x v="1"/>
    <x v="7"/>
    <s v="Nu-Form 106-Key Ergonomic Keyboard w/ Touchpad"/>
    <s v="Small Box"/>
    <n v="0.62"/>
    <d v="2011-11-21T00:00:00"/>
  </r>
  <r>
    <n v="7189"/>
    <n v="51271"/>
    <x v="702"/>
    <x v="1"/>
    <n v="31"/>
    <n v="3969.43"/>
    <n v="0.1"/>
    <x v="1"/>
    <n v="-796.51"/>
    <n v="140.97999999999999"/>
    <n v="36.090000000000003"/>
    <x v="743"/>
    <x v="12"/>
    <x v="4"/>
    <x v="1"/>
    <x v="2"/>
    <x v="9"/>
    <s v="Sauder Forest Hills Library, Woodland Oak Finish"/>
    <s v="Jumbo Box"/>
    <n v="0.77"/>
    <d v="2010-10-27T00:00:00"/>
  </r>
  <r>
    <n v="7190"/>
    <n v="51271"/>
    <x v="702"/>
    <x v="1"/>
    <n v="16"/>
    <n v="2882.7069999999999"/>
    <n v="0.02"/>
    <x v="0"/>
    <n v="303.22800000000001"/>
    <n v="205.99"/>
    <n v="5"/>
    <x v="743"/>
    <x v="12"/>
    <x v="4"/>
    <x v="1"/>
    <x v="1"/>
    <x v="3"/>
    <s v="Phone 918"/>
    <s v="Small Box"/>
    <n v="0.59"/>
    <d v="2010-10-27T00:00:00"/>
  </r>
  <r>
    <n v="7191"/>
    <n v="51297"/>
    <x v="289"/>
    <x v="0"/>
    <n v="41"/>
    <n v="356.28"/>
    <n v="7.0000000000000007E-2"/>
    <x v="2"/>
    <n v="65.756"/>
    <n v="8.69"/>
    <n v="2.99"/>
    <x v="359"/>
    <x v="12"/>
    <x v="4"/>
    <x v="0"/>
    <x v="0"/>
    <x v="2"/>
    <s v="Cardinal Slant-D® Ring Binder, Heavy Gauge Vinyl"/>
    <s v="Small Box"/>
    <n v="0.39"/>
    <d v="2012-11-20T00:00:00"/>
  </r>
  <r>
    <n v="7266"/>
    <n v="51842"/>
    <x v="1328"/>
    <x v="0"/>
    <n v="1"/>
    <n v="54.22"/>
    <n v="0.02"/>
    <x v="0"/>
    <n v="-19.09"/>
    <n v="48.91"/>
    <n v="5.81"/>
    <x v="746"/>
    <x v="12"/>
    <x v="4"/>
    <x v="2"/>
    <x v="0"/>
    <x v="5"/>
    <s v="Xerox 1891"/>
    <s v="Small Box"/>
    <n v="0.38"/>
    <d v="2011-12-03T00:00:00"/>
  </r>
  <r>
    <n v="7267"/>
    <n v="51842"/>
    <x v="1328"/>
    <x v="0"/>
    <n v="4"/>
    <n v="431.11"/>
    <n v="7.0000000000000007E-2"/>
    <x v="0"/>
    <n v="-244.33"/>
    <n v="101.41"/>
    <n v="35"/>
    <x v="746"/>
    <x v="12"/>
    <x v="4"/>
    <x v="2"/>
    <x v="0"/>
    <x v="0"/>
    <s v="Tennsco Regal Shelving Units"/>
    <s v="Large Box"/>
    <n v="0.82"/>
    <d v="2011-12-02T00:00:00"/>
  </r>
  <r>
    <n v="7282"/>
    <n v="51968"/>
    <x v="401"/>
    <x v="3"/>
    <n v="43"/>
    <n v="3231.5639999999999"/>
    <n v="0.03"/>
    <x v="0"/>
    <n v="1166.0940000000001"/>
    <n v="85.99"/>
    <n v="0.99"/>
    <x v="748"/>
    <x v="12"/>
    <x v="4"/>
    <x v="3"/>
    <x v="1"/>
    <x v="3"/>
    <s v="Accessory34"/>
    <s v="Wrap Bag"/>
    <n v="0.55000000000000004"/>
    <d v="2009-09-06T00:00:00"/>
  </r>
  <r>
    <n v="7374"/>
    <n v="52578"/>
    <x v="332"/>
    <x v="4"/>
    <n v="38"/>
    <n v="6230.68"/>
    <n v="0.09"/>
    <x v="1"/>
    <n v="835.46"/>
    <n v="217.85"/>
    <n v="29.1"/>
    <x v="626"/>
    <x v="12"/>
    <x v="4"/>
    <x v="1"/>
    <x v="2"/>
    <x v="10"/>
    <s v="Chromcraft Bull-Nose Wood Round Conference Table Top, Wood Base"/>
    <s v="Jumbo Box"/>
    <n v="0.68"/>
    <d v="2011-03-09T00:00:00"/>
  </r>
  <r>
    <n v="7375"/>
    <n v="52578"/>
    <x v="332"/>
    <x v="4"/>
    <n v="8"/>
    <n v="1391.816"/>
    <n v="0.05"/>
    <x v="0"/>
    <n v="-344.82"/>
    <n v="209.37"/>
    <n v="69"/>
    <x v="626"/>
    <x v="12"/>
    <x v="4"/>
    <x v="1"/>
    <x v="2"/>
    <x v="10"/>
    <s v="Hon 2111 Invitation™ Series Corner Table"/>
    <s v="Large Box"/>
    <n v="0.79"/>
    <d v="2011-03-10T00:00:00"/>
  </r>
  <r>
    <n v="7439"/>
    <n v="53027"/>
    <x v="320"/>
    <x v="0"/>
    <n v="38"/>
    <n v="1323.31"/>
    <n v="0.05"/>
    <x v="0"/>
    <n v="146.63999999999999"/>
    <n v="35.89"/>
    <n v="14.72"/>
    <x v="748"/>
    <x v="12"/>
    <x v="4"/>
    <x v="3"/>
    <x v="0"/>
    <x v="8"/>
    <s v="Jet-Pak Recycled Peel 'N' Seal Padded Mailers"/>
    <s v="Small Box"/>
    <n v="0.4"/>
    <d v="2010-10-26T00:00:00"/>
  </r>
  <r>
    <n v="7580"/>
    <n v="54214"/>
    <x v="173"/>
    <x v="3"/>
    <n v="38"/>
    <n v="7325.63"/>
    <n v="0.04"/>
    <x v="2"/>
    <n v="1899.23"/>
    <n v="199.99"/>
    <n v="24.49"/>
    <x v="744"/>
    <x v="12"/>
    <x v="4"/>
    <x v="0"/>
    <x v="1"/>
    <x v="13"/>
    <s v="Canon PC-428 Personal Copier"/>
    <s v="Large Box"/>
    <n v="0.46"/>
    <d v="2012-01-05T00:00:00"/>
  </r>
  <r>
    <n v="7594"/>
    <n v="54342"/>
    <x v="1405"/>
    <x v="0"/>
    <n v="35"/>
    <n v="3439.39"/>
    <n v="0.05"/>
    <x v="2"/>
    <n v="1057.6199999999999"/>
    <n v="100.97"/>
    <n v="7.18"/>
    <x v="626"/>
    <x v="12"/>
    <x v="4"/>
    <x v="1"/>
    <x v="1"/>
    <x v="7"/>
    <s v="Gyration Ultra Cordless Optical Suite"/>
    <s v="Small Box"/>
    <n v="0.46"/>
    <d v="2009-06-08T00:00:00"/>
  </r>
  <r>
    <n v="7595"/>
    <n v="54342"/>
    <x v="1405"/>
    <x v="0"/>
    <n v="2"/>
    <n v="10.48"/>
    <n v="0.02"/>
    <x v="0"/>
    <n v="-5.65"/>
    <n v="4.84"/>
    <n v="0.71"/>
    <x v="626"/>
    <x v="12"/>
    <x v="4"/>
    <x v="1"/>
    <x v="0"/>
    <x v="12"/>
    <s v="*Staples* Highlighting Markers"/>
    <s v="Wrap Bag"/>
    <n v="0.52"/>
    <d v="2009-06-08T00:00:00"/>
  </r>
  <r>
    <n v="7635"/>
    <n v="54656"/>
    <x v="308"/>
    <x v="1"/>
    <n v="22"/>
    <n v="109.52"/>
    <n v="0.09"/>
    <x v="2"/>
    <n v="-73.347000000000008"/>
    <n v="4.54"/>
    <n v="5.83"/>
    <x v="746"/>
    <x v="12"/>
    <x v="4"/>
    <x v="2"/>
    <x v="0"/>
    <x v="2"/>
    <s v="Avery® Durable Plastic 1&quot; Binders"/>
    <s v="Small Box"/>
    <n v="0.36"/>
    <d v="2012-11-21T00:00:00"/>
  </r>
  <r>
    <n v="7664"/>
    <n v="54949"/>
    <x v="124"/>
    <x v="0"/>
    <n v="32"/>
    <n v="210.94"/>
    <n v="0.08"/>
    <x v="0"/>
    <n v="-94.59"/>
    <n v="6.48"/>
    <n v="6.81"/>
    <x v="747"/>
    <x v="12"/>
    <x v="4"/>
    <x v="2"/>
    <x v="0"/>
    <x v="5"/>
    <s v="Xerox 1930"/>
    <s v="Small Box"/>
    <n v="0.36"/>
    <d v="2009-08-15T00:00:00"/>
  </r>
  <r>
    <n v="7665"/>
    <n v="54949"/>
    <x v="124"/>
    <x v="0"/>
    <n v="7"/>
    <n v="192.02"/>
    <n v="0.09"/>
    <x v="1"/>
    <n v="-293.74"/>
    <n v="20.98"/>
    <n v="53.03"/>
    <x v="747"/>
    <x v="12"/>
    <x v="4"/>
    <x v="2"/>
    <x v="0"/>
    <x v="0"/>
    <s v="Tennsco Lockers, Gray"/>
    <s v="Jumbo Drum"/>
    <n v="0.78"/>
    <d v="2009-08-17T00:00:00"/>
  </r>
  <r>
    <n v="7802"/>
    <n v="55813"/>
    <x v="444"/>
    <x v="0"/>
    <n v="39"/>
    <n v="2650.77"/>
    <n v="0.08"/>
    <x v="0"/>
    <n v="-824.43"/>
    <n v="70.709999999999994"/>
    <n v="37.58"/>
    <x v="269"/>
    <x v="12"/>
    <x v="4"/>
    <x v="2"/>
    <x v="2"/>
    <x v="4"/>
    <s v="Tenex Carpeted, Granite-Look or Clear Contemporary Contour Shape Chair Mats"/>
    <s v="Wrap Bag"/>
    <n v="0.78"/>
    <d v="2012-07-28T00:00:00"/>
  </r>
  <r>
    <n v="7910"/>
    <n v="56577"/>
    <x v="1189"/>
    <x v="4"/>
    <n v="19"/>
    <n v="1134.2"/>
    <n v="0.08"/>
    <x v="1"/>
    <n v="-351.51"/>
    <n v="58.14"/>
    <n v="36.61"/>
    <x v="552"/>
    <x v="12"/>
    <x v="4"/>
    <x v="0"/>
    <x v="2"/>
    <x v="9"/>
    <s v="O'Sullivan 3-Shelf Heavy-Duty Bookcases"/>
    <s v="Jumbo Box"/>
    <n v="0.61"/>
    <d v="2011-11-04T00:00:00"/>
  </r>
  <r>
    <n v="7954"/>
    <n v="56834"/>
    <x v="732"/>
    <x v="1"/>
    <n v="22"/>
    <n v="1900.47"/>
    <n v="0"/>
    <x v="1"/>
    <n v="202.73"/>
    <n v="80.97"/>
    <n v="30.06"/>
    <x v="269"/>
    <x v="12"/>
    <x v="4"/>
    <x v="2"/>
    <x v="1"/>
    <x v="16"/>
    <s v="Hewlett-Packard Deskjet 940 REFURBISHED Color Inkjet Printer"/>
    <s v="Jumbo Box"/>
    <n v="0.4"/>
    <d v="2011-05-03T00:00:00"/>
  </r>
  <r>
    <n v="7955"/>
    <n v="56834"/>
    <x v="732"/>
    <x v="1"/>
    <n v="33"/>
    <n v="205.52"/>
    <n v="0.09"/>
    <x v="0"/>
    <n v="-118.55"/>
    <n v="6.48"/>
    <n v="7.03"/>
    <x v="269"/>
    <x v="12"/>
    <x v="4"/>
    <x v="2"/>
    <x v="0"/>
    <x v="5"/>
    <s v="Xerox 214"/>
    <s v="Small Box"/>
    <n v="0.37"/>
    <d v="2011-05-02T00:00:00"/>
  </r>
  <r>
    <n v="8031"/>
    <n v="57380"/>
    <x v="333"/>
    <x v="0"/>
    <n v="3"/>
    <n v="545.88"/>
    <n v="0.05"/>
    <x v="1"/>
    <n v="-95.04"/>
    <n v="212.6"/>
    <n v="52.2"/>
    <x v="626"/>
    <x v="12"/>
    <x v="4"/>
    <x v="1"/>
    <x v="2"/>
    <x v="10"/>
    <s v="Bush Advantage Collection® Round Conference Table"/>
    <s v="Jumbo Box"/>
    <n v="0.64"/>
    <d v="2011-10-24T00:00:00"/>
  </r>
  <r>
    <n v="8213"/>
    <n v="58722"/>
    <x v="1237"/>
    <x v="4"/>
    <n v="45"/>
    <n v="4042.96"/>
    <n v="0.05"/>
    <x v="1"/>
    <n v="-699.72"/>
    <n v="89.99"/>
    <n v="42"/>
    <x v="359"/>
    <x v="12"/>
    <x v="4"/>
    <x v="0"/>
    <x v="2"/>
    <x v="14"/>
    <s v="Global Leather Task Chair, Black"/>
    <s v="Jumbo Drum"/>
    <n v="0.66"/>
    <d v="2012-10-13T00:00:00"/>
  </r>
  <r>
    <n v="8249"/>
    <n v="58981"/>
    <x v="407"/>
    <x v="1"/>
    <n v="28"/>
    <n v="1262.75"/>
    <n v="7.0000000000000007E-2"/>
    <x v="0"/>
    <n v="422.23"/>
    <n v="46.89"/>
    <n v="5.0999999999999996"/>
    <x v="746"/>
    <x v="12"/>
    <x v="4"/>
    <x v="2"/>
    <x v="0"/>
    <x v="1"/>
    <s v="Bionaire Personal Warm Mist Humidifier/Vaporizer"/>
    <s v="Medium Box"/>
    <n v="0.46"/>
    <d v="2011-02-02T00:00:00"/>
  </r>
  <r>
    <n v="8356"/>
    <n v="59686"/>
    <x v="174"/>
    <x v="0"/>
    <n v="41"/>
    <n v="243.37"/>
    <n v="0.01"/>
    <x v="0"/>
    <n v="-106.42100000000001"/>
    <n v="5.8"/>
    <n v="5.59"/>
    <x v="747"/>
    <x v="12"/>
    <x v="4"/>
    <x v="2"/>
    <x v="0"/>
    <x v="2"/>
    <s v="Wilson Jones “Snap” Scratch Pad Binder Tool for Ring Binders"/>
    <s v="Small Box"/>
    <n v="0.4"/>
    <d v="2011-03-13T00:00:00"/>
  </r>
  <r>
    <n v="939"/>
    <n v="6791"/>
    <x v="650"/>
    <x v="3"/>
    <n v="14"/>
    <n v="730.33"/>
    <n v="0.1"/>
    <x v="2"/>
    <n v="110.77"/>
    <n v="51.98"/>
    <n v="10.17"/>
    <x v="486"/>
    <x v="12"/>
    <x v="4"/>
    <x v="0"/>
    <x v="1"/>
    <x v="16"/>
    <s v="Canon MP25DIII Desktop Whisper-Quiet Printing Calculator"/>
    <s v="Medium Box"/>
    <n v="0.37"/>
    <d v="2011-02-03T00:00:00"/>
  </r>
  <r>
    <n v="1359"/>
    <n v="9895"/>
    <x v="875"/>
    <x v="0"/>
    <n v="9"/>
    <n v="54.79"/>
    <n v="0.05"/>
    <x v="0"/>
    <n v="-6.82"/>
    <n v="5.85"/>
    <n v="2.27"/>
    <x v="218"/>
    <x v="12"/>
    <x v="4"/>
    <x v="0"/>
    <x v="0"/>
    <x v="12"/>
    <s v="Dixon My First Ticonderoga Pencil, #2"/>
    <s v="Wrap Bag"/>
    <n v="0.56000000000000005"/>
    <d v="2010-04-24T00:00:00"/>
  </r>
  <r>
    <n v="1640"/>
    <n v="11846"/>
    <x v="875"/>
    <x v="0"/>
    <n v="49"/>
    <n v="7319.85"/>
    <n v="0.03"/>
    <x v="0"/>
    <n v="611.42999999999995"/>
    <n v="152.47999999999999"/>
    <n v="4"/>
    <x v="749"/>
    <x v="12"/>
    <x v="4"/>
    <x v="2"/>
    <x v="1"/>
    <x v="7"/>
    <s v="Adesso Programmable 142-Key Keyboard"/>
    <s v="Small Box"/>
    <n v="0.79"/>
    <d v="2010-04-24T00:00:00"/>
  </r>
  <r>
    <n v="1641"/>
    <n v="11846"/>
    <x v="875"/>
    <x v="0"/>
    <n v="28"/>
    <n v="707.44"/>
    <n v="0.01"/>
    <x v="2"/>
    <n v="-50.27"/>
    <n v="24.98"/>
    <n v="8.7899999999999991"/>
    <x v="749"/>
    <x v="12"/>
    <x v="4"/>
    <x v="2"/>
    <x v="0"/>
    <x v="0"/>
    <s v="2300 Heavy-Duty Transfer File Systems by Perma"/>
    <s v="Small Box"/>
    <n v="0.66"/>
    <d v="2010-04-27T00:00:00"/>
  </r>
  <r>
    <n v="1733"/>
    <n v="12450"/>
    <x v="1168"/>
    <x v="2"/>
    <n v="15"/>
    <n v="1146.4100000000001"/>
    <n v="0"/>
    <x v="0"/>
    <n v="-88.61"/>
    <n v="73.98"/>
    <n v="14.52"/>
    <x v="486"/>
    <x v="12"/>
    <x v="4"/>
    <x v="0"/>
    <x v="1"/>
    <x v="7"/>
    <s v="Keytronic French Keyboard"/>
    <s v="Small Box"/>
    <n v="0.65"/>
    <d v="2009-03-14T00:00:00"/>
  </r>
  <r>
    <n v="2290"/>
    <n v="16518"/>
    <x v="1286"/>
    <x v="4"/>
    <n v="4"/>
    <n v="80.290000000000006"/>
    <n v="0.03"/>
    <x v="0"/>
    <n v="-6.57"/>
    <n v="18.97"/>
    <n v="5.21"/>
    <x v="749"/>
    <x v="12"/>
    <x v="4"/>
    <x v="2"/>
    <x v="0"/>
    <x v="5"/>
    <s v="Xerox 1887"/>
    <s v="Small Box"/>
    <n v="0.37"/>
    <d v="2012-09-30T00:00:00"/>
  </r>
  <r>
    <n v="2291"/>
    <n v="16518"/>
    <x v="1286"/>
    <x v="4"/>
    <n v="36"/>
    <n v="2628.9224999999997"/>
    <n v="0.03"/>
    <x v="0"/>
    <n v="832.19399999999996"/>
    <n v="85.99"/>
    <n v="0.99"/>
    <x v="749"/>
    <x v="12"/>
    <x v="4"/>
    <x v="2"/>
    <x v="1"/>
    <x v="3"/>
    <s v="Accessory34"/>
    <s v="Wrap Bag"/>
    <n v="0.55000000000000004"/>
    <d v="2012-10-02T00:00:00"/>
  </r>
  <r>
    <n v="2459"/>
    <n v="17860"/>
    <x v="822"/>
    <x v="4"/>
    <n v="16"/>
    <n v="139"/>
    <n v="0.05"/>
    <x v="2"/>
    <n v="-96.33"/>
    <n v="7.77"/>
    <n v="9.23"/>
    <x v="218"/>
    <x v="12"/>
    <x v="4"/>
    <x v="0"/>
    <x v="0"/>
    <x v="1"/>
    <s v="Hoover Commercial Soft Guard Upright Vacuum And Disposable Filtration Bags"/>
    <s v="Small Box"/>
    <n v="0.57999999999999996"/>
    <d v="2011-04-08T00:00:00"/>
  </r>
  <r>
    <n v="2465"/>
    <n v="17952"/>
    <x v="128"/>
    <x v="3"/>
    <n v="28"/>
    <n v="430.13"/>
    <n v="0.02"/>
    <x v="0"/>
    <n v="2.33"/>
    <n v="14.42"/>
    <n v="6.75"/>
    <x v="749"/>
    <x v="12"/>
    <x v="4"/>
    <x v="0"/>
    <x v="0"/>
    <x v="1"/>
    <s v="Holmes Odor Grabber"/>
    <s v="Medium Box"/>
    <n v="0.52"/>
    <d v="2010-10-12T00:00:00"/>
  </r>
  <r>
    <n v="2578"/>
    <n v="18596"/>
    <x v="555"/>
    <x v="0"/>
    <n v="42"/>
    <n v="4917.6899999999996"/>
    <n v="0.02"/>
    <x v="1"/>
    <n v="126.31"/>
    <n v="110.98"/>
    <n v="30"/>
    <x v="218"/>
    <x v="12"/>
    <x v="4"/>
    <x v="0"/>
    <x v="2"/>
    <x v="14"/>
    <s v="Office Star Flex Back Scooter Chair with White Frame"/>
    <s v="Jumbo Drum"/>
    <n v="0.71"/>
    <d v="2012-10-04T00:00:00"/>
  </r>
  <r>
    <n v="2579"/>
    <n v="18596"/>
    <x v="555"/>
    <x v="0"/>
    <n v="32"/>
    <n v="416.8"/>
    <n v="0.01"/>
    <x v="0"/>
    <n v="223.38"/>
    <n v="12.53"/>
    <n v="0.5"/>
    <x v="218"/>
    <x v="12"/>
    <x v="4"/>
    <x v="0"/>
    <x v="0"/>
    <x v="11"/>
    <s v="Avery 485"/>
    <s v="Small Box"/>
    <n v="0.38"/>
    <d v="2012-10-04T00:00:00"/>
  </r>
  <r>
    <n v="2957"/>
    <n v="21410"/>
    <x v="1364"/>
    <x v="4"/>
    <n v="16"/>
    <n v="2101.59"/>
    <n v="0.01"/>
    <x v="2"/>
    <n v="554.91"/>
    <n v="123.38"/>
    <n v="24.49"/>
    <x v="486"/>
    <x v="12"/>
    <x v="4"/>
    <x v="2"/>
    <x v="0"/>
    <x v="1"/>
    <s v="Honeywell Enviracaire® Portable HEPA Air Cleaner for up to 10 x 16 Room"/>
    <s v="Large Box"/>
    <n v="0.46"/>
    <d v="2012-05-03T00:00:00"/>
  </r>
  <r>
    <n v="3148"/>
    <n v="22563"/>
    <x v="399"/>
    <x v="4"/>
    <n v="32"/>
    <n v="251.51"/>
    <n v="0.06"/>
    <x v="0"/>
    <n v="-9.7799999999999994"/>
    <n v="7.7"/>
    <n v="3.68"/>
    <x v="750"/>
    <x v="12"/>
    <x v="4"/>
    <x v="3"/>
    <x v="2"/>
    <x v="4"/>
    <s v="Deflect-O® Glasstique™ Clear Desk Accessories"/>
    <s v="Wrap Bag"/>
    <n v="0.52"/>
    <d v="2012-05-23T00:00:00"/>
  </r>
  <r>
    <n v="3553"/>
    <n v="25318"/>
    <x v="142"/>
    <x v="4"/>
    <n v="1"/>
    <n v="3.2"/>
    <n v="0.09"/>
    <x v="0"/>
    <n v="-3.1625000000000001"/>
    <n v="1.88"/>
    <n v="1.49"/>
    <x v="749"/>
    <x v="12"/>
    <x v="4"/>
    <x v="0"/>
    <x v="0"/>
    <x v="2"/>
    <s v="Staples® General Use 3-Ring Binders"/>
    <s v="Small Box"/>
    <n v="0.37"/>
    <d v="2011-11-21T00:00:00"/>
  </r>
  <r>
    <n v="3732"/>
    <n v="26688"/>
    <x v="1098"/>
    <x v="3"/>
    <n v="21"/>
    <n v="424.13"/>
    <n v="0.06"/>
    <x v="0"/>
    <n v="57.17"/>
    <n v="20.27"/>
    <n v="3.99"/>
    <x v="750"/>
    <x v="12"/>
    <x v="4"/>
    <x v="3"/>
    <x v="0"/>
    <x v="1"/>
    <s v="Fellowes Mighty 8 Compact Surge Protector"/>
    <s v="Small Box"/>
    <n v="0.56999999999999995"/>
    <d v="2010-08-20T00:00:00"/>
  </r>
  <r>
    <n v="3733"/>
    <n v="26688"/>
    <x v="1098"/>
    <x v="3"/>
    <n v="7"/>
    <n v="69.400000000000006"/>
    <n v="0.09"/>
    <x v="0"/>
    <n v="12.02"/>
    <n v="9.93"/>
    <n v="1.0900000000000001"/>
    <x v="750"/>
    <x v="12"/>
    <x v="4"/>
    <x v="3"/>
    <x v="0"/>
    <x v="12"/>
    <s v="Peel-Off® China Markers"/>
    <s v="Wrap Bag"/>
    <n v="0.43"/>
    <d v="2010-08-19T00:00:00"/>
  </r>
  <r>
    <n v="3762"/>
    <n v="26881"/>
    <x v="585"/>
    <x v="0"/>
    <n v="26"/>
    <n v="10692.97"/>
    <n v="0.05"/>
    <x v="1"/>
    <n v="-410.39"/>
    <n v="424.21"/>
    <n v="110.2"/>
    <x v="749"/>
    <x v="12"/>
    <x v="4"/>
    <x v="0"/>
    <x v="2"/>
    <x v="10"/>
    <s v="Bush Advantage Collection® Racetrack Conference Table"/>
    <s v="Jumbo Box"/>
    <n v="0.67"/>
    <d v="2009-08-05T00:00:00"/>
  </r>
  <r>
    <n v="3763"/>
    <n v="26887"/>
    <x v="1229"/>
    <x v="4"/>
    <n v="38"/>
    <n v="1637.78"/>
    <n v="0.08"/>
    <x v="2"/>
    <n v="461.65"/>
    <n v="42.98"/>
    <n v="4.62"/>
    <x v="218"/>
    <x v="12"/>
    <x v="4"/>
    <x v="0"/>
    <x v="0"/>
    <x v="1"/>
    <s v="Belkin F9M820V08 8 Outlet Surge"/>
    <s v="Small Box"/>
    <n v="0.56000000000000005"/>
    <d v="2011-05-16T00:00:00"/>
  </r>
  <r>
    <n v="3764"/>
    <n v="26887"/>
    <x v="1229"/>
    <x v="4"/>
    <n v="23"/>
    <n v="193.84"/>
    <n v="7.0000000000000007E-2"/>
    <x v="2"/>
    <n v="-117.1045"/>
    <n v="8.0399999999999991"/>
    <n v="8.94"/>
    <x v="218"/>
    <x v="12"/>
    <x v="4"/>
    <x v="0"/>
    <x v="0"/>
    <x v="2"/>
    <s v="Fellowes Twister Kit, Gray/Clear, 3/pkg"/>
    <s v="Small Box"/>
    <n v="0.4"/>
    <d v="2011-05-15T00:00:00"/>
  </r>
  <r>
    <n v="4184"/>
    <n v="29761"/>
    <x v="266"/>
    <x v="3"/>
    <n v="48"/>
    <n v="1463.105"/>
    <n v="0.06"/>
    <x v="0"/>
    <n v="446.99400000000003"/>
    <n v="35.99"/>
    <n v="1.25"/>
    <x v="749"/>
    <x v="12"/>
    <x v="4"/>
    <x v="2"/>
    <x v="1"/>
    <x v="3"/>
    <s v="Accessory13"/>
    <s v="Small Pack"/>
    <n v="0.56999999999999995"/>
    <d v="2012-07-04T00:00:00"/>
  </r>
  <r>
    <n v="4185"/>
    <n v="29761"/>
    <x v="266"/>
    <x v="3"/>
    <n v="42"/>
    <n v="1085.4000000000001"/>
    <n v="0.02"/>
    <x v="0"/>
    <n v="262.32"/>
    <n v="25.98"/>
    <n v="5.37"/>
    <x v="749"/>
    <x v="12"/>
    <x v="4"/>
    <x v="2"/>
    <x v="0"/>
    <x v="1"/>
    <s v="3M Office Air Cleaner"/>
    <s v="Medium Box"/>
    <n v="0.5"/>
    <d v="2012-07-06T00:00:00"/>
  </r>
  <r>
    <n v="4186"/>
    <n v="29761"/>
    <x v="266"/>
    <x v="3"/>
    <n v="19"/>
    <n v="123.67"/>
    <n v="0.03"/>
    <x v="0"/>
    <n v="-34.17"/>
    <n v="6.24"/>
    <n v="5.22"/>
    <x v="749"/>
    <x v="12"/>
    <x v="4"/>
    <x v="2"/>
    <x v="2"/>
    <x v="4"/>
    <s v="Eldon Expressions Mahogany Wood Desk Collection"/>
    <s v="Small Box"/>
    <n v="0.6"/>
    <d v="2012-07-05T00:00:00"/>
  </r>
  <r>
    <n v="4462"/>
    <n v="31810"/>
    <x v="883"/>
    <x v="4"/>
    <n v="46"/>
    <n v="355.55"/>
    <n v="0.03"/>
    <x v="0"/>
    <n v="-166.74"/>
    <n v="7.28"/>
    <n v="7.98"/>
    <x v="751"/>
    <x v="12"/>
    <x v="4"/>
    <x v="3"/>
    <x v="2"/>
    <x v="4"/>
    <s v="Master Caster Door Stop, Large Neon Orange"/>
    <s v="Wrap Bag"/>
    <n v="0.42"/>
    <d v="2009-05-21T00:00:00"/>
  </r>
  <r>
    <n v="5131"/>
    <n v="36548"/>
    <x v="1120"/>
    <x v="0"/>
    <n v="8"/>
    <n v="44.99"/>
    <n v="0.06"/>
    <x v="0"/>
    <n v="-40.43"/>
    <n v="4.9800000000000004"/>
    <n v="7.54"/>
    <x v="466"/>
    <x v="12"/>
    <x v="4"/>
    <x v="2"/>
    <x v="0"/>
    <x v="5"/>
    <s v="Xerox 1961"/>
    <s v="Small Box"/>
    <n v="0.38"/>
    <d v="2010-11-01T00:00:00"/>
  </r>
  <r>
    <n v="5581"/>
    <n v="39585"/>
    <x v="1047"/>
    <x v="2"/>
    <n v="32"/>
    <n v="166.17"/>
    <n v="0.01"/>
    <x v="0"/>
    <n v="-22.74"/>
    <n v="5.08"/>
    <n v="3.63"/>
    <x v="466"/>
    <x v="12"/>
    <x v="4"/>
    <x v="2"/>
    <x v="2"/>
    <x v="4"/>
    <s v="Master Caster Door Stop, Gray"/>
    <s v="Wrap Bag"/>
    <n v="0.51"/>
    <d v="2011-12-30T00:00:00"/>
  </r>
  <r>
    <n v="5890"/>
    <n v="41793"/>
    <x v="503"/>
    <x v="1"/>
    <n v="48"/>
    <n v="1286.8699999999999"/>
    <n v="0.05"/>
    <x v="0"/>
    <n v="384.38"/>
    <n v="26.48"/>
    <n v="6.93"/>
    <x v="218"/>
    <x v="12"/>
    <x v="4"/>
    <x v="0"/>
    <x v="2"/>
    <x v="4"/>
    <s v="DAX Natural Wood-Tone Poster Frame"/>
    <s v="Small Box"/>
    <n v="0.49"/>
    <d v="2009-05-16T00:00:00"/>
  </r>
  <r>
    <n v="6062"/>
    <n v="42949"/>
    <x v="883"/>
    <x v="2"/>
    <n v="40"/>
    <n v="202.11"/>
    <n v="0.08"/>
    <x v="0"/>
    <n v="-17.489999999999998"/>
    <n v="5"/>
    <n v="3.39"/>
    <x v="218"/>
    <x v="12"/>
    <x v="4"/>
    <x v="0"/>
    <x v="0"/>
    <x v="6"/>
    <s v="Advantus Plastic Paper Clips"/>
    <s v="Wrap Bag"/>
    <n v="0.37"/>
    <d v="2009-05-22T00:00:00"/>
  </r>
  <r>
    <n v="6063"/>
    <n v="42949"/>
    <x v="883"/>
    <x v="2"/>
    <n v="49"/>
    <n v="630.99"/>
    <n v="7.0000000000000007E-2"/>
    <x v="0"/>
    <n v="-114.63990000000001"/>
    <n v="12.99"/>
    <n v="9.44"/>
    <x v="218"/>
    <x v="12"/>
    <x v="4"/>
    <x v="0"/>
    <x v="1"/>
    <x v="16"/>
    <s v="Hewlett Packard 6S Scientific Calculator"/>
    <s v="Medium Box"/>
    <n v="0.39"/>
    <d v="2009-05-23T00:00:00"/>
  </r>
  <r>
    <n v="6075"/>
    <n v="43044"/>
    <x v="50"/>
    <x v="3"/>
    <n v="23"/>
    <n v="103.5"/>
    <n v="0.06"/>
    <x v="0"/>
    <n v="-73.070999999999998"/>
    <n v="4.24"/>
    <n v="5.41"/>
    <x v="750"/>
    <x v="12"/>
    <x v="4"/>
    <x v="3"/>
    <x v="0"/>
    <x v="2"/>
    <s v="Storex DuraTech Recycled Plastic Frosted Binders"/>
    <s v="Small Box"/>
    <n v="0.35"/>
    <d v="2009-10-19T00:00:00"/>
  </r>
  <r>
    <n v="6076"/>
    <n v="43044"/>
    <x v="50"/>
    <x v="3"/>
    <n v="3"/>
    <n v="19707.2"/>
    <n v="0.04"/>
    <x v="0"/>
    <n v="-12557.997599999999"/>
    <n v="6783.02"/>
    <n v="24.49"/>
    <x v="750"/>
    <x v="12"/>
    <x v="4"/>
    <x v="3"/>
    <x v="1"/>
    <x v="16"/>
    <s v="Polycom ViewStation™ ISDN Videoconferencing Unit"/>
    <s v="Large Box"/>
    <n v="0.39"/>
    <d v="2009-10-19T00:00:00"/>
  </r>
  <r>
    <n v="6466"/>
    <n v="46048"/>
    <x v="458"/>
    <x v="3"/>
    <n v="10"/>
    <n v="135.77000000000001"/>
    <n v="0.05"/>
    <x v="2"/>
    <n v="0.52999999999999758"/>
    <n v="12.98"/>
    <n v="3.14"/>
    <x v="750"/>
    <x v="12"/>
    <x v="4"/>
    <x v="3"/>
    <x v="0"/>
    <x v="15"/>
    <s v="Acme® 8&quot; Straight Scissors"/>
    <s v="Small Pack"/>
    <n v="0.6"/>
    <d v="2012-12-13T00:00:00"/>
  </r>
  <r>
    <n v="6467"/>
    <n v="46048"/>
    <x v="458"/>
    <x v="3"/>
    <n v="35"/>
    <n v="447.25"/>
    <n v="0.08"/>
    <x v="0"/>
    <n v="-15.92"/>
    <n v="13.48"/>
    <n v="4.51"/>
    <x v="750"/>
    <x v="12"/>
    <x v="4"/>
    <x v="3"/>
    <x v="0"/>
    <x v="0"/>
    <s v="Tenex Personal Project File with Scoop Front Design, Black"/>
    <s v="Small Box"/>
    <n v="0.59"/>
    <d v="2012-12-13T00:00:00"/>
  </r>
  <r>
    <n v="6788"/>
    <n v="48354"/>
    <x v="938"/>
    <x v="3"/>
    <n v="25"/>
    <n v="1387.29"/>
    <n v="0.03"/>
    <x v="2"/>
    <n v="405.64"/>
    <n v="55.48"/>
    <n v="14.3"/>
    <x v="751"/>
    <x v="12"/>
    <x v="4"/>
    <x v="3"/>
    <x v="0"/>
    <x v="5"/>
    <s v="Xerox 194"/>
    <s v="Small Box"/>
    <n v="0.37"/>
    <d v="2011-04-21T00:00:00"/>
  </r>
  <r>
    <n v="6793"/>
    <n v="48416"/>
    <x v="457"/>
    <x v="2"/>
    <n v="23"/>
    <n v="167.66"/>
    <n v="0.01"/>
    <x v="0"/>
    <n v="-15.48"/>
    <n v="6.68"/>
    <n v="4.91"/>
    <x v="749"/>
    <x v="12"/>
    <x v="4"/>
    <x v="0"/>
    <x v="0"/>
    <x v="5"/>
    <s v="Xerox 1986"/>
    <s v="Small Box"/>
    <n v="0.37"/>
    <d v="2009-07-08T00:00:00"/>
  </r>
  <r>
    <n v="6968"/>
    <n v="49798"/>
    <x v="1322"/>
    <x v="4"/>
    <n v="5"/>
    <n v="1424.95"/>
    <n v="0.09"/>
    <x v="1"/>
    <n v="-517.83000000000004"/>
    <n v="280.98"/>
    <n v="57"/>
    <x v="751"/>
    <x v="12"/>
    <x v="4"/>
    <x v="3"/>
    <x v="2"/>
    <x v="14"/>
    <s v="Hon 2090 “Pillow Soft” Series Mid Back Swivel/Tilt Chairs"/>
    <s v="Jumbo Drum"/>
    <n v="0.78"/>
    <d v="2012-12-09T00:00:00"/>
  </r>
  <r>
    <n v="6969"/>
    <n v="49798"/>
    <x v="1322"/>
    <x v="4"/>
    <n v="29"/>
    <n v="321.5"/>
    <n v="0.03"/>
    <x v="0"/>
    <n v="20.309999999999999"/>
    <n v="10.98"/>
    <n v="3.37"/>
    <x v="751"/>
    <x v="12"/>
    <x v="4"/>
    <x v="3"/>
    <x v="0"/>
    <x v="15"/>
    <s v="Fiskars® Softgrip Scissors"/>
    <s v="Small Pack"/>
    <n v="0.56999999999999995"/>
    <d v="2012-12-08T00:00:00"/>
  </r>
  <r>
    <n v="7073"/>
    <n v="50470"/>
    <x v="63"/>
    <x v="0"/>
    <n v="38"/>
    <n v="827.83"/>
    <n v="0.09"/>
    <x v="0"/>
    <n v="-57.73"/>
    <n v="22.99"/>
    <n v="8.99"/>
    <x v="749"/>
    <x v="12"/>
    <x v="4"/>
    <x v="0"/>
    <x v="0"/>
    <x v="12"/>
    <s v="Boston KS Multi-Size Manual Pencil Sharpener"/>
    <s v="Small Pack"/>
    <n v="0.56999999999999995"/>
    <d v="2010-08-28T00:00:00"/>
  </r>
  <r>
    <n v="7418"/>
    <n v="52900"/>
    <x v="890"/>
    <x v="1"/>
    <n v="16"/>
    <n v="101.14"/>
    <n v="0"/>
    <x v="0"/>
    <n v="-32.619999999999997"/>
    <n v="5.98"/>
    <n v="5.46"/>
    <x v="439"/>
    <x v="12"/>
    <x v="4"/>
    <x v="3"/>
    <x v="0"/>
    <x v="5"/>
    <s v="Xerox 1983"/>
    <s v="Small Box"/>
    <n v="0.36"/>
    <d v="2011-05-22T00:00:00"/>
  </r>
  <r>
    <n v="8070"/>
    <n v="57572"/>
    <x v="997"/>
    <x v="3"/>
    <n v="30"/>
    <n v="139.08000000000001"/>
    <n v="0.1"/>
    <x v="0"/>
    <n v="-120.04"/>
    <n v="4.9800000000000004"/>
    <n v="4.62"/>
    <x v="439"/>
    <x v="12"/>
    <x v="4"/>
    <x v="3"/>
    <x v="1"/>
    <x v="7"/>
    <s v="Imation 3.5&quot;, DISKETTE 44766 HGHLD3.52HD/FM, 10/Pack"/>
    <s v="Small Pack"/>
    <n v="0.64"/>
    <d v="2011-07-14T00:00:00"/>
  </r>
  <r>
    <n v="8071"/>
    <n v="57572"/>
    <x v="997"/>
    <x v="3"/>
    <n v="9"/>
    <n v="75.28"/>
    <n v="0"/>
    <x v="0"/>
    <n v="-17.22"/>
    <n v="7.64"/>
    <n v="5.83"/>
    <x v="439"/>
    <x v="12"/>
    <x v="4"/>
    <x v="3"/>
    <x v="0"/>
    <x v="5"/>
    <s v="Rediform Wirebound &quot;Phone Memo&quot; Message Book, 11 x 5-3/4"/>
    <s v="Wrap Bag"/>
    <n v="0.36"/>
    <d v="2011-07-13T00:00:00"/>
  </r>
  <r>
    <n v="8097"/>
    <n v="57766"/>
    <x v="1260"/>
    <x v="1"/>
    <n v="17"/>
    <n v="517.98"/>
    <n v="0.05"/>
    <x v="0"/>
    <n v="-85.32"/>
    <n v="30.53"/>
    <n v="19.989999999999998"/>
    <x v="191"/>
    <x v="12"/>
    <x v="4"/>
    <x v="1"/>
    <x v="0"/>
    <x v="11"/>
    <s v="Avery 4027 File Folder Labels for Dot Matrix Printers, 5000 Labels per Box, White"/>
    <s v="Small Box"/>
    <n v="0.39"/>
    <d v="2010-05-03T00:00:00"/>
  </r>
  <r>
    <n v="8189"/>
    <n v="58566"/>
    <x v="1021"/>
    <x v="2"/>
    <n v="45"/>
    <n v="4680.8900000000003"/>
    <n v="7.0000000000000007E-2"/>
    <x v="0"/>
    <n v="693.01"/>
    <n v="105.29"/>
    <n v="10.119999999999999"/>
    <x v="191"/>
    <x v="12"/>
    <x v="4"/>
    <x v="1"/>
    <x v="2"/>
    <x v="4"/>
    <s v="Eldon Antistatic Chair Mats for Low to Medium Pile Carpets"/>
    <s v="Large Box"/>
    <n v="0.79"/>
    <d v="2011-08-24T00:00:00"/>
  </r>
  <r>
    <n v="8190"/>
    <n v="58566"/>
    <x v="1021"/>
    <x v="2"/>
    <n v="42"/>
    <n v="2414.9944999999998"/>
    <n v="0.01"/>
    <x v="2"/>
    <n v="624.70799999999997"/>
    <n v="65.989999999999995"/>
    <n v="4.99"/>
    <x v="191"/>
    <x v="12"/>
    <x v="4"/>
    <x v="1"/>
    <x v="1"/>
    <x v="3"/>
    <s v="MicroTAC 650"/>
    <s v="Small Box"/>
    <n v="0.57999999999999996"/>
    <d v="2011-08-25T00:00:00"/>
  </r>
  <r>
    <n v="8204"/>
    <n v="58658"/>
    <x v="246"/>
    <x v="3"/>
    <n v="7"/>
    <n v="883.23"/>
    <n v="0.09"/>
    <x v="1"/>
    <n v="-404.36"/>
    <n v="120.98"/>
    <n v="58.64"/>
    <x v="191"/>
    <x v="12"/>
    <x v="4"/>
    <x v="1"/>
    <x v="2"/>
    <x v="9"/>
    <s v="O'Sullivan Living Dimensions 2-Shelf Bookcases"/>
    <s v="Jumbo Box"/>
    <n v="0.75"/>
    <d v="2012-06-12T00:00:00"/>
  </r>
  <r>
    <n v="8205"/>
    <n v="58658"/>
    <x v="246"/>
    <x v="3"/>
    <n v="41"/>
    <n v="917.25"/>
    <n v="0.01"/>
    <x v="0"/>
    <n v="-103.75"/>
    <n v="20.97"/>
    <n v="6.5"/>
    <x v="191"/>
    <x v="12"/>
    <x v="4"/>
    <x v="1"/>
    <x v="1"/>
    <x v="7"/>
    <s v="Microsoft Internet Keyboard"/>
    <s v="Small Box"/>
    <n v="0.78"/>
    <d v="2012-06-12T00:00:00"/>
  </r>
  <r>
    <n v="8206"/>
    <n v="58658"/>
    <x v="246"/>
    <x v="3"/>
    <n v="46"/>
    <n v="760.80099999999993"/>
    <n v="0.1"/>
    <x v="0"/>
    <n v="348.58799999999997"/>
    <n v="20.99"/>
    <n v="0.99"/>
    <x v="191"/>
    <x v="12"/>
    <x v="4"/>
    <x v="1"/>
    <x v="1"/>
    <x v="3"/>
    <s v="Accessory21"/>
    <s v="Wrap Bag"/>
    <n v="0.37"/>
    <d v="2012-06-13T00:00:00"/>
  </r>
  <r>
    <n v="8271"/>
    <n v="59139"/>
    <x v="994"/>
    <x v="4"/>
    <n v="12"/>
    <n v="849.51"/>
    <n v="0.05"/>
    <x v="0"/>
    <n v="163.1"/>
    <n v="70.97"/>
    <n v="3.5"/>
    <x v="439"/>
    <x v="12"/>
    <x v="4"/>
    <x v="3"/>
    <x v="0"/>
    <x v="1"/>
    <s v="Tripp Lite Isotel 8 Ultra 8 Outlet Metal Surge"/>
    <s v="Small Box"/>
    <n v="0.59"/>
    <d v="2011-01-30T00:00:00"/>
  </r>
  <r>
    <n v="8272"/>
    <n v="59139"/>
    <x v="994"/>
    <x v="4"/>
    <n v="38"/>
    <n v="189.49"/>
    <n v="0.09"/>
    <x v="0"/>
    <n v="-13.708"/>
    <n v="5.34"/>
    <n v="2.99"/>
    <x v="439"/>
    <x v="12"/>
    <x v="4"/>
    <x v="3"/>
    <x v="0"/>
    <x v="2"/>
    <s v="Wilson Jones 14 Line Acrylic Coated Pressboard Data Binders"/>
    <s v="Small Box"/>
    <n v="0.38"/>
    <d v="2011-01-30T00:00:00"/>
  </r>
  <r>
    <n v="8391"/>
    <n v="59942"/>
    <x v="1083"/>
    <x v="3"/>
    <n v="47"/>
    <n v="714.46"/>
    <n v="7.0000000000000007E-2"/>
    <x v="0"/>
    <n v="-268.64999999999998"/>
    <n v="15.98"/>
    <n v="8.99"/>
    <x v="466"/>
    <x v="12"/>
    <x v="4"/>
    <x v="2"/>
    <x v="1"/>
    <x v="7"/>
    <s v="Imation 3.5&quot; DS/HD IBM Formatted Diskettes, 50/Pack"/>
    <s v="Small Pack"/>
    <n v="0.64"/>
    <d v="2009-02-10T00:00:00"/>
  </r>
  <r>
    <n v="747"/>
    <n v="5350"/>
    <x v="639"/>
    <x v="0"/>
    <n v="39"/>
    <n v="434.73"/>
    <n v="0.03"/>
    <x v="0"/>
    <n v="-12.2"/>
    <n v="11.33"/>
    <n v="6.12"/>
    <x v="647"/>
    <x v="12"/>
    <x v="4"/>
    <x v="1"/>
    <x v="0"/>
    <x v="1"/>
    <s v="Holmes Replacement Filter for HEPA Air Cleaner, Medium Room"/>
    <s v="Medium Box"/>
    <n v="0.42"/>
    <d v="2010-10-11T00:00:00"/>
  </r>
  <r>
    <n v="943"/>
    <n v="6850"/>
    <x v="1030"/>
    <x v="1"/>
    <n v="8"/>
    <n v="81.56"/>
    <n v="0.08"/>
    <x v="0"/>
    <n v="-7.23"/>
    <n v="10.01"/>
    <n v="1.99"/>
    <x v="148"/>
    <x v="12"/>
    <x v="4"/>
    <x v="2"/>
    <x v="1"/>
    <x v="7"/>
    <s v="TDK 4.7GB DVD-R"/>
    <s v="Small Pack"/>
    <n v="0.41"/>
    <d v="2010-02-11T00:00:00"/>
  </r>
  <r>
    <n v="944"/>
    <n v="6850"/>
    <x v="1030"/>
    <x v="1"/>
    <n v="41"/>
    <n v="2088.5"/>
    <n v="0.08"/>
    <x v="0"/>
    <n v="675.07"/>
    <n v="51.98"/>
    <n v="10.17"/>
    <x v="148"/>
    <x v="12"/>
    <x v="4"/>
    <x v="2"/>
    <x v="1"/>
    <x v="16"/>
    <s v="Canon MP25DIII Desktop Whisper-Quiet Printing Calculator"/>
    <s v="Medium Box"/>
    <n v="0.37"/>
    <d v="2010-02-12T00:00:00"/>
  </r>
  <r>
    <n v="945"/>
    <n v="6850"/>
    <x v="1030"/>
    <x v="1"/>
    <n v="34"/>
    <n v="2126.7199999999998"/>
    <n v="0.05"/>
    <x v="0"/>
    <n v="150.04"/>
    <n v="64.98"/>
    <n v="6.88"/>
    <x v="148"/>
    <x v="12"/>
    <x v="4"/>
    <x v="2"/>
    <x v="0"/>
    <x v="0"/>
    <s v="Fellowes Bankers Box™ Staxonsteel® Drawer File/Stacking System"/>
    <s v="Small Box"/>
    <n v="0.73"/>
    <d v="2010-02-13T00:00:00"/>
  </r>
  <r>
    <n v="946"/>
    <n v="6850"/>
    <x v="1030"/>
    <x v="1"/>
    <n v="26"/>
    <n v="3753.72"/>
    <n v="0.05"/>
    <x v="1"/>
    <n v="-556.25"/>
    <n v="138.75"/>
    <n v="52.42"/>
    <x v="148"/>
    <x v="12"/>
    <x v="4"/>
    <x v="2"/>
    <x v="2"/>
    <x v="10"/>
    <s v="Balt Split Level Computer Training Table"/>
    <s v="Jumbo Box"/>
    <n v="0.74"/>
    <d v="2010-02-12T00:00:00"/>
  </r>
  <r>
    <n v="1028"/>
    <n v="7488"/>
    <x v="726"/>
    <x v="4"/>
    <n v="9"/>
    <n v="26.09"/>
    <n v="0.08"/>
    <x v="0"/>
    <n v="-1.76"/>
    <n v="2.84"/>
    <n v="0.93"/>
    <x v="148"/>
    <x v="12"/>
    <x v="4"/>
    <x v="2"/>
    <x v="0"/>
    <x v="12"/>
    <s v="SANFORD Liquid Accent™ Tank-Style Highlighters"/>
    <s v="Wrap Bag"/>
    <n v="0.54"/>
    <d v="2012-05-04T00:00:00"/>
  </r>
  <r>
    <n v="1033"/>
    <n v="7552"/>
    <x v="322"/>
    <x v="4"/>
    <n v="47"/>
    <n v="1406.49"/>
    <n v="0.02"/>
    <x v="0"/>
    <n v="332.52"/>
    <n v="28.15"/>
    <n v="6.17"/>
    <x v="148"/>
    <x v="12"/>
    <x v="4"/>
    <x v="2"/>
    <x v="0"/>
    <x v="12"/>
    <s v="Boston Model 1800 Electric Pencil Sharpener, Gray"/>
    <s v="Small Pack"/>
    <n v="0.55000000000000004"/>
    <d v="2012-09-12T00:00:00"/>
  </r>
  <r>
    <n v="1034"/>
    <n v="7552"/>
    <x v="322"/>
    <x v="4"/>
    <n v="49"/>
    <n v="587.71"/>
    <n v="0.09"/>
    <x v="0"/>
    <n v="26.28"/>
    <n v="12.98"/>
    <n v="3.14"/>
    <x v="148"/>
    <x v="12"/>
    <x v="4"/>
    <x v="2"/>
    <x v="0"/>
    <x v="15"/>
    <s v="Acme® 8&quot; Straight Scissors"/>
    <s v="Small Pack"/>
    <n v="0.6"/>
    <d v="2012-09-12T00:00:00"/>
  </r>
  <r>
    <n v="1039"/>
    <n v="7585"/>
    <x v="1029"/>
    <x v="1"/>
    <n v="34"/>
    <n v="650.1395"/>
    <n v="0"/>
    <x v="0"/>
    <n v="22.571999999999999"/>
    <n v="20.99"/>
    <n v="1.25"/>
    <x v="177"/>
    <x v="12"/>
    <x v="4"/>
    <x v="1"/>
    <x v="1"/>
    <x v="3"/>
    <s v="Accessory29"/>
    <s v="Small Pack"/>
    <n v="0.83"/>
    <d v="2011-05-21T00:00:00"/>
  </r>
  <r>
    <n v="1133"/>
    <n v="8289"/>
    <x v="671"/>
    <x v="0"/>
    <n v="38"/>
    <n v="572.74"/>
    <n v="0"/>
    <x v="0"/>
    <n v="53.311999999999998"/>
    <n v="14.45"/>
    <n v="7.17"/>
    <x v="177"/>
    <x v="12"/>
    <x v="4"/>
    <x v="1"/>
    <x v="0"/>
    <x v="2"/>
    <s v="Acco Recycled 2&quot; Capacity Laser Printer Hanging Data Binders"/>
    <s v="Small Box"/>
    <n v="0.38"/>
    <d v="2012-10-28T00:00:00"/>
  </r>
  <r>
    <n v="1188"/>
    <n v="8679"/>
    <x v="902"/>
    <x v="3"/>
    <n v="46"/>
    <n v="446.06"/>
    <n v="0.01"/>
    <x v="0"/>
    <n v="161.32"/>
    <n v="9.11"/>
    <n v="2.15"/>
    <x v="614"/>
    <x v="12"/>
    <x v="4"/>
    <x v="3"/>
    <x v="0"/>
    <x v="5"/>
    <s v="Black Print Carbonless Snap-Off® Rapid Letter, 8 1/2&quot; x 7&quot;"/>
    <s v="Wrap Bag"/>
    <n v="0.4"/>
    <d v="2012-05-07T00:00:00"/>
  </r>
  <r>
    <n v="1740"/>
    <n v="12481"/>
    <x v="2"/>
    <x v="4"/>
    <n v="37"/>
    <n v="744"/>
    <n v="0.04"/>
    <x v="0"/>
    <n v="215.8"/>
    <n v="20.89"/>
    <n v="1.99"/>
    <x v="148"/>
    <x v="12"/>
    <x v="4"/>
    <x v="2"/>
    <x v="1"/>
    <x v="7"/>
    <s v="IBM 80 Minute CD-R Spindle, 50/Pack"/>
    <s v="Small Pack"/>
    <n v="0.48"/>
    <d v="2011-07-12T00:00:00"/>
  </r>
  <r>
    <n v="1741"/>
    <n v="12481"/>
    <x v="2"/>
    <x v="4"/>
    <n v="12"/>
    <n v="388.86649999999997"/>
    <n v="0.01"/>
    <x v="0"/>
    <n v="103.05"/>
    <n v="35.99"/>
    <n v="0.99"/>
    <x v="148"/>
    <x v="12"/>
    <x v="4"/>
    <x v="2"/>
    <x v="1"/>
    <x v="3"/>
    <s v="Accessory31"/>
    <s v="Small Pack"/>
    <n v="0.35"/>
    <d v="2011-07-10T00:00:00"/>
  </r>
  <r>
    <n v="1804"/>
    <n v="12902"/>
    <x v="576"/>
    <x v="2"/>
    <n v="30"/>
    <n v="3645.45"/>
    <n v="0.04"/>
    <x v="1"/>
    <n v="-765.5"/>
    <n v="120.98"/>
    <n v="56.7"/>
    <x v="139"/>
    <x v="12"/>
    <x v="4"/>
    <x v="3"/>
    <x v="2"/>
    <x v="9"/>
    <s v="O'Sullivan 4-Shelf Bookcase in Odessa Pine"/>
    <s v="Jumbo Box"/>
    <n v="0.68"/>
    <d v="2010-10-31T00:00:00"/>
  </r>
  <r>
    <n v="2789"/>
    <n v="20128"/>
    <x v="1053"/>
    <x v="2"/>
    <n v="32"/>
    <n v="279.43"/>
    <n v="0"/>
    <x v="0"/>
    <n v="48.47"/>
    <n v="8.5"/>
    <n v="1.99"/>
    <x v="148"/>
    <x v="12"/>
    <x v="4"/>
    <x v="2"/>
    <x v="1"/>
    <x v="7"/>
    <s v="Hewlett-Packard 4.7GB DVD+R Discs"/>
    <s v="Small Pack"/>
    <n v="0.49"/>
    <d v="2009-09-02T00:00:00"/>
  </r>
  <r>
    <n v="2790"/>
    <n v="20128"/>
    <x v="1053"/>
    <x v="2"/>
    <n v="5"/>
    <n v="515.22"/>
    <n v="0.03"/>
    <x v="0"/>
    <n v="-152.54"/>
    <n v="95.43"/>
    <n v="19.989999999999998"/>
    <x v="148"/>
    <x v="12"/>
    <x v="4"/>
    <x v="2"/>
    <x v="0"/>
    <x v="0"/>
    <s v="Fellowes Stor/Drawer® Steel Plus™ Storage Drawers"/>
    <s v="Small Box"/>
    <n v="0.79"/>
    <d v="2009-09-02T00:00:00"/>
  </r>
  <r>
    <n v="2861"/>
    <n v="20642"/>
    <x v="680"/>
    <x v="1"/>
    <n v="47"/>
    <n v="1078.98"/>
    <n v="0.02"/>
    <x v="1"/>
    <n v="-1637.52"/>
    <n v="20.98"/>
    <n v="45"/>
    <x v="177"/>
    <x v="12"/>
    <x v="4"/>
    <x v="1"/>
    <x v="0"/>
    <x v="0"/>
    <s v="Tennsco Lockers, Sand"/>
    <s v="Jumbo Drum"/>
    <n v="0.61"/>
    <d v="2012-05-19T00:00:00"/>
  </r>
  <r>
    <n v="3486"/>
    <n v="24804"/>
    <x v="62"/>
    <x v="2"/>
    <n v="20"/>
    <n v="211.42"/>
    <n v="0"/>
    <x v="0"/>
    <n v="-113.52"/>
    <n v="9.7100000000000009"/>
    <n v="9.4499999999999993"/>
    <x v="614"/>
    <x v="12"/>
    <x v="4"/>
    <x v="3"/>
    <x v="0"/>
    <x v="0"/>
    <s v="Filing/Storage Totes and Swivel Casters"/>
    <s v="Small Box"/>
    <n v="0.6"/>
    <d v="2011-05-29T00:00:00"/>
  </r>
  <r>
    <n v="3971"/>
    <n v="28357"/>
    <x v="344"/>
    <x v="2"/>
    <n v="50"/>
    <n v="390.46"/>
    <n v="0.02"/>
    <x v="0"/>
    <n v="-171.166"/>
    <n v="7.3"/>
    <n v="7.72"/>
    <x v="139"/>
    <x v="12"/>
    <x v="4"/>
    <x v="3"/>
    <x v="0"/>
    <x v="2"/>
    <s v="Angle-D Binders with Locking Rings, Label Holders"/>
    <s v="Small Box"/>
    <n v="0.38"/>
    <d v="2010-05-22T00:00:00"/>
  </r>
  <r>
    <n v="3972"/>
    <n v="28357"/>
    <x v="344"/>
    <x v="2"/>
    <n v="43"/>
    <n v="113.43"/>
    <n v="0.02"/>
    <x v="0"/>
    <n v="24.27"/>
    <n v="2.4700000000000002"/>
    <n v="1.02"/>
    <x v="139"/>
    <x v="12"/>
    <x v="4"/>
    <x v="3"/>
    <x v="0"/>
    <x v="6"/>
    <s v="Staples Paper Clips"/>
    <s v="Wrap Bag"/>
    <n v="0.38"/>
    <d v="2010-05-22T00:00:00"/>
  </r>
  <r>
    <n v="4355"/>
    <n v="31043"/>
    <x v="366"/>
    <x v="1"/>
    <n v="49"/>
    <n v="772.42"/>
    <n v="0.02"/>
    <x v="0"/>
    <n v="299.33"/>
    <n v="15.28"/>
    <n v="1.99"/>
    <x v="213"/>
    <x v="12"/>
    <x v="4"/>
    <x v="2"/>
    <x v="1"/>
    <x v="7"/>
    <s v="Memorex 4.7GB DVD+R, 3/Pack"/>
    <s v="Small Pack"/>
    <n v="0.42"/>
    <d v="2009-07-16T00:00:00"/>
  </r>
  <r>
    <n v="4356"/>
    <n v="31043"/>
    <x v="366"/>
    <x v="1"/>
    <n v="3"/>
    <n v="221.4675"/>
    <n v="0"/>
    <x v="0"/>
    <n v="-302.22500000000002"/>
    <n v="85.99"/>
    <n v="3.3"/>
    <x v="213"/>
    <x v="12"/>
    <x v="4"/>
    <x v="2"/>
    <x v="1"/>
    <x v="3"/>
    <s v="Accessory20"/>
    <s v="Small Pack"/>
    <n v="0.37"/>
    <d v="2009-07-16T00:00:00"/>
  </r>
  <r>
    <n v="4547"/>
    <n v="32355"/>
    <x v="562"/>
    <x v="2"/>
    <n v="34"/>
    <n v="211.86"/>
    <n v="0.01"/>
    <x v="0"/>
    <n v="-239.315"/>
    <n v="5.94"/>
    <n v="9.92"/>
    <x v="139"/>
    <x v="12"/>
    <x v="4"/>
    <x v="3"/>
    <x v="0"/>
    <x v="2"/>
    <s v="Storex Dura Pro™ Binders"/>
    <s v="Small Box"/>
    <n v="0.38"/>
    <d v="2009-05-23T00:00:00"/>
  </r>
  <r>
    <n v="4548"/>
    <n v="32355"/>
    <x v="562"/>
    <x v="2"/>
    <n v="50"/>
    <n v="355.03"/>
    <n v="0"/>
    <x v="0"/>
    <n v="-33.31"/>
    <n v="6.48"/>
    <n v="5.1100000000000003"/>
    <x v="139"/>
    <x v="12"/>
    <x v="4"/>
    <x v="3"/>
    <x v="0"/>
    <x v="5"/>
    <s v="Xerox 231"/>
    <s v="Small Box"/>
    <n v="0.37"/>
    <d v="2009-05-22T00:00:00"/>
  </r>
  <r>
    <n v="4735"/>
    <n v="33700"/>
    <x v="1406"/>
    <x v="0"/>
    <n v="36"/>
    <n v="260.13"/>
    <n v="0"/>
    <x v="0"/>
    <n v="-133.97999999999999"/>
    <n v="6.48"/>
    <n v="8.19"/>
    <x v="148"/>
    <x v="12"/>
    <x v="4"/>
    <x v="2"/>
    <x v="0"/>
    <x v="5"/>
    <s v="Xerox 217"/>
    <s v="Small Box"/>
    <n v="0.37"/>
    <d v="2011-04-11T00:00:00"/>
  </r>
  <r>
    <n v="5017"/>
    <n v="35811"/>
    <x v="65"/>
    <x v="4"/>
    <n v="49"/>
    <n v="741.57"/>
    <n v="0.1"/>
    <x v="0"/>
    <n v="352.41"/>
    <n v="15.57"/>
    <n v="1.39"/>
    <x v="148"/>
    <x v="12"/>
    <x v="4"/>
    <x v="2"/>
    <x v="0"/>
    <x v="8"/>
    <s v="Park Ridge™ Embossed Executive Business Envelopes"/>
    <s v="Small Box"/>
    <n v="0.38"/>
    <d v="2012-01-04T00:00:00"/>
  </r>
  <r>
    <n v="5018"/>
    <n v="35811"/>
    <x v="65"/>
    <x v="4"/>
    <n v="6"/>
    <n v="10.39"/>
    <n v="0.1"/>
    <x v="0"/>
    <n v="-3.24"/>
    <n v="1.76"/>
    <n v="0.7"/>
    <x v="148"/>
    <x v="12"/>
    <x v="4"/>
    <x v="2"/>
    <x v="0"/>
    <x v="12"/>
    <s v="Newell 310"/>
    <s v="Wrap Bag"/>
    <n v="0.56000000000000005"/>
    <d v="2012-01-05T00:00:00"/>
  </r>
  <r>
    <n v="5433"/>
    <n v="38598"/>
    <x v="204"/>
    <x v="0"/>
    <n v="17"/>
    <n v="14665.15"/>
    <n v="0.04"/>
    <x v="1"/>
    <n v="2860.31"/>
    <n v="880.98"/>
    <n v="44.55"/>
    <x v="752"/>
    <x v="12"/>
    <x v="4"/>
    <x v="1"/>
    <x v="2"/>
    <x v="9"/>
    <s v="Riverside Palais Royal Lawyers Bookcase, Royale Cherry Finish"/>
    <s v="Jumbo Box"/>
    <n v="0.62"/>
    <d v="2009-08-19T00:00:00"/>
  </r>
  <r>
    <n v="5434"/>
    <n v="38598"/>
    <x v="204"/>
    <x v="0"/>
    <n v="24"/>
    <n v="324.97000000000003"/>
    <n v="7.0000000000000007E-2"/>
    <x v="0"/>
    <n v="113.98"/>
    <n v="13.4"/>
    <n v="4.95"/>
    <x v="752"/>
    <x v="12"/>
    <x v="4"/>
    <x v="1"/>
    <x v="2"/>
    <x v="4"/>
    <s v="Electrix 20W Halogen Replacement Bulb for Zoom-In Desk Lamp"/>
    <s v="Small Pack"/>
    <n v="0.37"/>
    <d v="2009-08-20T00:00:00"/>
  </r>
  <r>
    <n v="5435"/>
    <n v="38598"/>
    <x v="204"/>
    <x v="0"/>
    <n v="27"/>
    <n v="451.52"/>
    <n v="0.01"/>
    <x v="0"/>
    <n v="-70.522199999999998"/>
    <n v="15.99"/>
    <n v="11.28"/>
    <x v="752"/>
    <x v="12"/>
    <x v="4"/>
    <x v="1"/>
    <x v="1"/>
    <x v="16"/>
    <s v="210 Trimline Phone, White"/>
    <s v="Medium Box"/>
    <n v="0.38"/>
    <d v="2009-08-22T00:00:00"/>
  </r>
  <r>
    <n v="5732"/>
    <n v="40678"/>
    <x v="335"/>
    <x v="0"/>
    <n v="42"/>
    <n v="2753.07"/>
    <n v="7.0000000000000007E-2"/>
    <x v="0"/>
    <n v="551.33550000000002"/>
    <n v="67.28"/>
    <n v="19.989999999999998"/>
    <x v="139"/>
    <x v="12"/>
    <x v="4"/>
    <x v="3"/>
    <x v="0"/>
    <x v="2"/>
    <s v="Catalog Binders with Expanding Posts"/>
    <s v="Small Box"/>
    <n v="0.4"/>
    <d v="2010-05-05T00:00:00"/>
  </r>
  <r>
    <n v="5803"/>
    <n v="41154"/>
    <x v="1390"/>
    <x v="0"/>
    <n v="43"/>
    <n v="938.37"/>
    <n v="0.02"/>
    <x v="0"/>
    <n v="251.17"/>
    <n v="21.98"/>
    <n v="2.87"/>
    <x v="741"/>
    <x v="12"/>
    <x v="4"/>
    <x v="2"/>
    <x v="0"/>
    <x v="12"/>
    <s v="Panasonic KP-310 Heavy-Duty Electric Pencil Sharpener"/>
    <s v="Small Pack"/>
    <n v="0.55000000000000004"/>
    <d v="2009-05-02T00:00:00"/>
  </r>
  <r>
    <n v="6199"/>
    <n v="43909"/>
    <x v="828"/>
    <x v="1"/>
    <n v="46"/>
    <n v="737.25"/>
    <n v="0.08"/>
    <x v="0"/>
    <n v="-199.13399999999999"/>
    <n v="15.99"/>
    <n v="13.18"/>
    <x v="752"/>
    <x v="12"/>
    <x v="4"/>
    <x v="1"/>
    <x v="0"/>
    <x v="2"/>
    <s v="GBC Pre-Punched Binding Paper, Plastic, White, 8-1/2&quot; x 11&quot;"/>
    <s v="Small Box"/>
    <n v="0.37"/>
    <d v="2009-01-08T00:00:00"/>
  </r>
  <r>
    <n v="6382"/>
    <n v="45346"/>
    <x v="84"/>
    <x v="1"/>
    <n v="37"/>
    <n v="692.15"/>
    <n v="0.09"/>
    <x v="0"/>
    <n v="150.38"/>
    <n v="19.98"/>
    <n v="5.97"/>
    <x v="213"/>
    <x v="12"/>
    <x v="4"/>
    <x v="1"/>
    <x v="0"/>
    <x v="5"/>
    <s v="Xerox 1936"/>
    <s v="Small Box"/>
    <n v="0.38"/>
    <d v="2012-11-15T00:00:00"/>
  </r>
  <r>
    <n v="6510"/>
    <n v="46336"/>
    <x v="1363"/>
    <x v="1"/>
    <n v="31"/>
    <n v="143.85"/>
    <n v="0.1"/>
    <x v="0"/>
    <n v="34.14"/>
    <n v="4.84"/>
    <n v="0.71"/>
    <x v="647"/>
    <x v="12"/>
    <x v="4"/>
    <x v="1"/>
    <x v="0"/>
    <x v="12"/>
    <s v="*Staples* Highlighting Markers"/>
    <s v="Wrap Bag"/>
    <n v="0.52"/>
    <d v="2011-07-31T00:00:00"/>
  </r>
  <r>
    <n v="7342"/>
    <n v="52320"/>
    <x v="579"/>
    <x v="0"/>
    <n v="41"/>
    <n v="112.6"/>
    <n v="0.1"/>
    <x v="0"/>
    <n v="0.49"/>
    <n v="2.88"/>
    <n v="1.01"/>
    <x v="614"/>
    <x v="12"/>
    <x v="4"/>
    <x v="3"/>
    <x v="0"/>
    <x v="12"/>
    <s v="Sanford Colorific Colored Pencils, 12/Box"/>
    <s v="Wrap Bag"/>
    <n v="0.55000000000000004"/>
    <d v="2012-09-28T00:00:00"/>
  </r>
  <r>
    <n v="7351"/>
    <n v="52357"/>
    <x v="1407"/>
    <x v="2"/>
    <n v="49"/>
    <n v="541.47"/>
    <n v="0.05"/>
    <x v="0"/>
    <n v="90.62"/>
    <n v="10.98"/>
    <n v="4.8"/>
    <x v="213"/>
    <x v="12"/>
    <x v="4"/>
    <x v="2"/>
    <x v="0"/>
    <x v="8"/>
    <s v="Manila Recycled Extra-Heavyweight Clasp Envelopes, 6&quot; x 9&quot;"/>
    <s v="Small Box"/>
    <n v="0.36"/>
    <d v="2009-09-05T00:00:00"/>
  </r>
  <r>
    <n v="7507"/>
    <n v="53573"/>
    <x v="689"/>
    <x v="2"/>
    <n v="6"/>
    <n v="93.73"/>
    <n v="0.03"/>
    <x v="0"/>
    <n v="51.14"/>
    <n v="14.2"/>
    <n v="5.3"/>
    <x v="139"/>
    <x v="12"/>
    <x v="4"/>
    <x v="3"/>
    <x v="2"/>
    <x v="4"/>
    <s v="Coloredge Poster Frame"/>
    <s v="Wrap Bag"/>
    <n v="0.46"/>
    <d v="2009-03-17T00:00:00"/>
  </r>
  <r>
    <n v="7887"/>
    <n v="56420"/>
    <x v="604"/>
    <x v="0"/>
    <n v="16"/>
    <n v="597.44000000000005"/>
    <n v="0.09"/>
    <x v="0"/>
    <n v="108.3"/>
    <n v="38.06"/>
    <n v="4.5"/>
    <x v="647"/>
    <x v="12"/>
    <x v="4"/>
    <x v="1"/>
    <x v="0"/>
    <x v="1"/>
    <s v="Fellowes Superior 10 Outlet Split Surge Protector"/>
    <s v="Small Box"/>
    <n v="0.56000000000000005"/>
    <d v="2011-07-28T00:00:00"/>
  </r>
  <r>
    <n v="7888"/>
    <n v="56420"/>
    <x v="604"/>
    <x v="0"/>
    <n v="26"/>
    <n v="132.22999999999999"/>
    <n v="7.0000000000000007E-2"/>
    <x v="0"/>
    <n v="22.25"/>
    <n v="5.08"/>
    <n v="2.0299999999999998"/>
    <x v="647"/>
    <x v="12"/>
    <x v="4"/>
    <x v="1"/>
    <x v="2"/>
    <x v="4"/>
    <s v="Master Caster Door Stop, Brown"/>
    <s v="Wrap Bag"/>
    <n v="0.51"/>
    <d v="2011-07-26T00:00:00"/>
  </r>
  <r>
    <n v="7889"/>
    <n v="56420"/>
    <x v="604"/>
    <x v="0"/>
    <n v="22"/>
    <n v="2403.1369999999997"/>
    <n v="0"/>
    <x v="0"/>
    <n v="377.62199999999996"/>
    <n v="125.99"/>
    <n v="8.99"/>
    <x v="647"/>
    <x v="12"/>
    <x v="4"/>
    <x v="1"/>
    <x v="1"/>
    <x v="3"/>
    <s v="5170i"/>
    <s v="Small Box"/>
    <n v="0.56999999999999995"/>
    <d v="2011-07-29T00:00:00"/>
  </r>
  <r>
    <n v="7890"/>
    <n v="56420"/>
    <x v="604"/>
    <x v="0"/>
    <n v="48"/>
    <n v="5138.335"/>
    <n v="0.02"/>
    <x v="0"/>
    <n v="1422.1980000000001"/>
    <n v="125.99"/>
    <n v="8.08"/>
    <x v="647"/>
    <x v="12"/>
    <x v="4"/>
    <x v="1"/>
    <x v="1"/>
    <x v="3"/>
    <s v="StarTAC ST7762"/>
    <s v="Small Box"/>
    <n v="0.56999999999999995"/>
    <d v="2011-07-26T00:00:00"/>
  </r>
  <r>
    <n v="8038"/>
    <n v="57412"/>
    <x v="232"/>
    <x v="0"/>
    <n v="34"/>
    <n v="223.499"/>
    <n v="0.06"/>
    <x v="0"/>
    <n v="-122.13300000000001"/>
    <n v="7.99"/>
    <n v="5.03"/>
    <x v="647"/>
    <x v="12"/>
    <x v="4"/>
    <x v="1"/>
    <x v="1"/>
    <x v="3"/>
    <s v="Bell Sonecor JB700 Caller ID"/>
    <s v="Medium Box"/>
    <n v="0.6"/>
    <d v="2009-07-13T00:00:00"/>
  </r>
  <r>
    <n v="11"/>
    <n v="66"/>
    <x v="1039"/>
    <x v="0"/>
    <n v="41"/>
    <n v="108.15"/>
    <n v="0.09"/>
    <x v="0"/>
    <n v="7.57"/>
    <n v="2.88"/>
    <n v="0.7"/>
    <x v="492"/>
    <x v="12"/>
    <x v="4"/>
    <x v="1"/>
    <x v="0"/>
    <x v="12"/>
    <s v="Newell 340"/>
    <s v="Wrap Bag"/>
    <n v="0.56000000000000005"/>
    <d v="2009-01-19T00:00:00"/>
  </r>
  <r>
    <n v="251"/>
    <n v="1762"/>
    <x v="1352"/>
    <x v="2"/>
    <n v="29"/>
    <n v="857.11"/>
    <n v="7.0000000000000007E-2"/>
    <x v="0"/>
    <n v="285.2"/>
    <n v="31.78"/>
    <n v="1.99"/>
    <x v="753"/>
    <x v="12"/>
    <x v="4"/>
    <x v="3"/>
    <x v="1"/>
    <x v="7"/>
    <s v="Memorex 4.7GB DVD-RAM, 3/Pack"/>
    <s v="Small Pack"/>
    <n v="0.42"/>
    <d v="2009-08-21T00:00:00"/>
  </r>
  <r>
    <n v="252"/>
    <n v="1762"/>
    <x v="1352"/>
    <x v="2"/>
    <n v="11"/>
    <n v="69.599999999999994"/>
    <n v="0"/>
    <x v="0"/>
    <n v="6.46"/>
    <n v="5.98"/>
    <n v="2.5"/>
    <x v="753"/>
    <x v="12"/>
    <x v="4"/>
    <x v="3"/>
    <x v="0"/>
    <x v="8"/>
    <s v="Wausau Papers Astrobrights® Colored Envelopes"/>
    <s v="Small Box"/>
    <n v="0.36"/>
    <d v="2009-08-20T00:00:00"/>
  </r>
  <r>
    <n v="253"/>
    <n v="1762"/>
    <x v="1352"/>
    <x v="2"/>
    <n v="43"/>
    <n v="1279.5050000000001"/>
    <n v="0.1"/>
    <x v="2"/>
    <n v="384.20099999999996"/>
    <n v="35.99"/>
    <n v="1.1000000000000001"/>
    <x v="753"/>
    <x v="12"/>
    <x v="4"/>
    <x v="3"/>
    <x v="1"/>
    <x v="3"/>
    <s v="Accessory35"/>
    <s v="Small Box"/>
    <n v="0.55000000000000004"/>
    <d v="2009-08-20T00:00:00"/>
  </r>
  <r>
    <n v="859"/>
    <n v="6150"/>
    <x v="1"/>
    <x v="4"/>
    <n v="38"/>
    <n v="191.14"/>
    <n v="0.06"/>
    <x v="0"/>
    <n v="82.65"/>
    <n v="4.9800000000000004"/>
    <n v="0.8"/>
    <x v="754"/>
    <x v="12"/>
    <x v="4"/>
    <x v="0"/>
    <x v="0"/>
    <x v="5"/>
    <s v="Rediform S.O.S. Phone Message Books"/>
    <s v="Wrap Bag"/>
    <n v="0.36"/>
    <d v="2012-10-02T00:00:00"/>
  </r>
  <r>
    <n v="879"/>
    <n v="6310"/>
    <x v="1214"/>
    <x v="2"/>
    <n v="27"/>
    <n v="216.95"/>
    <n v="0.08"/>
    <x v="0"/>
    <n v="-88.82"/>
    <n v="8.09"/>
    <n v="7.96"/>
    <x v="755"/>
    <x v="12"/>
    <x v="4"/>
    <x v="1"/>
    <x v="2"/>
    <x v="4"/>
    <s v="6&quot; Cubicle Wall Clock, Black"/>
    <s v="Small Box"/>
    <n v="0.49"/>
    <d v="2009-05-04T00:00:00"/>
  </r>
  <r>
    <n v="1321"/>
    <n v="9664"/>
    <x v="1370"/>
    <x v="1"/>
    <n v="13"/>
    <n v="88.38"/>
    <n v="0.06"/>
    <x v="0"/>
    <n v="-64.95"/>
    <n v="6.48"/>
    <n v="8.4"/>
    <x v="756"/>
    <x v="12"/>
    <x v="4"/>
    <x v="0"/>
    <x v="0"/>
    <x v="5"/>
    <s v="Xerox 212"/>
    <s v="Small Box"/>
    <n v="0.37"/>
    <d v="2010-04-10T00:00:00"/>
  </r>
  <r>
    <n v="1545"/>
    <n v="11168"/>
    <x v="19"/>
    <x v="4"/>
    <n v="35"/>
    <n v="182.86"/>
    <n v="0"/>
    <x v="0"/>
    <n v="-106.27"/>
    <n v="4.82"/>
    <n v="5.72"/>
    <x v="753"/>
    <x v="12"/>
    <x v="4"/>
    <x v="3"/>
    <x v="2"/>
    <x v="4"/>
    <s v="Magna Visual Magnetic Picture Hangers"/>
    <s v="Small Pack"/>
    <n v="0.47"/>
    <d v="2012-10-23T00:00:00"/>
  </r>
  <r>
    <n v="1725"/>
    <n v="12417"/>
    <x v="356"/>
    <x v="4"/>
    <n v="19"/>
    <n v="137.84"/>
    <n v="0.06"/>
    <x v="0"/>
    <n v="34.31"/>
    <n v="7.4"/>
    <n v="1.71"/>
    <x v="520"/>
    <x v="12"/>
    <x v="4"/>
    <x v="2"/>
    <x v="0"/>
    <x v="5"/>
    <s v="It's Hot Message Books with Stickers, 2 3/4&quot; x 5&quot;"/>
    <s v="Wrap Bag"/>
    <n v="0.4"/>
    <d v="2010-10-26T00:00:00"/>
  </r>
  <r>
    <n v="1899"/>
    <n v="13607"/>
    <x v="926"/>
    <x v="4"/>
    <n v="12"/>
    <n v="440.6"/>
    <n v="7.0000000000000007E-2"/>
    <x v="0"/>
    <n v="2.9700000000000131"/>
    <n v="39.479999999999997"/>
    <n v="1.99"/>
    <x v="756"/>
    <x v="12"/>
    <x v="4"/>
    <x v="0"/>
    <x v="1"/>
    <x v="7"/>
    <s v="80 Minute CD-R Spindle, 100/Pack - Staples"/>
    <s v="Small Pack"/>
    <n v="0.54"/>
    <d v="2010-11-19T00:00:00"/>
  </r>
  <r>
    <n v="1900"/>
    <n v="13607"/>
    <x v="926"/>
    <x v="4"/>
    <n v="37"/>
    <n v="109.9"/>
    <n v="0.09"/>
    <x v="2"/>
    <n v="48.52"/>
    <n v="2.61"/>
    <n v="0.5"/>
    <x v="756"/>
    <x v="12"/>
    <x v="4"/>
    <x v="0"/>
    <x v="0"/>
    <x v="11"/>
    <s v="Avery 479"/>
    <s v="Small Box"/>
    <n v="0.39"/>
    <d v="2010-11-19T00:00:00"/>
  </r>
  <r>
    <n v="1901"/>
    <n v="13607"/>
    <x v="926"/>
    <x v="4"/>
    <n v="13"/>
    <n v="315.29000000000002"/>
    <n v="0"/>
    <x v="0"/>
    <n v="-361.82"/>
    <n v="20.34"/>
    <n v="35"/>
    <x v="756"/>
    <x v="12"/>
    <x v="4"/>
    <x v="0"/>
    <x v="0"/>
    <x v="0"/>
    <s v="Tennsco Commercial Shelving"/>
    <s v="Large Box"/>
    <n v="0.84"/>
    <d v="2010-11-20T00:00:00"/>
  </r>
  <r>
    <n v="2047"/>
    <n v="14597"/>
    <x v="81"/>
    <x v="4"/>
    <n v="41"/>
    <n v="320.42"/>
    <n v="0.03"/>
    <x v="2"/>
    <n v="-66.366500000000002"/>
    <n v="7.68"/>
    <n v="6.16"/>
    <x v="737"/>
    <x v="12"/>
    <x v="4"/>
    <x v="2"/>
    <x v="0"/>
    <x v="2"/>
    <s v="GBC VeloBinder Strips"/>
    <s v="Small Box"/>
    <n v="0.35"/>
    <d v="2010-08-31T00:00:00"/>
  </r>
  <r>
    <n v="2048"/>
    <n v="14597"/>
    <x v="81"/>
    <x v="4"/>
    <n v="35"/>
    <n v="266.64"/>
    <n v="7.0000000000000007E-2"/>
    <x v="0"/>
    <n v="-36.76"/>
    <n v="7.96"/>
    <n v="4.95"/>
    <x v="737"/>
    <x v="12"/>
    <x v="4"/>
    <x v="2"/>
    <x v="2"/>
    <x v="4"/>
    <s v="Staples Plastic Wall Frames"/>
    <s v="Small Box"/>
    <n v="0.41"/>
    <d v="2010-08-31T00:00:00"/>
  </r>
  <r>
    <n v="2102"/>
    <n v="15015"/>
    <x v="273"/>
    <x v="1"/>
    <n v="47"/>
    <n v="306.77"/>
    <n v="0.03"/>
    <x v="0"/>
    <n v="-102.06"/>
    <n v="6.24"/>
    <n v="5.22"/>
    <x v="756"/>
    <x v="12"/>
    <x v="4"/>
    <x v="0"/>
    <x v="2"/>
    <x v="4"/>
    <s v="Eldon Expressions Mahogany Wood Desk Collection"/>
    <s v="Small Box"/>
    <n v="0.6"/>
    <d v="2010-11-26T00:00:00"/>
  </r>
  <r>
    <n v="2415"/>
    <n v="17539"/>
    <x v="339"/>
    <x v="2"/>
    <n v="28"/>
    <n v="381.79"/>
    <n v="0.08"/>
    <x v="0"/>
    <n v="73.73"/>
    <n v="14.34"/>
    <n v="5"/>
    <x v="626"/>
    <x v="12"/>
    <x v="4"/>
    <x v="1"/>
    <x v="2"/>
    <x v="4"/>
    <s v="Nu-Dell Leatherette Frames"/>
    <s v="Small Pack"/>
    <n v="0.49"/>
    <d v="2011-09-16T00:00:00"/>
  </r>
  <r>
    <n v="2416"/>
    <n v="17539"/>
    <x v="339"/>
    <x v="2"/>
    <n v="10"/>
    <n v="1529.3115"/>
    <n v="0.1"/>
    <x v="0"/>
    <n v="-491.26"/>
    <n v="195.99"/>
    <n v="8.99"/>
    <x v="626"/>
    <x v="12"/>
    <x v="4"/>
    <x v="1"/>
    <x v="1"/>
    <x v="3"/>
    <s v="T28 WORLD"/>
    <s v="Small Box"/>
    <n v="0.6"/>
    <d v="2011-09-16T00:00:00"/>
  </r>
  <r>
    <n v="2492"/>
    <n v="18145"/>
    <x v="1227"/>
    <x v="3"/>
    <n v="47"/>
    <n v="270.32"/>
    <n v="0.06"/>
    <x v="0"/>
    <n v="-47.15"/>
    <n v="5.81"/>
    <n v="3.37"/>
    <x v="737"/>
    <x v="12"/>
    <x v="4"/>
    <x v="2"/>
    <x v="0"/>
    <x v="6"/>
    <s v="Advantus Push Pins, Aluminum Head"/>
    <s v="Wrap Bag"/>
    <n v="0.54"/>
    <d v="2010-09-05T00:00:00"/>
  </r>
  <r>
    <n v="2709"/>
    <n v="19559"/>
    <x v="104"/>
    <x v="1"/>
    <n v="31"/>
    <n v="260.77"/>
    <n v="0.01"/>
    <x v="0"/>
    <n v="-8.75"/>
    <n v="8.34"/>
    <n v="4.82"/>
    <x v="756"/>
    <x v="12"/>
    <x v="4"/>
    <x v="0"/>
    <x v="0"/>
    <x v="5"/>
    <s v="Southworth 25% Cotton Antique Laid Paper &amp; Envelopes"/>
    <s v="Small Box"/>
    <n v="0.4"/>
    <d v="2010-04-17T00:00:00"/>
  </r>
  <r>
    <n v="2710"/>
    <n v="19559"/>
    <x v="104"/>
    <x v="1"/>
    <n v="18"/>
    <n v="2445.212"/>
    <n v="0.02"/>
    <x v="2"/>
    <n v="275.76900000000001"/>
    <n v="155.99"/>
    <n v="8.99"/>
    <x v="756"/>
    <x v="12"/>
    <x v="4"/>
    <x v="0"/>
    <x v="1"/>
    <x v="3"/>
    <s v="CF 688"/>
    <s v="Small Box"/>
    <n v="0.57999999999999996"/>
    <d v="2010-04-16T00:00:00"/>
  </r>
  <r>
    <n v="2711"/>
    <n v="19559"/>
    <x v="104"/>
    <x v="1"/>
    <n v="14"/>
    <n v="1032.0274999999999"/>
    <n v="7.0000000000000007E-2"/>
    <x v="2"/>
    <n v="97.397999999999996"/>
    <n v="85.99"/>
    <n v="0.99"/>
    <x v="756"/>
    <x v="12"/>
    <x v="4"/>
    <x v="0"/>
    <x v="1"/>
    <x v="3"/>
    <s v="Accessory34"/>
    <s v="Wrap Bag"/>
    <n v="0.55000000000000004"/>
    <d v="2010-04-18T00:00:00"/>
  </r>
  <r>
    <n v="2924"/>
    <n v="21188"/>
    <x v="1408"/>
    <x v="4"/>
    <n v="29"/>
    <n v="21046.74"/>
    <n v="0.04"/>
    <x v="0"/>
    <n v="5217.2669999999998"/>
    <n v="699.99"/>
    <n v="24.49"/>
    <x v="756"/>
    <x v="12"/>
    <x v="4"/>
    <x v="0"/>
    <x v="1"/>
    <x v="13"/>
    <s v="Canon Imageclass D680 Copier / Fax"/>
    <s v="Large Box"/>
    <n v="0.54"/>
    <d v="2011-09-23T00:00:00"/>
  </r>
  <r>
    <n v="2941"/>
    <n v="21318"/>
    <x v="454"/>
    <x v="1"/>
    <n v="40"/>
    <n v="1384.34"/>
    <n v="0.1"/>
    <x v="0"/>
    <n v="562.30899999999997"/>
    <n v="37.700000000000003"/>
    <n v="2.99"/>
    <x v="753"/>
    <x v="12"/>
    <x v="4"/>
    <x v="3"/>
    <x v="0"/>
    <x v="2"/>
    <s v="Vinyl Sectional Post Binders"/>
    <s v="Small Box"/>
    <n v="0.35"/>
    <d v="2010-07-06T00:00:00"/>
  </r>
  <r>
    <n v="3029"/>
    <n v="21792"/>
    <x v="1078"/>
    <x v="2"/>
    <n v="26"/>
    <n v="362.76"/>
    <n v="0.09"/>
    <x v="0"/>
    <n v="19.363"/>
    <n v="14.48"/>
    <n v="6.46"/>
    <x v="626"/>
    <x v="12"/>
    <x v="4"/>
    <x v="1"/>
    <x v="0"/>
    <x v="2"/>
    <s v="GBC White Gloss Covers, Plain Front"/>
    <s v="Small Box"/>
    <n v="0.38"/>
    <d v="2012-09-27T00:00:00"/>
  </r>
  <r>
    <n v="3041"/>
    <n v="21831"/>
    <x v="971"/>
    <x v="2"/>
    <n v="6"/>
    <n v="28.39"/>
    <n v="0.05"/>
    <x v="0"/>
    <n v="3.84"/>
    <n v="4.9800000000000004"/>
    <n v="0.49"/>
    <x v="626"/>
    <x v="12"/>
    <x v="4"/>
    <x v="1"/>
    <x v="0"/>
    <x v="11"/>
    <s v="Avery White Multi-Purpose Labels"/>
    <s v="Small Box"/>
    <n v="0.39"/>
    <d v="2009-09-19T00:00:00"/>
  </r>
  <r>
    <n v="3171"/>
    <n v="22818"/>
    <x v="957"/>
    <x v="4"/>
    <n v="50"/>
    <n v="6277.75"/>
    <n v="0.1"/>
    <x v="1"/>
    <n v="-592.42999999999995"/>
    <n v="130.97999999999999"/>
    <n v="30"/>
    <x v="754"/>
    <x v="12"/>
    <x v="4"/>
    <x v="0"/>
    <x v="2"/>
    <x v="14"/>
    <s v="Office Star - Contemporary Task Swivel chair with 2-way adjustable arms, Plum"/>
    <s v="Jumbo Drum"/>
    <n v="0.78"/>
    <d v="2009-05-24T00:00:00"/>
  </r>
  <r>
    <n v="3172"/>
    <n v="22818"/>
    <x v="957"/>
    <x v="0"/>
    <n v="19"/>
    <n v="360.24"/>
    <n v="0.08"/>
    <x v="0"/>
    <n v="-53.82"/>
    <n v="19.98"/>
    <n v="4"/>
    <x v="754"/>
    <x v="12"/>
    <x v="4"/>
    <x v="0"/>
    <x v="1"/>
    <x v="7"/>
    <s v="Belkin 105-Key Black Keyboard"/>
    <s v="Small Box"/>
    <n v="0.68"/>
    <d v="2009-05-26T00:00:00"/>
  </r>
  <r>
    <n v="3482"/>
    <n v="24801"/>
    <x v="84"/>
    <x v="1"/>
    <n v="3"/>
    <n v="18.91"/>
    <n v="0"/>
    <x v="0"/>
    <n v="-16.353000000000002"/>
    <n v="3.89"/>
    <n v="7.01"/>
    <x v="753"/>
    <x v="12"/>
    <x v="4"/>
    <x v="3"/>
    <x v="0"/>
    <x v="2"/>
    <s v="Avery Binder Labels"/>
    <s v="Small Box"/>
    <n v="0.37"/>
    <d v="2012-11-16T00:00:00"/>
  </r>
  <r>
    <n v="3483"/>
    <n v="24801"/>
    <x v="84"/>
    <x v="1"/>
    <n v="7"/>
    <n v="685.7"/>
    <n v="0.01"/>
    <x v="0"/>
    <n v="350.94"/>
    <n v="88.84"/>
    <n v="20.79"/>
    <x v="753"/>
    <x v="12"/>
    <x v="4"/>
    <x v="3"/>
    <x v="2"/>
    <x v="4"/>
    <s v="Luxo Adjustable Task Clamp Lamp"/>
    <s v="Large Box"/>
    <n v="0.59"/>
    <d v="2012-11-16T00:00:00"/>
  </r>
  <r>
    <n v="3484"/>
    <n v="24801"/>
    <x v="84"/>
    <x v="1"/>
    <n v="10"/>
    <n v="1024.165"/>
    <n v="0.02"/>
    <x v="0"/>
    <n v="-105.69900000000001"/>
    <n v="115.99"/>
    <n v="5.99"/>
    <x v="753"/>
    <x v="12"/>
    <x v="4"/>
    <x v="3"/>
    <x v="1"/>
    <x v="3"/>
    <s v="2160"/>
    <s v="Small Box"/>
    <n v="0.56999999999999995"/>
    <d v="2012-11-16T00:00:00"/>
  </r>
  <r>
    <n v="3714"/>
    <n v="26529"/>
    <x v="297"/>
    <x v="0"/>
    <n v="17"/>
    <n v="201.72"/>
    <n v="0.05"/>
    <x v="0"/>
    <n v="-81.61"/>
    <n v="11.34"/>
    <n v="11.25"/>
    <x v="626"/>
    <x v="12"/>
    <x v="4"/>
    <x v="1"/>
    <x v="0"/>
    <x v="5"/>
    <s v="Staples 1 Part Blank Computer Paper"/>
    <s v="Small Box"/>
    <n v="0.36"/>
    <d v="2011-02-01T00:00:00"/>
  </r>
  <r>
    <n v="3893"/>
    <n v="27780"/>
    <x v="1257"/>
    <x v="4"/>
    <n v="18"/>
    <n v="56.41"/>
    <n v="0.02"/>
    <x v="0"/>
    <n v="11.92"/>
    <n v="3.08"/>
    <n v="0.99"/>
    <x v="756"/>
    <x v="12"/>
    <x v="4"/>
    <x v="0"/>
    <x v="0"/>
    <x v="11"/>
    <s v="Avery 481"/>
    <s v="Small Box"/>
    <n v="0.37"/>
    <d v="2012-10-21T00:00:00"/>
  </r>
  <r>
    <n v="3894"/>
    <n v="27780"/>
    <x v="1257"/>
    <x v="4"/>
    <n v="39"/>
    <n v="147.71"/>
    <n v="0"/>
    <x v="0"/>
    <n v="-30.25"/>
    <n v="3.68"/>
    <n v="1.32"/>
    <x v="756"/>
    <x v="12"/>
    <x v="4"/>
    <x v="0"/>
    <x v="0"/>
    <x v="15"/>
    <s v="*Staples* vLetter Openers, 2/Pack"/>
    <s v="Wrap Bag"/>
    <n v="0.83"/>
    <d v="2012-10-20T00:00:00"/>
  </r>
  <r>
    <n v="3895"/>
    <n v="27780"/>
    <x v="1257"/>
    <x v="4"/>
    <n v="39"/>
    <n v="1678.34"/>
    <n v="0.05"/>
    <x v="0"/>
    <n v="670.11"/>
    <n v="43.98"/>
    <n v="1.99"/>
    <x v="756"/>
    <x v="12"/>
    <x v="4"/>
    <x v="0"/>
    <x v="1"/>
    <x v="7"/>
    <s v="Memorex 80 Minute CD-R Spindle, 100/Pack"/>
    <s v="Small Pack"/>
    <n v="0.44"/>
    <d v="2012-10-21T00:00:00"/>
  </r>
  <r>
    <n v="3904"/>
    <n v="27843"/>
    <x v="749"/>
    <x v="3"/>
    <n v="26"/>
    <n v="139.61000000000001"/>
    <n v="0.01"/>
    <x v="0"/>
    <n v="-92.04"/>
    <n v="4.8899999999999997"/>
    <n v="4.93"/>
    <x v="753"/>
    <x v="12"/>
    <x v="4"/>
    <x v="3"/>
    <x v="1"/>
    <x v="7"/>
    <s v="Maxell 3.5&quot; DS/HD IBM-Formatted Diskettes, 10/Pack"/>
    <s v="Small Pack"/>
    <n v="0.66"/>
    <d v="2010-09-07T00:00:00"/>
  </r>
  <r>
    <n v="4030"/>
    <n v="28773"/>
    <x v="405"/>
    <x v="0"/>
    <n v="48"/>
    <n v="2174.4189999999999"/>
    <n v="0.05"/>
    <x v="0"/>
    <n v="-211.69499999999999"/>
    <n v="55.99"/>
    <n v="5"/>
    <x v="754"/>
    <x v="12"/>
    <x v="4"/>
    <x v="0"/>
    <x v="1"/>
    <x v="3"/>
    <s v="Accessory36"/>
    <s v="Small Pack"/>
    <n v="0.83"/>
    <d v="2011-02-17T00:00:00"/>
  </r>
  <r>
    <n v="4323"/>
    <n v="30786"/>
    <x v="302"/>
    <x v="3"/>
    <n v="23"/>
    <n v="65.91"/>
    <n v="0.01"/>
    <x v="0"/>
    <n v="0.76000000000000068"/>
    <n v="2.78"/>
    <n v="1.34"/>
    <x v="552"/>
    <x v="12"/>
    <x v="4"/>
    <x v="0"/>
    <x v="0"/>
    <x v="12"/>
    <s v="Prang Drawing Pencil Set"/>
    <s v="Wrap Bag"/>
    <n v="0.45"/>
    <d v="2012-07-16T00:00:00"/>
  </r>
  <r>
    <n v="4324"/>
    <n v="30786"/>
    <x v="302"/>
    <x v="3"/>
    <n v="4"/>
    <n v="72.72"/>
    <n v="0.06"/>
    <x v="0"/>
    <n v="-36.61"/>
    <n v="15.42"/>
    <n v="10.68"/>
    <x v="552"/>
    <x v="12"/>
    <x v="4"/>
    <x v="0"/>
    <x v="0"/>
    <x v="0"/>
    <s v="Decoflex Hanging Personal Folder File, Blue"/>
    <s v="Small Box"/>
    <n v="0.57999999999999996"/>
    <d v="2012-07-17T00:00:00"/>
  </r>
  <r>
    <n v="4461"/>
    <n v="31809"/>
    <x v="1162"/>
    <x v="1"/>
    <n v="1"/>
    <n v="15"/>
    <n v="0.1"/>
    <x v="0"/>
    <n v="-13.74"/>
    <n v="9.7799999999999994"/>
    <n v="5.76"/>
    <x v="737"/>
    <x v="12"/>
    <x v="4"/>
    <x v="2"/>
    <x v="0"/>
    <x v="8"/>
    <s v="Staples #10 Laser &amp; Inkjet Envelopes, 4 1/8&quot; x 9 1/2&quot;, 100/Box"/>
    <s v="Small Box"/>
    <n v="0.35"/>
    <d v="2010-07-30T00:00:00"/>
  </r>
  <r>
    <n v="4481"/>
    <n v="31878"/>
    <x v="388"/>
    <x v="3"/>
    <n v="14"/>
    <n v="138.94999999999999"/>
    <n v="0.04"/>
    <x v="0"/>
    <n v="9.6300000000000008"/>
    <n v="9.27"/>
    <n v="4.3899999999999997"/>
    <x v="753"/>
    <x v="12"/>
    <x v="4"/>
    <x v="3"/>
    <x v="0"/>
    <x v="5"/>
    <s v="Wirebound Message Books, Four 2 3/4&quot; x 5&quot; Forms per Page, 600 Sets per Book"/>
    <s v="Wrap Bag"/>
    <n v="0.38"/>
    <d v="2011-12-18T00:00:00"/>
  </r>
  <r>
    <n v="4482"/>
    <n v="31878"/>
    <x v="388"/>
    <x v="3"/>
    <n v="42"/>
    <n v="5678.5524999999998"/>
    <n v="0.01"/>
    <x v="0"/>
    <n v="1727.7750000000001"/>
    <n v="155.99"/>
    <n v="8.99"/>
    <x v="753"/>
    <x v="12"/>
    <x v="4"/>
    <x v="3"/>
    <x v="1"/>
    <x v="3"/>
    <s v="R280"/>
    <s v="Small Box"/>
    <n v="0.55000000000000004"/>
    <d v="2011-12-19T00:00:00"/>
  </r>
  <r>
    <n v="4910"/>
    <n v="34976"/>
    <x v="1289"/>
    <x v="3"/>
    <n v="45"/>
    <n v="4475"/>
    <n v="0.02"/>
    <x v="1"/>
    <n v="-1523.77"/>
    <n v="95.95"/>
    <n v="74.349999999999994"/>
    <x v="737"/>
    <x v="12"/>
    <x v="4"/>
    <x v="3"/>
    <x v="2"/>
    <x v="14"/>
    <s v="Bevis Steel Folding Chairs"/>
    <s v="Jumbo Drum"/>
    <n v="0.56999999999999995"/>
    <d v="2012-11-26T00:00:00"/>
  </r>
  <r>
    <n v="4911"/>
    <n v="34976"/>
    <x v="1289"/>
    <x v="3"/>
    <n v="29"/>
    <n v="168.2"/>
    <n v="0.08"/>
    <x v="0"/>
    <n v="-64.53"/>
    <n v="5.98"/>
    <n v="5.46"/>
    <x v="737"/>
    <x v="12"/>
    <x v="4"/>
    <x v="3"/>
    <x v="0"/>
    <x v="5"/>
    <s v="Xerox 1983"/>
    <s v="Small Box"/>
    <n v="0.36"/>
    <d v="2012-11-25T00:00:00"/>
  </r>
  <r>
    <n v="4913"/>
    <n v="34979"/>
    <x v="858"/>
    <x v="4"/>
    <n v="15"/>
    <n v="609.97"/>
    <n v="0"/>
    <x v="0"/>
    <n v="62.93"/>
    <n v="39.479999999999997"/>
    <n v="1.99"/>
    <x v="552"/>
    <x v="12"/>
    <x v="4"/>
    <x v="0"/>
    <x v="1"/>
    <x v="7"/>
    <s v="80 Minute CD-R Spindle, 100/Pack - Staples"/>
    <s v="Small Pack"/>
    <n v="0.54"/>
    <d v="2010-09-30T00:00:00"/>
  </r>
  <r>
    <n v="4941"/>
    <n v="35139"/>
    <x v="528"/>
    <x v="1"/>
    <n v="29"/>
    <n v="264.77999999999997"/>
    <n v="0.02"/>
    <x v="0"/>
    <n v="53.048499999999997"/>
    <n v="8.69"/>
    <n v="2.99"/>
    <x v="737"/>
    <x v="12"/>
    <x v="4"/>
    <x v="3"/>
    <x v="0"/>
    <x v="2"/>
    <s v="Cardinal Slant-D® Ring Binder, Heavy Gauge Vinyl"/>
    <s v="Small Box"/>
    <n v="0.39"/>
    <d v="2010-01-19T00:00:00"/>
  </r>
  <r>
    <n v="5132"/>
    <n v="36608"/>
    <x v="469"/>
    <x v="0"/>
    <n v="40"/>
    <n v="825.8"/>
    <n v="0.1"/>
    <x v="0"/>
    <n v="183.48"/>
    <n v="21.98"/>
    <n v="2.87"/>
    <x v="754"/>
    <x v="12"/>
    <x v="4"/>
    <x v="0"/>
    <x v="0"/>
    <x v="12"/>
    <s v="Panasonic KP-310 Heavy-Duty Electric Pencil Sharpener"/>
    <s v="Small Pack"/>
    <n v="0.55000000000000004"/>
    <d v="2011-10-02T00:00:00"/>
  </r>
  <r>
    <n v="5133"/>
    <n v="36608"/>
    <x v="469"/>
    <x v="0"/>
    <n v="49"/>
    <n v="4273.95"/>
    <n v="0.05"/>
    <x v="0"/>
    <n v="1340.07"/>
    <n v="90.48"/>
    <n v="19.989999999999998"/>
    <x v="754"/>
    <x v="12"/>
    <x v="4"/>
    <x v="0"/>
    <x v="0"/>
    <x v="8"/>
    <s v="Tyvek® Side-Opening Peel &amp; Seel® Expanding Envelopes"/>
    <s v="Small Box"/>
    <n v="0.4"/>
    <d v="2011-10-05T00:00:00"/>
  </r>
  <r>
    <n v="5204"/>
    <n v="36994"/>
    <x v="4"/>
    <x v="4"/>
    <n v="40"/>
    <n v="5264.48"/>
    <n v="0.03"/>
    <x v="1"/>
    <n v="-284.06"/>
    <n v="130.97999999999999"/>
    <n v="30"/>
    <x v="754"/>
    <x v="12"/>
    <x v="4"/>
    <x v="2"/>
    <x v="2"/>
    <x v="14"/>
    <s v="Office Star - Contemporary Task Swivel chair with 2-way adjustable arms, Plum"/>
    <s v="Jumbo Drum"/>
    <n v="0.78"/>
    <d v="2011-06-17T00:00:00"/>
  </r>
  <r>
    <n v="5484"/>
    <n v="38944"/>
    <x v="875"/>
    <x v="3"/>
    <n v="17"/>
    <n v="1873.3489999999999"/>
    <n v="0.02"/>
    <x v="0"/>
    <n v="194.21099999999998"/>
    <n v="125.99"/>
    <n v="8.08"/>
    <x v="754"/>
    <x v="12"/>
    <x v="4"/>
    <x v="0"/>
    <x v="1"/>
    <x v="3"/>
    <s v="M3682"/>
    <s v="Small Box"/>
    <n v="0.56999999999999995"/>
    <d v="2010-04-21T00:00:00"/>
  </r>
  <r>
    <n v="5485"/>
    <n v="38944"/>
    <x v="875"/>
    <x v="3"/>
    <n v="46"/>
    <n v="24639.8"/>
    <n v="0.01"/>
    <x v="1"/>
    <n v="8614.7900000000009"/>
    <n v="500.98"/>
    <n v="26"/>
    <x v="754"/>
    <x v="12"/>
    <x v="4"/>
    <x v="0"/>
    <x v="2"/>
    <x v="14"/>
    <s v="Global Troy™ Executive Leather Low-Back Tilter"/>
    <s v="Jumbo Drum"/>
    <n v="0.6"/>
    <d v="2010-04-21T00:00:00"/>
  </r>
  <r>
    <n v="5486"/>
    <n v="38944"/>
    <x v="875"/>
    <x v="3"/>
    <n v="32"/>
    <n v="921.3"/>
    <n v="0.09"/>
    <x v="0"/>
    <n v="353.16"/>
    <n v="29.14"/>
    <n v="4.8600000000000003"/>
    <x v="754"/>
    <x v="12"/>
    <x v="4"/>
    <x v="0"/>
    <x v="0"/>
    <x v="5"/>
    <s v="Snap-A-Way® Black Print Carbonless Speed Message, No Reply Area, Duplicate"/>
    <s v="Wrap Bag"/>
    <n v="0.38"/>
    <d v="2010-04-22T00:00:00"/>
  </r>
  <r>
    <n v="5510"/>
    <n v="39075"/>
    <x v="852"/>
    <x v="2"/>
    <n v="50"/>
    <n v="512.33000000000004"/>
    <n v="0.01"/>
    <x v="0"/>
    <n v="250.66"/>
    <n v="10.35"/>
    <n v="0.99"/>
    <x v="552"/>
    <x v="12"/>
    <x v="4"/>
    <x v="2"/>
    <x v="0"/>
    <x v="11"/>
    <s v="Avery 503"/>
    <s v="Small Box"/>
    <n v="0.37"/>
    <d v="2012-02-20T00:00:00"/>
  </r>
  <r>
    <n v="5566"/>
    <n v="39425"/>
    <x v="707"/>
    <x v="4"/>
    <n v="23"/>
    <n v="1267.4605000000001"/>
    <n v="0.05"/>
    <x v="0"/>
    <n v="128.79"/>
    <n v="65.989999999999995"/>
    <n v="5.99"/>
    <x v="754"/>
    <x v="12"/>
    <x v="4"/>
    <x v="0"/>
    <x v="1"/>
    <x v="3"/>
    <s v="i1000"/>
    <s v="Small Box"/>
    <n v="0.57999999999999996"/>
    <d v="2012-08-18T00:00:00"/>
  </r>
  <r>
    <n v="5911"/>
    <n v="41921"/>
    <x v="224"/>
    <x v="3"/>
    <n v="32"/>
    <n v="16313.51"/>
    <n v="0.04"/>
    <x v="1"/>
    <n v="4860.7299999999996"/>
    <n v="500.98"/>
    <n v="26"/>
    <x v="755"/>
    <x v="12"/>
    <x v="4"/>
    <x v="1"/>
    <x v="2"/>
    <x v="14"/>
    <s v="Global Troy™ Executive Leather Low-Back Tilter"/>
    <s v="Jumbo Drum"/>
    <n v="0.6"/>
    <d v="2012-02-26T00:00:00"/>
  </r>
  <r>
    <n v="5912"/>
    <n v="41921"/>
    <x v="224"/>
    <x v="3"/>
    <n v="29"/>
    <n v="337.38"/>
    <n v="0.04"/>
    <x v="2"/>
    <n v="-5.45"/>
    <n v="11.58"/>
    <n v="6.97"/>
    <x v="755"/>
    <x v="12"/>
    <x v="4"/>
    <x v="1"/>
    <x v="0"/>
    <x v="8"/>
    <s v="Peel &amp; Seel® Recycled Catalog Envelopes, Brown"/>
    <s v="Small Box"/>
    <n v="0.35"/>
    <d v="2012-02-24T00:00:00"/>
  </r>
  <r>
    <n v="6060"/>
    <n v="42945"/>
    <x v="508"/>
    <x v="2"/>
    <n v="45"/>
    <n v="178.7"/>
    <n v="7.0000000000000007E-2"/>
    <x v="0"/>
    <n v="-164.92"/>
    <n v="3.95"/>
    <n v="5.13"/>
    <x v="552"/>
    <x v="12"/>
    <x v="4"/>
    <x v="2"/>
    <x v="0"/>
    <x v="1"/>
    <s v="Hoover Replacement Belts For Soft Guard™ &amp; Commercial Ltweight Upright Vacs, 2/Pk"/>
    <s v="Small Box"/>
    <n v="0.59"/>
    <d v="2012-12-29T00:00:00"/>
  </r>
  <r>
    <n v="6072"/>
    <n v="43013"/>
    <x v="617"/>
    <x v="0"/>
    <n v="50"/>
    <n v="2437.67"/>
    <n v="0.08"/>
    <x v="0"/>
    <n v="25.68"/>
    <n v="50.98"/>
    <n v="22.24"/>
    <x v="737"/>
    <x v="12"/>
    <x v="4"/>
    <x v="3"/>
    <x v="2"/>
    <x v="4"/>
    <s v="Dana Fluorescent Magnifying Lamp, White, 36&quot;"/>
    <s v="Large Box"/>
    <n v="0.55000000000000004"/>
    <d v="2011-04-26T00:00:00"/>
  </r>
  <r>
    <n v="6081"/>
    <n v="43104"/>
    <x v="671"/>
    <x v="1"/>
    <n v="50"/>
    <n v="4648.5200000000004"/>
    <n v="0.1"/>
    <x v="1"/>
    <n v="1676.7"/>
    <n v="100.97"/>
    <n v="14"/>
    <x v="756"/>
    <x v="12"/>
    <x v="4"/>
    <x v="0"/>
    <x v="1"/>
    <x v="16"/>
    <s v="Hewlett-Packard Deskjet 3820 Color Inkjet Printer"/>
    <s v="Jumbo Drum"/>
    <n v="0.37"/>
    <d v="2012-10-31T00:00:00"/>
  </r>
  <r>
    <n v="6113"/>
    <n v="43301"/>
    <x v="1177"/>
    <x v="4"/>
    <n v="33"/>
    <n v="3537.84"/>
    <n v="0"/>
    <x v="1"/>
    <n v="-80.86"/>
    <n v="100.89"/>
    <n v="42"/>
    <x v="756"/>
    <x v="12"/>
    <x v="4"/>
    <x v="0"/>
    <x v="2"/>
    <x v="14"/>
    <s v="Office Star Flex Back Scooter Chair with Aluminum Finish Frame"/>
    <s v="Jumbo Drum"/>
    <n v="0.61"/>
    <d v="2009-08-22T00:00:00"/>
  </r>
  <r>
    <n v="6114"/>
    <n v="43301"/>
    <x v="1177"/>
    <x v="4"/>
    <n v="43"/>
    <n v="2221.1999999999998"/>
    <n v="0.01"/>
    <x v="0"/>
    <n v="-1127.22"/>
    <n v="48.91"/>
    <n v="35"/>
    <x v="756"/>
    <x v="12"/>
    <x v="4"/>
    <x v="0"/>
    <x v="0"/>
    <x v="0"/>
    <s v="Tennsco Industrial Shelving"/>
    <s v="Large Box"/>
    <n v="0.83"/>
    <d v="2009-08-23T00:00:00"/>
  </r>
  <r>
    <n v="6337"/>
    <n v="44935"/>
    <x v="360"/>
    <x v="1"/>
    <n v="39"/>
    <n v="9362.73"/>
    <n v="0"/>
    <x v="0"/>
    <n v="2766.29"/>
    <n v="232.58"/>
    <n v="19.989999999999998"/>
    <x v="492"/>
    <x v="12"/>
    <x v="4"/>
    <x v="1"/>
    <x v="0"/>
    <x v="1"/>
    <s v="Hoover Commercial Lightweight Upright Vacuum with E-Z Empty™ Dirt Cup"/>
    <s v="Small Box"/>
    <n v="0.59"/>
    <d v="2010-11-18T00:00:00"/>
  </r>
  <r>
    <n v="6338"/>
    <n v="44935"/>
    <x v="360"/>
    <x v="1"/>
    <n v="37"/>
    <n v="125.33"/>
    <n v="0.06"/>
    <x v="2"/>
    <n v="58.5"/>
    <n v="3.08"/>
    <n v="0.5"/>
    <x v="492"/>
    <x v="12"/>
    <x v="4"/>
    <x v="1"/>
    <x v="0"/>
    <x v="11"/>
    <s v="Avery 497"/>
    <s v="Small Box"/>
    <n v="0.37"/>
    <d v="2010-11-18T00:00:00"/>
  </r>
  <r>
    <n v="6348"/>
    <n v="44995"/>
    <x v="465"/>
    <x v="1"/>
    <n v="46"/>
    <n v="1219.2485000000001"/>
    <n v="0.01"/>
    <x v="0"/>
    <n v="132.786"/>
    <n v="28.99"/>
    <n v="8.59"/>
    <x v="757"/>
    <x v="12"/>
    <x v="4"/>
    <x v="3"/>
    <x v="1"/>
    <x v="3"/>
    <s v="SouthWestern Bell FA970 Digital Answering Machine with Time/Day Stamp"/>
    <s v="Medium Box"/>
    <n v="0.56000000000000005"/>
    <d v="2009-08-07T00:00:00"/>
  </r>
  <r>
    <n v="6460"/>
    <n v="45989"/>
    <x v="63"/>
    <x v="1"/>
    <n v="26"/>
    <n v="148.12"/>
    <n v="0.08"/>
    <x v="0"/>
    <n v="-51.62"/>
    <n v="5.58"/>
    <n v="5.3"/>
    <x v="756"/>
    <x v="12"/>
    <x v="4"/>
    <x v="0"/>
    <x v="0"/>
    <x v="8"/>
    <s v="Staples Brown Kraft Recycled Clasp Envelopes"/>
    <s v="Small Box"/>
    <n v="0.35"/>
    <d v="2010-08-23T00:00:00"/>
  </r>
  <r>
    <n v="6963"/>
    <n v="49767"/>
    <x v="18"/>
    <x v="4"/>
    <n v="43"/>
    <n v="634.38"/>
    <n v="0.09"/>
    <x v="0"/>
    <n v="272.39999999999998"/>
    <n v="15.74"/>
    <n v="1.39"/>
    <x v="140"/>
    <x v="12"/>
    <x v="4"/>
    <x v="0"/>
    <x v="0"/>
    <x v="8"/>
    <s v="#10-4 1/8&quot; x 9 1/2&quot; Premium Diagonal Seam Envelopes"/>
    <s v="Small Box"/>
    <n v="0.4"/>
    <d v="2010-11-08T00:00:00"/>
  </r>
  <r>
    <n v="6964"/>
    <n v="49767"/>
    <x v="18"/>
    <x v="4"/>
    <n v="39"/>
    <n v="5196.1899999999996"/>
    <n v="0.1"/>
    <x v="0"/>
    <n v="2052.13"/>
    <n v="140.99"/>
    <n v="13.99"/>
    <x v="140"/>
    <x v="12"/>
    <x v="4"/>
    <x v="0"/>
    <x v="1"/>
    <x v="16"/>
    <s v="Canon MP100DHII Printing Calculator"/>
    <s v="Medium Box"/>
    <n v="0.37"/>
    <d v="2010-11-09T00:00:00"/>
  </r>
  <r>
    <n v="6965"/>
    <n v="49767"/>
    <x v="18"/>
    <x v="4"/>
    <n v="7"/>
    <n v="50.47"/>
    <n v="0.08"/>
    <x v="0"/>
    <n v="-31.7"/>
    <n v="6.48"/>
    <n v="7.49"/>
    <x v="140"/>
    <x v="12"/>
    <x v="4"/>
    <x v="0"/>
    <x v="0"/>
    <x v="5"/>
    <s v="Xerox 220"/>
    <s v="Small Box"/>
    <n v="0.37"/>
    <d v="2010-11-10T00:00:00"/>
  </r>
  <r>
    <n v="7181"/>
    <n v="51239"/>
    <x v="224"/>
    <x v="0"/>
    <n v="48"/>
    <n v="4046.25"/>
    <n v="0.09"/>
    <x v="1"/>
    <n v="-1296.93"/>
    <n v="85.29"/>
    <n v="60"/>
    <x v="755"/>
    <x v="12"/>
    <x v="4"/>
    <x v="1"/>
    <x v="2"/>
    <x v="10"/>
    <s v="Barricks Non-Folding Utility Table with Steel Legs, Laminate Tops"/>
    <s v="Jumbo Drum"/>
    <n v="0.56000000000000005"/>
    <d v="2012-02-25T00:00:00"/>
  </r>
  <r>
    <n v="7187"/>
    <n v="51269"/>
    <x v="899"/>
    <x v="1"/>
    <n v="2"/>
    <n v="21.07"/>
    <n v="0"/>
    <x v="0"/>
    <n v="-10.4305"/>
    <n v="8.69"/>
    <n v="2.99"/>
    <x v="754"/>
    <x v="12"/>
    <x v="4"/>
    <x v="0"/>
    <x v="0"/>
    <x v="2"/>
    <s v="Cardinal Slant-D® Ring Binder, Heavy Gauge Vinyl"/>
    <s v="Small Box"/>
    <n v="0.39"/>
    <d v="2012-01-13T00:00:00"/>
  </r>
  <r>
    <n v="7188"/>
    <n v="51269"/>
    <x v="899"/>
    <x v="4"/>
    <n v="20"/>
    <n v="430.41"/>
    <n v="0.08"/>
    <x v="0"/>
    <n v="-1.55"/>
    <n v="22.98"/>
    <n v="7.58"/>
    <x v="754"/>
    <x v="12"/>
    <x v="4"/>
    <x v="0"/>
    <x v="2"/>
    <x v="4"/>
    <s v="Seth Thomas 12&quot; Clock w/ Goldtone Case"/>
    <s v="Small Box"/>
    <n v="0.51"/>
    <d v="2012-01-13T00:00:00"/>
  </r>
  <r>
    <n v="7560"/>
    <n v="54084"/>
    <x v="85"/>
    <x v="4"/>
    <n v="3"/>
    <n v="160.52000000000001"/>
    <n v="0.08"/>
    <x v="1"/>
    <n v="-69.66"/>
    <n v="50.98"/>
    <n v="14.19"/>
    <x v="737"/>
    <x v="12"/>
    <x v="4"/>
    <x v="2"/>
    <x v="2"/>
    <x v="14"/>
    <s v="Global Deluxe Stacking Chair, Gray"/>
    <s v="Jumbo Drum"/>
    <n v="0.56000000000000005"/>
    <d v="2011-09-12T00:00:00"/>
  </r>
  <r>
    <n v="7588"/>
    <n v="54307"/>
    <x v="34"/>
    <x v="1"/>
    <n v="15"/>
    <n v="243.52"/>
    <n v="0.01"/>
    <x v="0"/>
    <n v="-59.64"/>
    <n v="14.89"/>
    <n v="13.56"/>
    <x v="737"/>
    <x v="12"/>
    <x v="4"/>
    <x v="2"/>
    <x v="2"/>
    <x v="4"/>
    <s v="Tensor Computer Mounted Lamp"/>
    <s v="Large Box"/>
    <n v="0.57999999999999996"/>
    <d v="2012-01-09T00:00:00"/>
  </r>
  <r>
    <n v="7589"/>
    <n v="54307"/>
    <x v="34"/>
    <x v="1"/>
    <n v="14"/>
    <n v="3849.8"/>
    <n v="0.04"/>
    <x v="1"/>
    <n v="192.2"/>
    <n v="280.98"/>
    <n v="35.67"/>
    <x v="737"/>
    <x v="12"/>
    <x v="4"/>
    <x v="2"/>
    <x v="2"/>
    <x v="10"/>
    <s v="Global Adaptabilities™ Conference Tables"/>
    <s v="Jumbo Box"/>
    <n v="0.66"/>
    <d v="2012-01-09T00:00:00"/>
  </r>
  <r>
    <n v="7675"/>
    <n v="55014"/>
    <x v="698"/>
    <x v="1"/>
    <n v="38"/>
    <n v="235.15"/>
    <n v="0.03"/>
    <x v="0"/>
    <n v="12.7"/>
    <n v="5.85"/>
    <n v="2.27"/>
    <x v="552"/>
    <x v="12"/>
    <x v="4"/>
    <x v="0"/>
    <x v="0"/>
    <x v="12"/>
    <s v="Dixon My First Ticonderoga Pencil, #2"/>
    <s v="Wrap Bag"/>
    <n v="0.56000000000000005"/>
    <d v="2010-11-02T00:00:00"/>
  </r>
  <r>
    <n v="7805"/>
    <n v="55845"/>
    <x v="231"/>
    <x v="0"/>
    <n v="29"/>
    <n v="4203.88"/>
    <n v="0.1"/>
    <x v="1"/>
    <n v="-865.88"/>
    <n v="150.97999999999999"/>
    <n v="66.27"/>
    <x v="737"/>
    <x v="12"/>
    <x v="4"/>
    <x v="3"/>
    <x v="2"/>
    <x v="9"/>
    <s v="Bush Mission Pointe Library"/>
    <s v="Jumbo Box"/>
    <n v="0.65"/>
    <d v="2011-07-25T00:00:00"/>
  </r>
  <r>
    <n v="7806"/>
    <n v="55846"/>
    <x v="1333"/>
    <x v="2"/>
    <n v="30"/>
    <n v="221.05"/>
    <n v="0.02"/>
    <x v="0"/>
    <n v="-66.378"/>
    <n v="7.1"/>
    <n v="6.05"/>
    <x v="298"/>
    <x v="12"/>
    <x v="4"/>
    <x v="2"/>
    <x v="0"/>
    <x v="2"/>
    <s v="Wilson Jones Hanging View Binder, White, 1&quot;"/>
    <s v="Small Box"/>
    <n v="0.39"/>
    <d v="2009-07-20T00:00:00"/>
  </r>
  <r>
    <n v="7982"/>
    <n v="57063"/>
    <x v="220"/>
    <x v="3"/>
    <n v="26"/>
    <n v="173.78"/>
    <n v="0.06"/>
    <x v="0"/>
    <n v="-96.26"/>
    <n v="6.48"/>
    <n v="7.49"/>
    <x v="756"/>
    <x v="12"/>
    <x v="4"/>
    <x v="0"/>
    <x v="0"/>
    <x v="5"/>
    <s v="Xerox 220"/>
    <s v="Small Box"/>
    <n v="0.37"/>
    <d v="2011-06-02T00:00:00"/>
  </r>
  <r>
    <n v="7983"/>
    <n v="57063"/>
    <x v="220"/>
    <x v="3"/>
    <n v="22"/>
    <n v="41.18"/>
    <n v="7.0000000000000007E-2"/>
    <x v="0"/>
    <n v="-0.64"/>
    <n v="1.88"/>
    <n v="0.79"/>
    <x v="756"/>
    <x v="12"/>
    <x v="4"/>
    <x v="0"/>
    <x v="0"/>
    <x v="6"/>
    <s v="Staples Pushpins"/>
    <s v="Wrap Bag"/>
    <n v="0.5"/>
    <d v="2011-06-04T00:00:00"/>
  </r>
  <r>
    <n v="7986"/>
    <n v="57093"/>
    <x v="27"/>
    <x v="0"/>
    <n v="3"/>
    <n v="18.97"/>
    <n v="0.05"/>
    <x v="0"/>
    <n v="-7.785499999999999"/>
    <n v="5.34"/>
    <n v="2.99"/>
    <x v="140"/>
    <x v="12"/>
    <x v="4"/>
    <x v="0"/>
    <x v="0"/>
    <x v="2"/>
    <s v="Wilson Jones 14 Line Acrylic Coated Pressboard Data Binders"/>
    <s v="Small Box"/>
    <n v="0.38"/>
    <d v="2012-05-09T00:00:00"/>
  </r>
  <r>
    <n v="7987"/>
    <n v="57093"/>
    <x v="27"/>
    <x v="0"/>
    <n v="47"/>
    <n v="744.64"/>
    <n v="0"/>
    <x v="0"/>
    <n v="31.93"/>
    <n v="15.42"/>
    <n v="5.41"/>
    <x v="140"/>
    <x v="12"/>
    <x v="4"/>
    <x v="0"/>
    <x v="0"/>
    <x v="0"/>
    <s v="Decoflex Hanging Personal Folder File"/>
    <s v="Small Box"/>
    <n v="0.59"/>
    <d v="2012-05-09T00:00:00"/>
  </r>
  <r>
    <n v="8304"/>
    <n v="59329"/>
    <x v="544"/>
    <x v="4"/>
    <n v="35"/>
    <n v="128.12"/>
    <n v="0.08"/>
    <x v="0"/>
    <n v="-135.59649999999999"/>
    <n v="3.81"/>
    <n v="5.44"/>
    <x v="298"/>
    <x v="12"/>
    <x v="4"/>
    <x v="2"/>
    <x v="0"/>
    <x v="2"/>
    <s v="Acco Pressboard Covers with Storage Hooks, 14 7/8&quot; x 11&quot;, Dark Blue"/>
    <s v="Small Box"/>
    <n v="0.36"/>
    <d v="2012-12-06T00:00:00"/>
  </r>
  <r>
    <n v="8305"/>
    <n v="59329"/>
    <x v="544"/>
    <x v="4"/>
    <n v="25"/>
    <n v="165.62"/>
    <n v="0.03"/>
    <x v="0"/>
    <n v="-64.72"/>
    <n v="6.24"/>
    <n v="5.22"/>
    <x v="298"/>
    <x v="12"/>
    <x v="4"/>
    <x v="2"/>
    <x v="2"/>
    <x v="4"/>
    <s v="Eldon Expressions Mahogany Wood Desk Collection"/>
    <s v="Small Box"/>
    <n v="0.6"/>
    <d v="2012-12-04T00:00:00"/>
  </r>
  <r>
    <n v="8306"/>
    <n v="59329"/>
    <x v="544"/>
    <x v="4"/>
    <n v="41"/>
    <n v="214.23"/>
    <n v="0.01"/>
    <x v="0"/>
    <n v="-165.42"/>
    <n v="4.8600000000000003"/>
    <n v="7.1"/>
    <x v="298"/>
    <x v="12"/>
    <x v="4"/>
    <x v="2"/>
    <x v="2"/>
    <x v="4"/>
    <s v="Eldon Imàge® Series Desk Accessories, Clear"/>
    <s v="Small Box"/>
    <n v="0.42"/>
    <d v="2012-12-06T00:00:00"/>
  </r>
  <r>
    <n v="8307"/>
    <n v="59329"/>
    <x v="544"/>
    <x v="4"/>
    <n v="41"/>
    <n v="214.19"/>
    <n v="0.05"/>
    <x v="0"/>
    <n v="-66.06"/>
    <n v="4.9800000000000004"/>
    <n v="4.7"/>
    <x v="298"/>
    <x v="12"/>
    <x v="4"/>
    <x v="2"/>
    <x v="0"/>
    <x v="5"/>
    <s v="Staples Copy Paper (20Lb. and 84 Bright)"/>
    <s v="Small Box"/>
    <n v="0.38"/>
    <d v="2012-12-05T00:00:00"/>
  </r>
  <r>
    <n v="9"/>
    <n v="36"/>
    <x v="1189"/>
    <x v="4"/>
    <n v="46"/>
    <n v="2484.7455"/>
    <n v="0.1"/>
    <x v="0"/>
    <n v="657.47699999999998"/>
    <n v="65.989999999999995"/>
    <n v="4.2"/>
    <x v="758"/>
    <x v="12"/>
    <x v="4"/>
    <x v="3"/>
    <x v="1"/>
    <x v="3"/>
    <s v="6162i"/>
    <s v="Small Box"/>
    <n v="0.55000000000000004"/>
    <d v="2011-11-02T00:00:00"/>
  </r>
  <r>
    <n v="28"/>
    <n v="194"/>
    <x v="736"/>
    <x v="3"/>
    <n v="49"/>
    <n v="329.03"/>
    <n v="0.1"/>
    <x v="0"/>
    <n v="-197.25"/>
    <n v="7.28"/>
    <n v="7.98"/>
    <x v="324"/>
    <x v="12"/>
    <x v="4"/>
    <x v="2"/>
    <x v="2"/>
    <x v="4"/>
    <s v="Master Caster Door Stop, Large Neon Orange"/>
    <s v="Wrap Bag"/>
    <n v="0.42"/>
    <d v="2012-04-06T00:00:00"/>
  </r>
  <r>
    <n v="29"/>
    <n v="194"/>
    <x v="736"/>
    <x v="3"/>
    <n v="6"/>
    <n v="20.190000000000001"/>
    <n v="0.04"/>
    <x v="0"/>
    <n v="-13.44"/>
    <n v="3.14"/>
    <n v="1.92"/>
    <x v="324"/>
    <x v="12"/>
    <x v="4"/>
    <x v="2"/>
    <x v="0"/>
    <x v="15"/>
    <s v="Serrated Blade or Curved Handle Hand Letter Openers"/>
    <s v="Wrap Bag"/>
    <n v="0.84"/>
    <d v="2012-04-06T00:00:00"/>
  </r>
  <r>
    <n v="65"/>
    <n v="384"/>
    <x v="159"/>
    <x v="0"/>
    <n v="50"/>
    <n v="7666.04"/>
    <n v="0.02"/>
    <x v="1"/>
    <n v="-1820.84"/>
    <n v="146.05000000000001"/>
    <n v="80.2"/>
    <x v="759"/>
    <x v="12"/>
    <x v="4"/>
    <x v="2"/>
    <x v="2"/>
    <x v="10"/>
    <s v="BPI Conference Tables"/>
    <s v="Jumbo Box"/>
    <n v="0.71"/>
    <d v="2012-03-09T00:00:00"/>
  </r>
  <r>
    <n v="120"/>
    <n v="774"/>
    <x v="1211"/>
    <x v="4"/>
    <n v="17"/>
    <n v="126.57"/>
    <n v="0.03"/>
    <x v="0"/>
    <n v="-752.13"/>
    <n v="4.4800000000000004"/>
    <n v="49"/>
    <x v="760"/>
    <x v="12"/>
    <x v="4"/>
    <x v="0"/>
    <x v="0"/>
    <x v="1"/>
    <s v="Hoover Portapower™ Portable Vacuum"/>
    <s v="Large Box"/>
    <n v="0.6"/>
    <d v="2011-12-05T00:00:00"/>
  </r>
  <r>
    <n v="163"/>
    <n v="1027"/>
    <x v="734"/>
    <x v="3"/>
    <n v="19"/>
    <n v="1406.15"/>
    <n v="0.04"/>
    <x v="1"/>
    <n v="-379.1"/>
    <n v="70.98"/>
    <n v="46.74"/>
    <x v="187"/>
    <x v="12"/>
    <x v="4"/>
    <x v="3"/>
    <x v="2"/>
    <x v="9"/>
    <s v="Hon Metal Bookcases, Putty"/>
    <s v="Jumbo Box"/>
    <n v="0.56000000000000005"/>
    <d v="2012-06-04T00:00:00"/>
  </r>
  <r>
    <n v="171"/>
    <n v="1060"/>
    <x v="773"/>
    <x v="3"/>
    <n v="30"/>
    <n v="1187.55"/>
    <n v="0"/>
    <x v="0"/>
    <n v="532.61"/>
    <n v="37.700000000000003"/>
    <n v="2.99"/>
    <x v="347"/>
    <x v="12"/>
    <x v="4"/>
    <x v="2"/>
    <x v="0"/>
    <x v="2"/>
    <s v="Vinyl Sectional Post Binders"/>
    <s v="Small Box"/>
    <n v="0.35"/>
    <d v="2010-02-22T00:00:00"/>
  </r>
  <r>
    <n v="190"/>
    <n v="1280"/>
    <x v="438"/>
    <x v="0"/>
    <n v="40"/>
    <n v="827.27"/>
    <n v="0.05"/>
    <x v="0"/>
    <n v="-170.87"/>
    <n v="20.97"/>
    <n v="6.5"/>
    <x v="347"/>
    <x v="12"/>
    <x v="4"/>
    <x v="2"/>
    <x v="1"/>
    <x v="7"/>
    <s v="Microsoft Internet Keyboard"/>
    <s v="Small Box"/>
    <n v="0.78"/>
    <d v="2010-01-10T00:00:00"/>
  </r>
  <r>
    <n v="254"/>
    <n v="1764"/>
    <x v="561"/>
    <x v="4"/>
    <n v="7"/>
    <n v="59.99"/>
    <n v="0.1"/>
    <x v="0"/>
    <n v="-13.78"/>
    <n v="8.34"/>
    <n v="4.82"/>
    <x v="187"/>
    <x v="12"/>
    <x v="4"/>
    <x v="0"/>
    <x v="0"/>
    <x v="5"/>
    <s v="Southworth 25% Cotton Antique Laid Paper &amp; Envelopes"/>
    <s v="Small Box"/>
    <n v="0.4"/>
    <d v="2012-03-27T00:00:00"/>
  </r>
  <r>
    <n v="261"/>
    <n v="1824"/>
    <x v="1366"/>
    <x v="4"/>
    <n v="39"/>
    <n v="10656.26"/>
    <n v="0.06"/>
    <x v="0"/>
    <n v="3116.54"/>
    <n v="276.2"/>
    <n v="24.49"/>
    <x v="761"/>
    <x v="12"/>
    <x v="4"/>
    <x v="2"/>
    <x v="2"/>
    <x v="14"/>
    <s v="SAFCO Arco Folding Chair"/>
    <s v="Large Box"/>
    <m/>
    <d v="2009-05-05T00:00:00"/>
  </r>
  <r>
    <n v="262"/>
    <n v="1824"/>
    <x v="1366"/>
    <x v="4"/>
    <n v="2"/>
    <n v="17.059999999999999"/>
    <n v="0.09"/>
    <x v="0"/>
    <n v="-5.2"/>
    <n v="6.28"/>
    <n v="5.29"/>
    <x v="761"/>
    <x v="12"/>
    <x v="4"/>
    <x v="2"/>
    <x v="2"/>
    <x v="4"/>
    <s v="Eldon® 200 Class™ Desk Accessories, Burgundy"/>
    <s v="Small Box"/>
    <n v="0.43"/>
    <d v="2009-05-04T00:00:00"/>
  </r>
  <r>
    <n v="358"/>
    <n v="2503"/>
    <x v="695"/>
    <x v="3"/>
    <n v="21"/>
    <n v="91.15"/>
    <n v="0.03"/>
    <x v="0"/>
    <n v="-71.541499999999999"/>
    <n v="4.13"/>
    <n v="5.34"/>
    <x v="324"/>
    <x v="12"/>
    <x v="4"/>
    <x v="2"/>
    <x v="0"/>
    <x v="2"/>
    <s v="ACCOHIDE® Binder by Acco"/>
    <s v="Small Box"/>
    <n v="0.38"/>
    <d v="2010-06-20T00:00:00"/>
  </r>
  <r>
    <n v="359"/>
    <n v="2503"/>
    <x v="695"/>
    <x v="3"/>
    <n v="46"/>
    <n v="171.48"/>
    <n v="0.1"/>
    <x v="0"/>
    <n v="66.13"/>
    <n v="4.13"/>
    <n v="0.5"/>
    <x v="324"/>
    <x v="12"/>
    <x v="4"/>
    <x v="2"/>
    <x v="0"/>
    <x v="11"/>
    <s v="Avery 506"/>
    <s v="Small Box"/>
    <n v="0.39"/>
    <d v="2010-06-20T00:00:00"/>
  </r>
  <r>
    <n v="360"/>
    <n v="2503"/>
    <x v="695"/>
    <x v="3"/>
    <n v="9"/>
    <n v="162.15450000000001"/>
    <n v="0.08"/>
    <x v="0"/>
    <n v="-73.744"/>
    <n v="20.99"/>
    <n v="4.8099999999999996"/>
    <x v="324"/>
    <x v="12"/>
    <x v="4"/>
    <x v="2"/>
    <x v="1"/>
    <x v="3"/>
    <s v="1726 Digital Answering Machine"/>
    <s v="Medium Box"/>
    <n v="0.57999999999999996"/>
    <d v="2010-06-21T00:00:00"/>
  </r>
  <r>
    <n v="595"/>
    <n v="4069"/>
    <x v="145"/>
    <x v="3"/>
    <n v="8"/>
    <n v="54.43"/>
    <n v="0.08"/>
    <x v="0"/>
    <n v="-31.63"/>
    <n v="6.48"/>
    <n v="6.74"/>
    <x v="347"/>
    <x v="12"/>
    <x v="4"/>
    <x v="1"/>
    <x v="0"/>
    <x v="5"/>
    <s v="Xerox 215"/>
    <s v="Small Box"/>
    <n v="0.37"/>
    <d v="2012-05-14T00:00:00"/>
  </r>
  <r>
    <n v="596"/>
    <n v="4069"/>
    <x v="145"/>
    <x v="3"/>
    <n v="47"/>
    <n v="124.94"/>
    <n v="0.1"/>
    <x v="2"/>
    <n v="-2.4"/>
    <n v="2.78"/>
    <n v="1.34"/>
    <x v="347"/>
    <x v="12"/>
    <x v="4"/>
    <x v="1"/>
    <x v="0"/>
    <x v="12"/>
    <s v="Prang Drawing Pencil Set"/>
    <s v="Wrap Bag"/>
    <n v="0.45"/>
    <d v="2012-05-12T00:00:00"/>
  </r>
  <r>
    <n v="597"/>
    <n v="4069"/>
    <x v="145"/>
    <x v="3"/>
    <n v="30"/>
    <n v="78.459999999999994"/>
    <n v="0.05"/>
    <x v="0"/>
    <n v="18.57"/>
    <n v="2.62"/>
    <n v="0.8"/>
    <x v="347"/>
    <x v="12"/>
    <x v="4"/>
    <x v="1"/>
    <x v="0"/>
    <x v="6"/>
    <s v="Staples Metal Binder Clips"/>
    <s v="Wrap Bag"/>
    <n v="0.39"/>
    <d v="2012-05-15T00:00:00"/>
  </r>
  <r>
    <n v="659"/>
    <n v="4645"/>
    <x v="971"/>
    <x v="4"/>
    <n v="30"/>
    <n v="920"/>
    <n v="0.08"/>
    <x v="0"/>
    <n v="-45.07"/>
    <n v="30.73"/>
    <n v="4"/>
    <x v="538"/>
    <x v="12"/>
    <x v="4"/>
    <x v="0"/>
    <x v="1"/>
    <x v="7"/>
    <s v="Fellowes 17-key keypad for PS/2 interface"/>
    <s v="Small Box"/>
    <n v="0.75"/>
    <d v="2009-09-19T00:00:00"/>
  </r>
  <r>
    <n v="660"/>
    <n v="4645"/>
    <x v="971"/>
    <x v="4"/>
    <n v="7"/>
    <n v="104.2"/>
    <n v="0.05"/>
    <x v="0"/>
    <n v="-8.5299999999999994"/>
    <n v="14.56"/>
    <n v="3.5"/>
    <x v="538"/>
    <x v="12"/>
    <x v="4"/>
    <x v="0"/>
    <x v="0"/>
    <x v="1"/>
    <s v="Acco 6 Outlet Guardian Premium Surge Suppressor"/>
    <s v="Small Box"/>
    <n v="0.57999999999999996"/>
    <d v="2009-09-21T00:00:00"/>
  </r>
  <r>
    <n v="661"/>
    <n v="4645"/>
    <x v="971"/>
    <x v="4"/>
    <n v="11"/>
    <n v="3563.88"/>
    <n v="0"/>
    <x v="0"/>
    <n v="285.95"/>
    <n v="299.99"/>
    <n v="11.64"/>
    <x v="538"/>
    <x v="12"/>
    <x v="4"/>
    <x v="0"/>
    <x v="1"/>
    <x v="13"/>
    <s v="Brother DCP1000 Digital 3 in 1 Multifunction Machine"/>
    <s v="Large Box"/>
    <n v="0.5"/>
    <d v="2009-09-21T00:00:00"/>
  </r>
  <r>
    <n v="811"/>
    <n v="5858"/>
    <x v="709"/>
    <x v="2"/>
    <n v="48"/>
    <n v="2531.66"/>
    <n v="0.02"/>
    <x v="0"/>
    <n v="354.74"/>
    <n v="50.98"/>
    <n v="13.66"/>
    <x v="760"/>
    <x v="12"/>
    <x v="4"/>
    <x v="0"/>
    <x v="0"/>
    <x v="1"/>
    <s v="Eureka The Boss® Cordless Rechargeable Stick Vac"/>
    <s v="Small Box"/>
    <n v="0.57999999999999996"/>
    <d v="2012-07-15T00:00:00"/>
  </r>
  <r>
    <n v="812"/>
    <n v="5858"/>
    <x v="709"/>
    <x v="2"/>
    <n v="29"/>
    <n v="5382.3104999999996"/>
    <n v="0"/>
    <x v="0"/>
    <n v="1419.048"/>
    <n v="205.99"/>
    <n v="8.99"/>
    <x v="760"/>
    <x v="12"/>
    <x v="4"/>
    <x v="0"/>
    <x v="1"/>
    <x v="3"/>
    <s v="Talkabout T8097"/>
    <s v="Small Box"/>
    <n v="0.57999999999999996"/>
    <d v="2012-07-15T00:00:00"/>
  </r>
  <r>
    <n v="877"/>
    <n v="6304"/>
    <x v="1158"/>
    <x v="1"/>
    <n v="30"/>
    <n v="199.11"/>
    <n v="0.01"/>
    <x v="0"/>
    <n v="-83.33"/>
    <n v="6.48"/>
    <n v="6.65"/>
    <x v="762"/>
    <x v="12"/>
    <x v="4"/>
    <x v="2"/>
    <x v="0"/>
    <x v="5"/>
    <s v="Xerox 1966"/>
    <s v="Small Box"/>
    <n v="0.36"/>
    <d v="2011-08-13T00:00:00"/>
  </r>
  <r>
    <n v="923"/>
    <n v="6661"/>
    <x v="652"/>
    <x v="0"/>
    <n v="47"/>
    <n v="19224.919999999998"/>
    <n v="0.1"/>
    <x v="1"/>
    <n v="6635.15"/>
    <n v="449.99"/>
    <n v="49"/>
    <x v="538"/>
    <x v="12"/>
    <x v="4"/>
    <x v="0"/>
    <x v="1"/>
    <x v="13"/>
    <s v="Canon PC940 Copier"/>
    <s v="Jumbo Drum"/>
    <n v="0.38"/>
    <d v="2010-04-20T00:00:00"/>
  </r>
  <r>
    <n v="924"/>
    <n v="6661"/>
    <x v="652"/>
    <x v="0"/>
    <n v="39"/>
    <n v="778.62"/>
    <n v="0"/>
    <x v="0"/>
    <n v="247.24"/>
    <n v="19.23"/>
    <n v="6.15"/>
    <x v="538"/>
    <x v="12"/>
    <x v="4"/>
    <x v="0"/>
    <x v="2"/>
    <x v="4"/>
    <s v="Executive Impressions 13&quot; Clairmont Wall Clock"/>
    <s v="Small Pack"/>
    <n v="0.44"/>
    <d v="2010-04-23T00:00:00"/>
  </r>
  <r>
    <n v="934"/>
    <n v="6757"/>
    <x v="975"/>
    <x v="3"/>
    <n v="27"/>
    <n v="869.78"/>
    <n v="0.1"/>
    <x v="0"/>
    <n v="43.36"/>
    <n v="34.76"/>
    <n v="8.2200000000000006"/>
    <x v="763"/>
    <x v="12"/>
    <x v="4"/>
    <x v="0"/>
    <x v="0"/>
    <x v="0"/>
    <s v="Multi-Use Personal File Cart and Caster Set, Three Stacking Bins"/>
    <s v="Small Box"/>
    <n v="0.56999999999999995"/>
    <d v="2012-02-03T00:00:00"/>
  </r>
  <r>
    <n v="935"/>
    <n v="6757"/>
    <x v="975"/>
    <x v="3"/>
    <n v="11"/>
    <n v="2503.0080000000003"/>
    <n v="0.1"/>
    <x v="1"/>
    <n v="-298.62"/>
    <n v="286.85000000000002"/>
    <n v="61.76"/>
    <x v="763"/>
    <x v="12"/>
    <x v="4"/>
    <x v="0"/>
    <x v="2"/>
    <x v="10"/>
    <s v="Riverside Furniture Stanwyck Manor Table Series"/>
    <s v="Jumbo Box"/>
    <n v="0.78"/>
    <d v="2012-02-02T00:00:00"/>
  </r>
  <r>
    <n v="1071"/>
    <n v="7904"/>
    <x v="1305"/>
    <x v="0"/>
    <n v="47"/>
    <n v="298.3"/>
    <n v="0.08"/>
    <x v="2"/>
    <n v="146.72"/>
    <n v="6.3"/>
    <n v="0.5"/>
    <x v="764"/>
    <x v="12"/>
    <x v="4"/>
    <x v="2"/>
    <x v="0"/>
    <x v="11"/>
    <s v="Avery 51"/>
    <s v="Small Box"/>
    <n v="0.39"/>
    <d v="2010-06-05T00:00:00"/>
  </r>
  <r>
    <n v="1074"/>
    <n v="7909"/>
    <x v="786"/>
    <x v="1"/>
    <n v="29"/>
    <n v="122.23"/>
    <n v="0.03"/>
    <x v="0"/>
    <n v="24.55"/>
    <n v="4.26"/>
    <n v="1.2"/>
    <x v="765"/>
    <x v="12"/>
    <x v="4"/>
    <x v="3"/>
    <x v="0"/>
    <x v="12"/>
    <s v="Dixon Prang® Watercolor Pencils, 10-Color Set with Brush"/>
    <s v="Wrap Bag"/>
    <n v="0.44"/>
    <d v="2009-01-04T00:00:00"/>
  </r>
  <r>
    <n v="1179"/>
    <n v="8614"/>
    <x v="1161"/>
    <x v="0"/>
    <n v="13"/>
    <n v="1289.127"/>
    <n v="0.06"/>
    <x v="0"/>
    <n v="-16.335000000000001"/>
    <n v="115.99"/>
    <n v="5.92"/>
    <x v="764"/>
    <x v="12"/>
    <x v="4"/>
    <x v="2"/>
    <x v="1"/>
    <x v="3"/>
    <s v="8890"/>
    <s v="Small Box"/>
    <n v="0.57999999999999996"/>
    <d v="2009-06-06T00:00:00"/>
  </r>
  <r>
    <n v="1271"/>
    <n v="9249"/>
    <x v="244"/>
    <x v="1"/>
    <n v="46"/>
    <n v="176.5"/>
    <n v="0.01"/>
    <x v="0"/>
    <n v="-119.35"/>
    <n v="3.57"/>
    <n v="4.17"/>
    <x v="766"/>
    <x v="12"/>
    <x v="4"/>
    <x v="0"/>
    <x v="0"/>
    <x v="12"/>
    <s v="Barrel Sharpener"/>
    <s v="Small Pack"/>
    <n v="0.59"/>
    <d v="2010-05-20T00:00:00"/>
  </r>
  <r>
    <n v="1272"/>
    <n v="9249"/>
    <x v="244"/>
    <x v="1"/>
    <n v="42"/>
    <n v="1546.8"/>
    <n v="7.0000000000000007E-2"/>
    <x v="0"/>
    <n v="25.51"/>
    <n v="37.76"/>
    <n v="12.9"/>
    <x v="766"/>
    <x v="12"/>
    <x v="4"/>
    <x v="0"/>
    <x v="0"/>
    <x v="0"/>
    <s v="Companion Letter/Legal File, Black"/>
    <s v="Small Box"/>
    <n v="0.56999999999999995"/>
    <d v="2010-05-20T00:00:00"/>
  </r>
  <r>
    <n v="1273"/>
    <n v="9249"/>
    <x v="244"/>
    <x v="1"/>
    <n v="35"/>
    <n v="3457.56"/>
    <n v="0.02"/>
    <x v="1"/>
    <n v="-365.44"/>
    <n v="124.49"/>
    <n v="51.94"/>
    <x v="766"/>
    <x v="12"/>
    <x v="4"/>
    <x v="0"/>
    <x v="2"/>
    <x v="10"/>
    <s v="Bevis 36 x 72 Conference Tables"/>
    <s v="Jumbo Box"/>
    <n v="0.63"/>
    <d v="2010-05-21T00:00:00"/>
  </r>
  <r>
    <n v="1318"/>
    <n v="9639"/>
    <x v="749"/>
    <x v="2"/>
    <n v="47"/>
    <n v="1124.3"/>
    <n v="0.1"/>
    <x v="1"/>
    <n v="-335.22"/>
    <n v="25.98"/>
    <n v="14.36"/>
    <x v="761"/>
    <x v="12"/>
    <x v="4"/>
    <x v="2"/>
    <x v="2"/>
    <x v="14"/>
    <s v="Global Stack Chair without Arms, Black"/>
    <s v="Jumbo Drum"/>
    <n v="0.6"/>
    <d v="2010-09-07T00:00:00"/>
  </r>
  <r>
    <n v="1319"/>
    <n v="9639"/>
    <x v="749"/>
    <x v="2"/>
    <n v="11"/>
    <n v="43.57"/>
    <n v="0.09"/>
    <x v="0"/>
    <n v="6.7"/>
    <n v="4.13"/>
    <n v="0.99"/>
    <x v="761"/>
    <x v="12"/>
    <x v="4"/>
    <x v="2"/>
    <x v="0"/>
    <x v="11"/>
    <s v="Avery 491"/>
    <s v="Small Box"/>
    <n v="0.39"/>
    <d v="2010-09-05T00:00:00"/>
  </r>
  <r>
    <n v="1320"/>
    <n v="9639"/>
    <x v="749"/>
    <x v="2"/>
    <n v="23"/>
    <n v="2610.8939999999998"/>
    <n v="0"/>
    <x v="0"/>
    <n v="516.18599999999992"/>
    <n v="125.99"/>
    <n v="5.63"/>
    <x v="761"/>
    <x v="12"/>
    <x v="4"/>
    <x v="2"/>
    <x v="1"/>
    <x v="3"/>
    <s v="8290"/>
    <s v="Small Box"/>
    <n v="0.6"/>
    <d v="2010-09-05T00:00:00"/>
  </r>
  <r>
    <n v="1328"/>
    <n v="9696"/>
    <x v="721"/>
    <x v="2"/>
    <n v="15"/>
    <n v="110.15"/>
    <n v="0.02"/>
    <x v="0"/>
    <n v="13.905999999999999"/>
    <n v="6.75"/>
    <n v="2.99"/>
    <x v="347"/>
    <x v="12"/>
    <x v="4"/>
    <x v="2"/>
    <x v="0"/>
    <x v="2"/>
    <s v="Wilson Jones DublLock® D-Ring Binders"/>
    <s v="Small Box"/>
    <n v="0.35"/>
    <d v="2011-02-21T00:00:00"/>
  </r>
  <r>
    <n v="1329"/>
    <n v="9696"/>
    <x v="721"/>
    <x v="2"/>
    <n v="13"/>
    <n v="3335.27"/>
    <n v="0.03"/>
    <x v="1"/>
    <n v="539.69000000000005"/>
    <n v="243.98"/>
    <n v="43.32"/>
    <x v="347"/>
    <x v="12"/>
    <x v="4"/>
    <x v="2"/>
    <x v="2"/>
    <x v="14"/>
    <s v="Hon Deluxe Fabric Upholstered Stacking Chairs, Rounded Back"/>
    <s v="Jumbo Drum"/>
    <n v="0.55000000000000004"/>
    <d v="2011-02-21T00:00:00"/>
  </r>
  <r>
    <n v="1355"/>
    <n v="9888"/>
    <x v="661"/>
    <x v="0"/>
    <n v="48"/>
    <n v="8374.1319999999996"/>
    <n v="0.06"/>
    <x v="0"/>
    <n v="2568.096"/>
    <n v="205.99"/>
    <n v="8.99"/>
    <x v="762"/>
    <x v="12"/>
    <x v="4"/>
    <x v="2"/>
    <x v="1"/>
    <x v="3"/>
    <s v="TimeportP7382"/>
    <s v="Small Box"/>
    <n v="0.56000000000000005"/>
    <d v="2009-09-19T00:00:00"/>
  </r>
  <r>
    <n v="1508"/>
    <n v="10913"/>
    <x v="199"/>
    <x v="0"/>
    <n v="27"/>
    <n v="5149.0600000000004"/>
    <n v="0.03"/>
    <x v="1"/>
    <n v="605.44000000000005"/>
    <n v="180.98"/>
    <n v="30"/>
    <x v="766"/>
    <x v="12"/>
    <x v="4"/>
    <x v="0"/>
    <x v="2"/>
    <x v="14"/>
    <s v="Office Star - Ergonomic Mid Back Chair with 2-Way Adjustable Arms"/>
    <s v="Jumbo Drum"/>
    <n v="0.69"/>
    <d v="2010-02-06T00:00:00"/>
  </r>
  <r>
    <n v="1520"/>
    <n v="10981"/>
    <x v="486"/>
    <x v="1"/>
    <n v="41"/>
    <n v="73.36"/>
    <n v="0.09"/>
    <x v="0"/>
    <n v="-94.95"/>
    <n v="1.86"/>
    <n v="2.58"/>
    <x v="767"/>
    <x v="12"/>
    <x v="4"/>
    <x v="3"/>
    <x v="0"/>
    <x v="6"/>
    <s v="Super Bands, 12/Pack"/>
    <s v="Wrap Bag"/>
    <n v="0.82"/>
    <d v="2010-05-16T00:00:00"/>
  </r>
  <r>
    <n v="1521"/>
    <n v="10981"/>
    <x v="486"/>
    <x v="1"/>
    <n v="33"/>
    <n v="3630.1460000000002"/>
    <n v="0.04"/>
    <x v="0"/>
    <n v="951.67800000000011"/>
    <n v="125.99"/>
    <n v="8.99"/>
    <x v="767"/>
    <x v="12"/>
    <x v="4"/>
    <x v="3"/>
    <x v="1"/>
    <x v="3"/>
    <s v="StarTAC ST7868"/>
    <s v="Small Box"/>
    <n v="0.55000000000000004"/>
    <d v="2010-05-16T00:00:00"/>
  </r>
  <r>
    <n v="1773"/>
    <n v="12707"/>
    <x v="1274"/>
    <x v="1"/>
    <n v="20"/>
    <n v="2213.92"/>
    <n v="0.03"/>
    <x v="0"/>
    <n v="768.34"/>
    <n v="105.98"/>
    <n v="13.99"/>
    <x v="766"/>
    <x v="12"/>
    <x v="4"/>
    <x v="0"/>
    <x v="2"/>
    <x v="4"/>
    <s v="Tenex 46&quot; x 60&quot; Computer Anti-Static Chairmat, Rectangular Shaped"/>
    <s v="Medium Box"/>
    <n v="0.65"/>
    <d v="2010-05-31T00:00:00"/>
  </r>
  <r>
    <n v="1931"/>
    <n v="13799"/>
    <x v="1042"/>
    <x v="4"/>
    <n v="5"/>
    <n v="118.06"/>
    <n v="0.05"/>
    <x v="0"/>
    <n v="2.63"/>
    <n v="22.23"/>
    <n v="5.08"/>
    <x v="760"/>
    <x v="12"/>
    <x v="4"/>
    <x v="0"/>
    <x v="2"/>
    <x v="4"/>
    <s v="Executive Impressions 14&quot;"/>
    <s v="Small Pack"/>
    <n v="0.41"/>
    <d v="2010-12-03T00:00:00"/>
  </r>
  <r>
    <n v="1950"/>
    <n v="13959"/>
    <x v="460"/>
    <x v="3"/>
    <n v="47"/>
    <n v="228.46"/>
    <n v="0.01"/>
    <x v="0"/>
    <n v="112.06"/>
    <n v="4.91"/>
    <n v="0.5"/>
    <x v="765"/>
    <x v="12"/>
    <x v="4"/>
    <x v="3"/>
    <x v="0"/>
    <x v="11"/>
    <s v="Avery 493"/>
    <s v="Small Box"/>
    <n v="0.36"/>
    <d v="2009-04-06T00:00:00"/>
  </r>
  <r>
    <n v="1951"/>
    <n v="13959"/>
    <x v="460"/>
    <x v="3"/>
    <n v="19"/>
    <n v="77.61"/>
    <n v="0.09"/>
    <x v="2"/>
    <n v="16.79"/>
    <n v="4"/>
    <n v="1.3"/>
    <x v="765"/>
    <x v="12"/>
    <x v="4"/>
    <x v="3"/>
    <x v="0"/>
    <x v="5"/>
    <s v="EcoTones® Memo Sheets"/>
    <s v="Wrap Bag"/>
    <n v="0.37"/>
    <d v="2009-04-06T00:00:00"/>
  </r>
  <r>
    <n v="1959"/>
    <n v="14016"/>
    <x v="608"/>
    <x v="0"/>
    <n v="9"/>
    <n v="1137.6199999999999"/>
    <n v="0.05"/>
    <x v="1"/>
    <n v="-284.68"/>
    <n v="124.49"/>
    <n v="51.94"/>
    <x v="764"/>
    <x v="12"/>
    <x v="4"/>
    <x v="2"/>
    <x v="2"/>
    <x v="10"/>
    <s v="Bevis 36 x 72 Conference Tables"/>
    <s v="Jumbo Box"/>
    <n v="0.63"/>
    <d v="2012-07-13T00:00:00"/>
  </r>
  <r>
    <n v="2044"/>
    <n v="14563"/>
    <x v="1110"/>
    <x v="4"/>
    <n v="31"/>
    <n v="953.04549999999995"/>
    <n v="0.02"/>
    <x v="0"/>
    <n v="298.46699999999998"/>
    <n v="35.99"/>
    <n v="5.99"/>
    <x v="761"/>
    <x v="12"/>
    <x v="4"/>
    <x v="2"/>
    <x v="1"/>
    <x v="3"/>
    <s v="Accessory41"/>
    <s v="Wrap Bag"/>
    <n v="0.38"/>
    <d v="2011-12-03T00:00:00"/>
  </r>
  <r>
    <n v="2155"/>
    <n v="15428"/>
    <x v="1409"/>
    <x v="4"/>
    <n v="50"/>
    <n v="1444.96"/>
    <n v="0.09"/>
    <x v="2"/>
    <n v="-6.34"/>
    <n v="29.1"/>
    <n v="4"/>
    <x v="760"/>
    <x v="12"/>
    <x v="4"/>
    <x v="0"/>
    <x v="1"/>
    <x v="7"/>
    <s v="Acco Keyboard-In-A-Box®"/>
    <s v="Small Box"/>
    <n v="0.78"/>
    <d v="2011-02-10T00:00:00"/>
  </r>
  <r>
    <n v="2156"/>
    <n v="15428"/>
    <x v="1409"/>
    <x v="4"/>
    <n v="10"/>
    <n v="941.62149999999997"/>
    <n v="0.01"/>
    <x v="0"/>
    <n v="-186.67"/>
    <n v="110.99"/>
    <n v="8.99"/>
    <x v="760"/>
    <x v="12"/>
    <x v="4"/>
    <x v="0"/>
    <x v="1"/>
    <x v="3"/>
    <s v="LX 677"/>
    <s v="Small Box"/>
    <n v="0.56999999999999995"/>
    <d v="2011-02-12T00:00:00"/>
  </r>
  <r>
    <n v="2327"/>
    <n v="16772"/>
    <x v="1392"/>
    <x v="1"/>
    <n v="38"/>
    <n v="95.71"/>
    <n v="0.04"/>
    <x v="0"/>
    <n v="32.81"/>
    <n v="2.61"/>
    <n v="0.5"/>
    <x v="765"/>
    <x v="12"/>
    <x v="4"/>
    <x v="3"/>
    <x v="0"/>
    <x v="11"/>
    <s v="Avery 479"/>
    <s v="Small Box"/>
    <n v="0.39"/>
    <d v="2012-12-28T00:00:00"/>
  </r>
  <r>
    <n v="2425"/>
    <n v="17573"/>
    <x v="578"/>
    <x v="0"/>
    <n v="47"/>
    <n v="21555.599999999999"/>
    <n v="0.02"/>
    <x v="1"/>
    <n v="8965.83"/>
    <n v="449.99"/>
    <n v="49"/>
    <x v="538"/>
    <x v="12"/>
    <x v="4"/>
    <x v="0"/>
    <x v="1"/>
    <x v="13"/>
    <s v="Canon PC940 Copier"/>
    <s v="Jumbo Drum"/>
    <n v="0.38"/>
    <d v="2011-09-06T00:00:00"/>
  </r>
  <r>
    <n v="2488"/>
    <n v="18119"/>
    <x v="342"/>
    <x v="0"/>
    <n v="37"/>
    <n v="347.84"/>
    <n v="0"/>
    <x v="0"/>
    <n v="-99.25"/>
    <n v="8.74"/>
    <n v="8.2899999999999991"/>
    <x v="705"/>
    <x v="12"/>
    <x v="4"/>
    <x v="1"/>
    <x v="0"/>
    <x v="8"/>
    <s v="#10- 4 1/8&quot; x 9 1/2&quot; Recycled Envelopes"/>
    <s v="Small Box"/>
    <n v="0.38"/>
    <d v="2009-06-26T00:00:00"/>
  </r>
  <r>
    <n v="2527"/>
    <n v="18368"/>
    <x v="1080"/>
    <x v="2"/>
    <n v="3"/>
    <n v="212.91"/>
    <n v="0"/>
    <x v="0"/>
    <n v="-65.150000000000006"/>
    <n v="70.97"/>
    <n v="3.5"/>
    <x v="768"/>
    <x v="12"/>
    <x v="4"/>
    <x v="2"/>
    <x v="0"/>
    <x v="1"/>
    <s v="Tripp Lite Isotel 8 Ultra 8 Outlet Metal Surge"/>
    <s v="Small Box"/>
    <n v="0.59"/>
    <d v="2012-12-02T00:00:00"/>
  </r>
  <r>
    <n v="2528"/>
    <n v="18368"/>
    <x v="1080"/>
    <x v="2"/>
    <n v="35"/>
    <n v="1275.6099999999999"/>
    <n v="0.08"/>
    <x v="0"/>
    <n v="517.33000000000004"/>
    <n v="37.94"/>
    <n v="5.08"/>
    <x v="768"/>
    <x v="12"/>
    <x v="4"/>
    <x v="2"/>
    <x v="0"/>
    <x v="5"/>
    <s v="Snap-A-Way® Black Print Carbonless Ruled Speed Letter, Triplicate"/>
    <s v="Wrap Bag"/>
    <n v="0.38"/>
    <d v="2012-12-01T00:00:00"/>
  </r>
  <r>
    <n v="2529"/>
    <n v="18368"/>
    <x v="1080"/>
    <x v="2"/>
    <n v="3"/>
    <n v="5972.59"/>
    <n v="0.06"/>
    <x v="1"/>
    <n v="-4852.5293999999994"/>
    <n v="2036.48"/>
    <n v="14.7"/>
    <x v="768"/>
    <x v="12"/>
    <x v="4"/>
    <x v="2"/>
    <x v="1"/>
    <x v="16"/>
    <s v="Lexmark 4227 Plus Dot Matrix Printer"/>
    <s v="Jumbo Drum"/>
    <n v="0.55000000000000004"/>
    <d v="2012-12-02T00:00:00"/>
  </r>
  <r>
    <n v="2682"/>
    <n v="19424"/>
    <x v="488"/>
    <x v="2"/>
    <n v="29"/>
    <n v="60.68"/>
    <n v="0.09"/>
    <x v="0"/>
    <n v="-115.71300000000001"/>
    <n v="1.98"/>
    <n v="4.7699999999999996"/>
    <x v="760"/>
    <x v="12"/>
    <x v="4"/>
    <x v="0"/>
    <x v="0"/>
    <x v="2"/>
    <s v="Avery Reinforcements for Hole-Punch Pages"/>
    <s v="Small Box"/>
    <n v="0.4"/>
    <d v="2011-04-09T00:00:00"/>
  </r>
  <r>
    <n v="2683"/>
    <n v="19424"/>
    <x v="488"/>
    <x v="2"/>
    <n v="37"/>
    <n v="1129.0550000000001"/>
    <n v="0.05"/>
    <x v="0"/>
    <n v="337.72500000000002"/>
    <n v="35.99"/>
    <n v="1.1000000000000001"/>
    <x v="760"/>
    <x v="12"/>
    <x v="4"/>
    <x v="0"/>
    <x v="1"/>
    <x v="3"/>
    <s v="Accessory35"/>
    <s v="Small Box"/>
    <n v="0.55000000000000004"/>
    <d v="2011-04-10T00:00:00"/>
  </r>
  <r>
    <n v="2684"/>
    <n v="19425"/>
    <x v="579"/>
    <x v="2"/>
    <n v="34"/>
    <n v="210.24"/>
    <n v="0"/>
    <x v="0"/>
    <n v="-31.67"/>
    <n v="5.68"/>
    <n v="3.6"/>
    <x v="769"/>
    <x v="12"/>
    <x v="4"/>
    <x v="3"/>
    <x v="0"/>
    <x v="15"/>
    <s v="Acme® Preferred Stainless Steel Scissors"/>
    <s v="Small Pack"/>
    <n v="0.56000000000000005"/>
    <d v="2012-09-25T00:00:00"/>
  </r>
  <r>
    <n v="2744"/>
    <n v="19812"/>
    <x v="1329"/>
    <x v="0"/>
    <n v="3"/>
    <n v="1358.7760000000001"/>
    <n v="0.01"/>
    <x v="1"/>
    <n v="-163.19999999999999"/>
    <n v="550.98"/>
    <n v="45.7"/>
    <x v="765"/>
    <x v="12"/>
    <x v="4"/>
    <x v="3"/>
    <x v="2"/>
    <x v="10"/>
    <s v="Chromcraft Bull-Nose Wood Oval Conference Tables &amp; Bases"/>
    <s v="Jumbo Box"/>
    <n v="0.71"/>
    <d v="2010-04-07T00:00:00"/>
  </r>
  <r>
    <n v="2979"/>
    <n v="21510"/>
    <x v="941"/>
    <x v="1"/>
    <n v="16"/>
    <n v="372.09"/>
    <n v="0.04"/>
    <x v="2"/>
    <n v="98.28"/>
    <n v="22.24"/>
    <n v="1.99"/>
    <x v="768"/>
    <x v="12"/>
    <x v="4"/>
    <x v="2"/>
    <x v="1"/>
    <x v="7"/>
    <s v="Verbatim DVD-R, 3.95GB, SR, Mitsubishi Branded, Jewel"/>
    <s v="Small Pack"/>
    <n v="0.43"/>
    <d v="2012-05-08T00:00:00"/>
  </r>
  <r>
    <n v="3026"/>
    <n v="21763"/>
    <x v="776"/>
    <x v="0"/>
    <n v="22"/>
    <n v="1239.4445000000001"/>
    <n v="7.0000000000000007E-2"/>
    <x v="0"/>
    <n v="165.50099999999998"/>
    <n v="65.989999999999995"/>
    <n v="3.99"/>
    <x v="770"/>
    <x v="12"/>
    <x v="4"/>
    <x v="0"/>
    <x v="1"/>
    <x v="3"/>
    <s v="StarTAC 7760"/>
    <s v="Small Box"/>
    <n v="0.59"/>
    <d v="2012-06-02T00:00:00"/>
  </r>
  <r>
    <n v="3101"/>
    <n v="22212"/>
    <x v="638"/>
    <x v="3"/>
    <n v="19"/>
    <n v="116.22"/>
    <n v="0.01"/>
    <x v="0"/>
    <n v="26.894000000000002"/>
    <n v="5.98"/>
    <n v="1.49"/>
    <x v="771"/>
    <x v="12"/>
    <x v="4"/>
    <x v="3"/>
    <x v="0"/>
    <x v="2"/>
    <s v="Avery Hanging File Binders"/>
    <s v="Small Box"/>
    <n v="0.39"/>
    <d v="2010-09-18T00:00:00"/>
  </r>
  <r>
    <n v="3213"/>
    <n v="23046"/>
    <x v="524"/>
    <x v="4"/>
    <n v="33"/>
    <n v="292.75"/>
    <n v="0.08"/>
    <x v="0"/>
    <n v="93.33"/>
    <n v="8.9499999999999993"/>
    <n v="2.0099999999999998"/>
    <x v="762"/>
    <x v="12"/>
    <x v="4"/>
    <x v="2"/>
    <x v="0"/>
    <x v="5"/>
    <s v="Recycled Desk Saver Line &quot;While You Were Out&quot; Book, 5 1/2&quot; X 4&quot;"/>
    <s v="Wrap Bag"/>
    <n v="0.39"/>
    <d v="2010-10-08T00:00:00"/>
  </r>
  <r>
    <n v="3230"/>
    <n v="23172"/>
    <x v="981"/>
    <x v="0"/>
    <n v="13"/>
    <n v="1191.73"/>
    <n v="7.0000000000000007E-2"/>
    <x v="0"/>
    <n v="147.6"/>
    <n v="96.45"/>
    <n v="13.99"/>
    <x v="765"/>
    <x v="12"/>
    <x v="4"/>
    <x v="3"/>
    <x v="1"/>
    <x v="16"/>
    <s v="Soundgear TeleForum DX Desktop Conference Phone"/>
    <s v="Medium Box"/>
    <n v="0.38"/>
    <d v="2012-04-29T00:00:00"/>
  </r>
  <r>
    <n v="3301"/>
    <n v="23585"/>
    <x v="379"/>
    <x v="4"/>
    <n v="44"/>
    <n v="192.78"/>
    <n v="0.06"/>
    <x v="0"/>
    <n v="4.59"/>
    <n v="4.28"/>
    <n v="1.6"/>
    <x v="771"/>
    <x v="12"/>
    <x v="4"/>
    <x v="3"/>
    <x v="0"/>
    <x v="12"/>
    <s v="Newell 320"/>
    <s v="Wrap Bag"/>
    <n v="0.57999999999999996"/>
    <d v="2012-11-01T00:00:00"/>
  </r>
  <r>
    <n v="3340"/>
    <n v="23906"/>
    <x v="583"/>
    <x v="4"/>
    <n v="37"/>
    <n v="321.02"/>
    <n v="0.1"/>
    <x v="2"/>
    <n v="-11.88"/>
    <n v="8.67"/>
    <n v="3.5"/>
    <x v="768"/>
    <x v="12"/>
    <x v="4"/>
    <x v="2"/>
    <x v="0"/>
    <x v="1"/>
    <s v="Staples 4 Outlet Surge Protector"/>
    <s v="Small Box"/>
    <n v="0.57999999999999996"/>
    <d v="2010-09-21T00:00:00"/>
  </r>
  <r>
    <n v="3449"/>
    <n v="24583"/>
    <x v="885"/>
    <x v="4"/>
    <n v="17"/>
    <n v="42.29"/>
    <n v="0.06"/>
    <x v="0"/>
    <n v="-85.272499999999994"/>
    <n v="2.16"/>
    <n v="6.05"/>
    <x v="761"/>
    <x v="12"/>
    <x v="4"/>
    <x v="2"/>
    <x v="0"/>
    <x v="2"/>
    <s v="Peel &amp; Stick Add-On Corner Pockets"/>
    <s v="Small Box"/>
    <n v="0.37"/>
    <d v="2011-08-12T00:00:00"/>
  </r>
  <r>
    <n v="3540"/>
    <n v="25191"/>
    <x v="791"/>
    <x v="3"/>
    <n v="42"/>
    <n v="4091.1519999999996"/>
    <n v="0.05"/>
    <x v="0"/>
    <n v="1303.92"/>
    <n v="115.99"/>
    <n v="2.5"/>
    <x v="760"/>
    <x v="12"/>
    <x v="4"/>
    <x v="0"/>
    <x v="1"/>
    <x v="3"/>
    <s v="StarTAC 7797"/>
    <s v="Small Box"/>
    <n v="0.55000000000000004"/>
    <d v="2011-03-30T00:00:00"/>
  </r>
  <r>
    <n v="3589"/>
    <n v="25603"/>
    <x v="1172"/>
    <x v="0"/>
    <n v="23"/>
    <n v="862.64"/>
    <n v="0.04"/>
    <x v="0"/>
    <n v="122.11"/>
    <n v="35.89"/>
    <n v="14.72"/>
    <x v="768"/>
    <x v="12"/>
    <x v="4"/>
    <x v="2"/>
    <x v="0"/>
    <x v="8"/>
    <s v="Jet-Pak Recycled Peel 'N' Seal Padded Mailers"/>
    <s v="Small Box"/>
    <n v="0.4"/>
    <d v="2011-03-07T00:00:00"/>
  </r>
  <r>
    <n v="3623"/>
    <n v="25861"/>
    <x v="367"/>
    <x v="1"/>
    <n v="44"/>
    <n v="23775.56"/>
    <n v="0.03"/>
    <x v="1"/>
    <n v="7080.99"/>
    <n v="535.64"/>
    <n v="14.7"/>
    <x v="763"/>
    <x v="12"/>
    <x v="4"/>
    <x v="0"/>
    <x v="1"/>
    <x v="16"/>
    <s v="Epson LQ-870 Dot Matrix Printer"/>
    <s v="Jumbo Drum"/>
    <n v="0.59"/>
    <d v="2012-08-08T00:00:00"/>
  </r>
  <r>
    <n v="3785"/>
    <n v="26979"/>
    <x v="677"/>
    <x v="3"/>
    <n v="43"/>
    <n v="337.01"/>
    <n v="0.05"/>
    <x v="0"/>
    <n v="147.19999999999999"/>
    <n v="7.98"/>
    <n v="1.25"/>
    <x v="764"/>
    <x v="12"/>
    <x v="4"/>
    <x v="2"/>
    <x v="0"/>
    <x v="5"/>
    <s v="Adams Telephone Message Book w/Frequently-Called Numbers Space, 400 Messages per Book"/>
    <s v="Wrap Bag"/>
    <n v="0.35"/>
    <d v="2012-03-30T00:00:00"/>
  </r>
  <r>
    <n v="3786"/>
    <n v="26979"/>
    <x v="677"/>
    <x v="3"/>
    <n v="50"/>
    <n v="6093.2420000000002"/>
    <n v="0.09"/>
    <x v="0"/>
    <n v="1174.3829999999998"/>
    <n v="155.99"/>
    <n v="8.08"/>
    <x v="764"/>
    <x v="12"/>
    <x v="4"/>
    <x v="2"/>
    <x v="1"/>
    <x v="3"/>
    <s v="I888 World Phone"/>
    <s v="Small Box"/>
    <n v="0.6"/>
    <d v="2012-03-30T00:00:00"/>
  </r>
  <r>
    <n v="3884"/>
    <n v="27746"/>
    <x v="384"/>
    <x v="4"/>
    <n v="3"/>
    <n v="87.09"/>
    <n v="0.1"/>
    <x v="0"/>
    <n v="-42.73"/>
    <n v="29.34"/>
    <n v="7.87"/>
    <x v="74"/>
    <x v="12"/>
    <x v="4"/>
    <x v="1"/>
    <x v="2"/>
    <x v="4"/>
    <s v="Seth Thomas 14&quot; Putty-Colored Wall Clock"/>
    <s v="Small Box"/>
    <n v="0.54"/>
    <d v="2010-12-05T00:00:00"/>
  </r>
  <r>
    <n v="3885"/>
    <n v="27746"/>
    <x v="384"/>
    <x v="4"/>
    <n v="42"/>
    <n v="196.1"/>
    <n v="7.0000000000000007E-2"/>
    <x v="0"/>
    <n v="71.650000000000006"/>
    <n v="4.76"/>
    <n v="0.88"/>
    <x v="74"/>
    <x v="12"/>
    <x v="4"/>
    <x v="1"/>
    <x v="0"/>
    <x v="5"/>
    <s v="Wirebound Voice Message Log Book"/>
    <s v="Wrap Bag"/>
    <n v="0.39"/>
    <d v="2010-12-05T00:00:00"/>
  </r>
  <r>
    <n v="3905"/>
    <n v="27844"/>
    <x v="779"/>
    <x v="0"/>
    <n v="1"/>
    <n v="11.08"/>
    <n v="0.09"/>
    <x v="0"/>
    <n v="-9.6944999999999997"/>
    <n v="5.8"/>
    <n v="5.59"/>
    <x v="231"/>
    <x v="12"/>
    <x v="4"/>
    <x v="3"/>
    <x v="0"/>
    <x v="2"/>
    <s v="Wilson Jones “Snap” Scratch Pad Binder Tool for Ring Binders"/>
    <s v="Small Box"/>
    <n v="0.4"/>
    <d v="2011-07-06T00:00:00"/>
  </r>
  <r>
    <n v="3943"/>
    <n v="28097"/>
    <x v="1006"/>
    <x v="3"/>
    <n v="43"/>
    <n v="2438.6999999999998"/>
    <n v="0"/>
    <x v="0"/>
    <n v="-1413.18"/>
    <n v="55.5"/>
    <n v="52.2"/>
    <x v="767"/>
    <x v="12"/>
    <x v="4"/>
    <x v="3"/>
    <x v="2"/>
    <x v="4"/>
    <s v="Eldon Cleatmat® Chair Mats for Medium Pile Carpets"/>
    <s v="Medium Box"/>
    <n v="0.72"/>
    <d v="2009-05-16T00:00:00"/>
  </r>
  <r>
    <n v="3962"/>
    <n v="28262"/>
    <x v="242"/>
    <x v="3"/>
    <n v="26"/>
    <n v="299.11"/>
    <n v="0.05"/>
    <x v="0"/>
    <n v="40.03"/>
    <n v="11.34"/>
    <n v="5.01"/>
    <x v="763"/>
    <x v="12"/>
    <x v="4"/>
    <x v="0"/>
    <x v="0"/>
    <x v="5"/>
    <s v="Xerox 188"/>
    <s v="Small Box"/>
    <n v="0.36"/>
    <d v="2011-01-01T00:00:00"/>
  </r>
  <r>
    <n v="3998"/>
    <n v="28519"/>
    <x v="1102"/>
    <x v="1"/>
    <n v="4"/>
    <n v="268.71049999999997"/>
    <n v="0.09"/>
    <x v="0"/>
    <n v="-337.65599999999995"/>
    <n v="85.99"/>
    <n v="0.99"/>
    <x v="705"/>
    <x v="12"/>
    <x v="4"/>
    <x v="1"/>
    <x v="1"/>
    <x v="3"/>
    <s v="Accessory34"/>
    <s v="Wrap Bag"/>
    <n v="0.55000000000000004"/>
    <d v="2010-06-24T00:00:00"/>
  </r>
  <r>
    <n v="4079"/>
    <n v="29058"/>
    <x v="974"/>
    <x v="1"/>
    <n v="33"/>
    <n v="28389.14"/>
    <n v="7.0000000000000007E-2"/>
    <x v="1"/>
    <n v="7132.18"/>
    <n v="880.98"/>
    <n v="44.55"/>
    <x v="570"/>
    <x v="12"/>
    <x v="4"/>
    <x v="1"/>
    <x v="2"/>
    <x v="9"/>
    <s v="Riverside Palais Royal Lawyers Bookcase, Royale Cherry Finish"/>
    <s v="Jumbo Box"/>
    <n v="0.62"/>
    <d v="2010-01-05T00:00:00"/>
  </r>
  <r>
    <n v="4094"/>
    <n v="29187"/>
    <x v="895"/>
    <x v="0"/>
    <n v="5"/>
    <n v="142.30000000000001"/>
    <n v="0.03"/>
    <x v="0"/>
    <n v="-24.1845"/>
    <n v="24.92"/>
    <n v="12.98"/>
    <x v="223"/>
    <x v="12"/>
    <x v="4"/>
    <x v="1"/>
    <x v="0"/>
    <x v="2"/>
    <s v="GBC Standard Therm-A-Bind Covers"/>
    <s v="Small Box"/>
    <n v="0.39"/>
    <d v="2009-08-04T00:00:00"/>
  </r>
  <r>
    <n v="4095"/>
    <n v="29187"/>
    <x v="895"/>
    <x v="0"/>
    <n v="8"/>
    <n v="21.93"/>
    <n v="0.09"/>
    <x v="0"/>
    <n v="-37.789000000000001"/>
    <n v="2.16"/>
    <n v="6.05"/>
    <x v="223"/>
    <x v="12"/>
    <x v="4"/>
    <x v="1"/>
    <x v="0"/>
    <x v="2"/>
    <s v="Peel &amp; Stick Add-On Corner Pockets"/>
    <s v="Small Box"/>
    <n v="0.37"/>
    <d v="2009-08-04T00:00:00"/>
  </r>
  <r>
    <n v="4096"/>
    <n v="29187"/>
    <x v="895"/>
    <x v="0"/>
    <n v="35"/>
    <n v="26095.13"/>
    <n v="0.03"/>
    <x v="1"/>
    <n v="12606.81"/>
    <n v="808.49"/>
    <n v="55.3"/>
    <x v="223"/>
    <x v="12"/>
    <x v="4"/>
    <x v="1"/>
    <x v="1"/>
    <x v="16"/>
    <s v="Hewlett-Packard Business Color Inkjet 3000 [N, DTN] Series Printers"/>
    <s v="Jumbo Drum"/>
    <n v="0.4"/>
    <d v="2009-08-07T00:00:00"/>
  </r>
  <r>
    <n v="4097"/>
    <n v="29187"/>
    <x v="895"/>
    <x v="0"/>
    <n v="10"/>
    <n v="75.58"/>
    <n v="0"/>
    <x v="0"/>
    <n v="-43.26"/>
    <n v="6.48"/>
    <n v="8.19"/>
    <x v="223"/>
    <x v="12"/>
    <x v="4"/>
    <x v="1"/>
    <x v="0"/>
    <x v="5"/>
    <s v="Xerox 217"/>
    <s v="Small Box"/>
    <n v="0.37"/>
    <d v="2009-08-07T00:00:00"/>
  </r>
  <r>
    <n v="4098"/>
    <n v="29187"/>
    <x v="895"/>
    <x v="0"/>
    <n v="42"/>
    <n v="477.53"/>
    <n v="0.03"/>
    <x v="0"/>
    <n v="51.17"/>
    <n v="10.98"/>
    <n v="3.37"/>
    <x v="223"/>
    <x v="12"/>
    <x v="4"/>
    <x v="1"/>
    <x v="0"/>
    <x v="15"/>
    <s v="Fiskars® Softgrip Scissors"/>
    <s v="Small Pack"/>
    <n v="0.56999999999999995"/>
    <d v="2009-08-04T00:00:00"/>
  </r>
  <r>
    <n v="4120"/>
    <n v="29317"/>
    <x v="641"/>
    <x v="2"/>
    <n v="40"/>
    <n v="7789.63"/>
    <n v="0.08"/>
    <x v="1"/>
    <n v="1774.53"/>
    <n v="200.98"/>
    <n v="23.76"/>
    <x v="761"/>
    <x v="12"/>
    <x v="4"/>
    <x v="2"/>
    <x v="2"/>
    <x v="14"/>
    <s v="Global Leather Highback Executive Chair with Pneumatic Height Adjustment, Black"/>
    <s v="Jumbo Drum"/>
    <n v="0.57999999999999996"/>
    <d v="2011-10-04T00:00:00"/>
  </r>
  <r>
    <n v="4121"/>
    <n v="29317"/>
    <x v="641"/>
    <x v="2"/>
    <n v="20"/>
    <n v="15703.82"/>
    <n v="0.06"/>
    <x v="1"/>
    <n v="3055.72"/>
    <n v="810.98"/>
    <n v="16.059999999999999"/>
    <x v="761"/>
    <x v="12"/>
    <x v="4"/>
    <x v="2"/>
    <x v="1"/>
    <x v="16"/>
    <s v="Okidata ML591 Wide Format Dot Matrix Printer"/>
    <s v="Jumbo Drum"/>
    <n v="0.56000000000000005"/>
    <d v="2011-10-03T00:00:00"/>
  </r>
  <r>
    <n v="4122"/>
    <n v="29317"/>
    <x v="641"/>
    <x v="2"/>
    <n v="31"/>
    <n v="140.69"/>
    <n v="0.06"/>
    <x v="0"/>
    <n v="-14.54"/>
    <n v="4.71"/>
    <n v="0.7"/>
    <x v="761"/>
    <x v="12"/>
    <x v="4"/>
    <x v="2"/>
    <x v="0"/>
    <x v="6"/>
    <s v="Sterling Rubber Bands by Alliance"/>
    <s v="Wrap Bag"/>
    <n v="0.85"/>
    <d v="2011-10-02T00:00:00"/>
  </r>
  <r>
    <n v="4221"/>
    <n v="29988"/>
    <x v="686"/>
    <x v="1"/>
    <n v="12"/>
    <n v="5177.3999999999996"/>
    <n v="0.06"/>
    <x v="1"/>
    <n v="287.5"/>
    <n v="449.99"/>
    <n v="49"/>
    <x v="762"/>
    <x v="12"/>
    <x v="4"/>
    <x v="2"/>
    <x v="1"/>
    <x v="13"/>
    <s v="Canon PC940 Copier"/>
    <s v="Jumbo Drum"/>
    <n v="0.38"/>
    <d v="2009-06-14T00:00:00"/>
  </r>
  <r>
    <n v="4230"/>
    <n v="30051"/>
    <x v="484"/>
    <x v="2"/>
    <n v="42"/>
    <n v="243.06"/>
    <n v="0.02"/>
    <x v="0"/>
    <n v="-1.57"/>
    <n v="5.85"/>
    <n v="2.27"/>
    <x v="771"/>
    <x v="12"/>
    <x v="4"/>
    <x v="3"/>
    <x v="0"/>
    <x v="12"/>
    <s v="Dixon My First Ticonderoga Pencil, #2"/>
    <s v="Wrap Bag"/>
    <n v="0.56000000000000005"/>
    <d v="2012-03-21T00:00:00"/>
  </r>
  <r>
    <n v="4245"/>
    <n v="30211"/>
    <x v="222"/>
    <x v="3"/>
    <n v="19"/>
    <n v="141.96"/>
    <n v="0.05"/>
    <x v="0"/>
    <n v="38.43"/>
    <n v="7.4"/>
    <n v="1.71"/>
    <x v="760"/>
    <x v="12"/>
    <x v="4"/>
    <x v="0"/>
    <x v="0"/>
    <x v="5"/>
    <s v="It's Hot Message Books with Stickers, 2 3/4&quot; x 5&quot;"/>
    <s v="Wrap Bag"/>
    <n v="0.4"/>
    <d v="2010-06-08T00:00:00"/>
  </r>
  <r>
    <n v="4271"/>
    <n v="30401"/>
    <x v="814"/>
    <x v="3"/>
    <n v="39"/>
    <n v="239.4"/>
    <n v="7.0000000000000007E-2"/>
    <x v="0"/>
    <n v="-57.37"/>
    <n v="5.98"/>
    <n v="5.15"/>
    <x v="764"/>
    <x v="12"/>
    <x v="4"/>
    <x v="2"/>
    <x v="0"/>
    <x v="5"/>
    <s v="Xerox 193"/>
    <s v="Small Box"/>
    <n v="0.36"/>
    <d v="2012-10-20T00:00:00"/>
  </r>
  <r>
    <n v="4316"/>
    <n v="30757"/>
    <x v="1159"/>
    <x v="3"/>
    <n v="5"/>
    <n v="21.32"/>
    <n v="0.08"/>
    <x v="2"/>
    <n v="2.2000000000000002"/>
    <n v="3.38"/>
    <n v="0.85"/>
    <x v="767"/>
    <x v="12"/>
    <x v="4"/>
    <x v="3"/>
    <x v="0"/>
    <x v="12"/>
    <s v="Avery Hi-Liter® Fluorescent Desk Style Markers"/>
    <s v="Wrap Bag"/>
    <n v="0.48"/>
    <d v="2010-12-26T00:00:00"/>
  </r>
  <r>
    <n v="4317"/>
    <n v="30757"/>
    <x v="1159"/>
    <x v="3"/>
    <n v="42"/>
    <n v="457.51"/>
    <n v="0.1"/>
    <x v="0"/>
    <n v="-183.75"/>
    <n v="11.66"/>
    <n v="7.95"/>
    <x v="767"/>
    <x v="12"/>
    <x v="4"/>
    <x v="3"/>
    <x v="0"/>
    <x v="12"/>
    <s v="Hunt BOSTON® Vista® Battery-Operated Pencil Sharpener, Black"/>
    <s v="Small Pack"/>
    <n v="0.57999999999999996"/>
    <d v="2010-12-27T00:00:00"/>
  </r>
  <r>
    <n v="4386"/>
    <n v="31237"/>
    <x v="1363"/>
    <x v="2"/>
    <n v="13"/>
    <n v="589.78"/>
    <n v="0"/>
    <x v="0"/>
    <n v="225.2585"/>
    <n v="42.8"/>
    <n v="2.99"/>
    <x v="772"/>
    <x v="12"/>
    <x v="4"/>
    <x v="0"/>
    <x v="0"/>
    <x v="2"/>
    <s v="Wilson Jones Elliptical Ring 3 1/2&quot; Capacity Binders, 800 sheets"/>
    <s v="Small Box"/>
    <n v="0.36"/>
    <d v="2011-07-29T00:00:00"/>
  </r>
  <r>
    <n v="4523"/>
    <n v="32192"/>
    <x v="1213"/>
    <x v="2"/>
    <n v="4"/>
    <n v="159.256"/>
    <n v="0.03"/>
    <x v="0"/>
    <n v="-171.17100000000002"/>
    <n v="45.99"/>
    <n v="2.5"/>
    <x v="763"/>
    <x v="12"/>
    <x v="4"/>
    <x v="0"/>
    <x v="1"/>
    <x v="3"/>
    <s v="T61"/>
    <s v="Small Box"/>
    <n v="0.56000000000000005"/>
    <d v="2012-02-18T00:00:00"/>
  </r>
  <r>
    <n v="4710"/>
    <n v="33568"/>
    <x v="42"/>
    <x v="3"/>
    <n v="10"/>
    <n v="628.73"/>
    <n v="0.02"/>
    <x v="0"/>
    <n v="-181.87"/>
    <n v="55.5"/>
    <n v="52.2"/>
    <x v="772"/>
    <x v="12"/>
    <x v="4"/>
    <x v="0"/>
    <x v="2"/>
    <x v="4"/>
    <s v="Eldon Cleatmat® Chair Mats for Medium Pile Carpets"/>
    <s v="Medium Box"/>
    <n v="0.72"/>
    <d v="2012-07-22T00:00:00"/>
  </r>
  <r>
    <n v="4711"/>
    <n v="33568"/>
    <x v="42"/>
    <x v="3"/>
    <n v="23"/>
    <n v="385.81"/>
    <n v="0.01"/>
    <x v="2"/>
    <n v="7.35"/>
    <n v="15.51"/>
    <n v="5.8"/>
    <x v="772"/>
    <x v="12"/>
    <x v="4"/>
    <x v="0"/>
    <x v="0"/>
    <x v="0"/>
    <s v="Tenex Personal Filing Tote With Secure Closure Lid, Black/Frost"/>
    <s v="Small Box"/>
    <n v="0.6"/>
    <d v="2012-07-22T00:00:00"/>
  </r>
  <r>
    <n v="4723"/>
    <n v="33634"/>
    <x v="1379"/>
    <x v="2"/>
    <n v="40"/>
    <n v="271.33999999999997"/>
    <n v="0.05"/>
    <x v="0"/>
    <n v="-151.91999999999999"/>
    <n v="6.48"/>
    <n v="7.86"/>
    <x v="763"/>
    <x v="12"/>
    <x v="4"/>
    <x v="0"/>
    <x v="0"/>
    <x v="5"/>
    <s v="Xerox 213"/>
    <s v="Small Box"/>
    <n v="0.37"/>
    <d v="2010-09-02T00:00:00"/>
  </r>
  <r>
    <n v="4780"/>
    <n v="33925"/>
    <x v="788"/>
    <x v="0"/>
    <n v="47"/>
    <n v="1488.86"/>
    <n v="0.03"/>
    <x v="0"/>
    <n v="-95.05"/>
    <n v="30.98"/>
    <n v="19.989999999999998"/>
    <x v="771"/>
    <x v="12"/>
    <x v="4"/>
    <x v="3"/>
    <x v="0"/>
    <x v="5"/>
    <s v="Xerox 1988"/>
    <s v="Small Box"/>
    <n v="0.4"/>
    <d v="2011-05-07T00:00:00"/>
  </r>
  <r>
    <n v="4830"/>
    <n v="34338"/>
    <x v="1014"/>
    <x v="0"/>
    <n v="26"/>
    <n v="1050.1600000000001"/>
    <n v="0.04"/>
    <x v="2"/>
    <n v="265.08999999999997"/>
    <n v="38.76"/>
    <n v="13.26"/>
    <x v="759"/>
    <x v="12"/>
    <x v="4"/>
    <x v="2"/>
    <x v="0"/>
    <x v="5"/>
    <s v="Xerox 1892"/>
    <s v="Small Box"/>
    <n v="0.36"/>
    <d v="2010-07-05T00:00:00"/>
  </r>
  <r>
    <n v="4832"/>
    <n v="34374"/>
    <x v="1217"/>
    <x v="0"/>
    <n v="42"/>
    <n v="344.57"/>
    <n v="0.04"/>
    <x v="0"/>
    <n v="37.409999999999997"/>
    <n v="8.33"/>
    <n v="1.99"/>
    <x v="772"/>
    <x v="12"/>
    <x v="4"/>
    <x v="0"/>
    <x v="1"/>
    <x v="7"/>
    <s v="80 Minute Slim Jewel Case CD-R , 10/Pack - Staples"/>
    <s v="Small Pack"/>
    <n v="0.52"/>
    <d v="2009-07-07T00:00:00"/>
  </r>
  <r>
    <n v="4857"/>
    <n v="34565"/>
    <x v="232"/>
    <x v="3"/>
    <n v="47"/>
    <n v="4815.8620000000001"/>
    <n v="0.08"/>
    <x v="0"/>
    <n v="1316.79"/>
    <n v="125.99"/>
    <n v="4.2"/>
    <x v="570"/>
    <x v="12"/>
    <x v="4"/>
    <x v="1"/>
    <x v="1"/>
    <x v="3"/>
    <s v="i1000plus"/>
    <s v="Small Box"/>
    <n v="0.56999999999999995"/>
    <d v="2009-07-14T00:00:00"/>
  </r>
  <r>
    <n v="4909"/>
    <n v="34948"/>
    <x v="1230"/>
    <x v="4"/>
    <n v="15"/>
    <n v="1057.06"/>
    <n v="0.08"/>
    <x v="1"/>
    <n v="-403.74"/>
    <n v="68.81"/>
    <n v="60"/>
    <x v="771"/>
    <x v="12"/>
    <x v="4"/>
    <x v="3"/>
    <x v="0"/>
    <x v="1"/>
    <s v="Holmes Replacement Filter for HEPA Air Cleaner, Very Large Room, HEPA Filter"/>
    <s v="Jumbo Drum"/>
    <n v="0.41"/>
    <d v="2010-01-12T00:00:00"/>
  </r>
  <r>
    <n v="5003"/>
    <n v="35652"/>
    <x v="106"/>
    <x v="0"/>
    <n v="21"/>
    <n v="2251.56"/>
    <n v="0.01"/>
    <x v="1"/>
    <n v="226.63"/>
    <n v="100.98"/>
    <n v="26.22"/>
    <x v="223"/>
    <x v="12"/>
    <x v="4"/>
    <x v="2"/>
    <x v="2"/>
    <x v="9"/>
    <s v="Hon 4-Shelf Metal Bookcases"/>
    <s v="Jumbo Box"/>
    <n v="0.6"/>
    <d v="2010-09-23T00:00:00"/>
  </r>
  <r>
    <n v="5055"/>
    <n v="36038"/>
    <x v="707"/>
    <x v="1"/>
    <n v="26"/>
    <n v="95.26"/>
    <n v="0.02"/>
    <x v="0"/>
    <n v="-89.06"/>
    <n v="3.28"/>
    <n v="5"/>
    <x v="765"/>
    <x v="12"/>
    <x v="4"/>
    <x v="3"/>
    <x v="0"/>
    <x v="12"/>
    <s v="Newell 35"/>
    <s v="Wrap Bag"/>
    <n v="0.56000000000000005"/>
    <d v="2012-08-18T00:00:00"/>
  </r>
  <r>
    <n v="5200"/>
    <n v="36934"/>
    <x v="380"/>
    <x v="3"/>
    <n v="7"/>
    <n v="1120.8599999999999"/>
    <n v="0.02"/>
    <x v="2"/>
    <n v="17.399999999999999"/>
    <n v="150.97999999999999"/>
    <n v="13.99"/>
    <x v="763"/>
    <x v="12"/>
    <x v="4"/>
    <x v="0"/>
    <x v="1"/>
    <x v="16"/>
    <s v="Canon MP41DH Printing Calculator"/>
    <s v="Medium Box"/>
    <n v="0.38"/>
    <d v="2009-12-24T00:00:00"/>
  </r>
  <r>
    <n v="5201"/>
    <n v="36934"/>
    <x v="380"/>
    <x v="3"/>
    <n v="2"/>
    <n v="11.51"/>
    <n v="0.1"/>
    <x v="0"/>
    <n v="-5.16"/>
    <n v="5.43"/>
    <n v="0.95"/>
    <x v="763"/>
    <x v="12"/>
    <x v="4"/>
    <x v="0"/>
    <x v="0"/>
    <x v="5"/>
    <s v="Wirebound Message Book, 4 per Page"/>
    <s v="Wrap Bag"/>
    <n v="0.36"/>
    <d v="2009-12-24T00:00:00"/>
  </r>
  <r>
    <n v="5202"/>
    <n v="36934"/>
    <x v="380"/>
    <x v="3"/>
    <n v="45"/>
    <n v="6668.8559999999998"/>
    <n v="0.01"/>
    <x v="1"/>
    <n v="871.97"/>
    <n v="179.29"/>
    <n v="29.21"/>
    <x v="763"/>
    <x v="12"/>
    <x v="4"/>
    <x v="0"/>
    <x v="2"/>
    <x v="10"/>
    <s v="Bevis Round Conference Table Top, X-Base"/>
    <s v="Jumbo Box"/>
    <n v="0.74"/>
    <d v="2009-12-23T00:00:00"/>
  </r>
  <r>
    <n v="5259"/>
    <n v="37440"/>
    <x v="539"/>
    <x v="2"/>
    <n v="39"/>
    <n v="8407.08"/>
    <n v="0.04"/>
    <x v="1"/>
    <n v="629.4"/>
    <n v="208.16"/>
    <n v="68.02"/>
    <x v="223"/>
    <x v="12"/>
    <x v="4"/>
    <x v="2"/>
    <x v="0"/>
    <x v="1"/>
    <s v="1.7 Cubic Foot Compact &quot;Cube&quot; Office Refrigerators"/>
    <s v="Jumbo Drum"/>
    <n v="0.57999999999999996"/>
    <d v="2010-06-24T00:00:00"/>
  </r>
  <r>
    <n v="5278"/>
    <n v="37542"/>
    <x v="1333"/>
    <x v="3"/>
    <n v="26"/>
    <n v="2546.5234999999998"/>
    <n v="0.09"/>
    <x v="2"/>
    <n v="209.99700000000001"/>
    <n v="125.99"/>
    <n v="7.69"/>
    <x v="762"/>
    <x v="12"/>
    <x v="4"/>
    <x v="2"/>
    <x v="1"/>
    <x v="3"/>
    <s v="StarTAC 3000"/>
    <s v="Small Box"/>
    <n v="0.59"/>
    <d v="2009-07-22T00:00:00"/>
  </r>
  <r>
    <n v="5367"/>
    <n v="38146"/>
    <x v="383"/>
    <x v="0"/>
    <n v="45"/>
    <n v="341.39"/>
    <n v="0.03"/>
    <x v="0"/>
    <n v="-82.9495"/>
    <n v="7.68"/>
    <n v="6.16"/>
    <x v="532"/>
    <x v="12"/>
    <x v="4"/>
    <x v="0"/>
    <x v="0"/>
    <x v="2"/>
    <s v="GBC VeloBinder Strips"/>
    <s v="Small Box"/>
    <n v="0.35"/>
    <d v="2011-12-11T00:00:00"/>
  </r>
  <r>
    <n v="5370"/>
    <n v="38178"/>
    <x v="903"/>
    <x v="3"/>
    <n v="32"/>
    <n v="153.97999999999999"/>
    <n v="0.02"/>
    <x v="0"/>
    <n v="71.599999999999994"/>
    <n v="4.91"/>
    <n v="0.5"/>
    <x v="760"/>
    <x v="12"/>
    <x v="4"/>
    <x v="0"/>
    <x v="0"/>
    <x v="11"/>
    <s v="Avery 493"/>
    <s v="Small Box"/>
    <n v="0.36"/>
    <d v="2012-08-30T00:00:00"/>
  </r>
  <r>
    <n v="5384"/>
    <n v="38279"/>
    <x v="829"/>
    <x v="3"/>
    <n v="1"/>
    <n v="11.64"/>
    <n v="0.05"/>
    <x v="0"/>
    <n v="-10.73"/>
    <n v="7.59"/>
    <n v="4"/>
    <x v="764"/>
    <x v="12"/>
    <x v="4"/>
    <x v="2"/>
    <x v="2"/>
    <x v="4"/>
    <s v="Master Giant Foot® Doorstop, Safety Yellow"/>
    <s v="Wrap Bag"/>
    <n v="0.42"/>
    <d v="2012-05-01T00:00:00"/>
  </r>
  <r>
    <n v="5460"/>
    <n v="38787"/>
    <x v="1293"/>
    <x v="0"/>
    <n v="22"/>
    <n v="79.040000000000006"/>
    <n v="0.05"/>
    <x v="0"/>
    <n v="-77.930000000000007"/>
    <n v="3.28"/>
    <n v="5"/>
    <x v="705"/>
    <x v="12"/>
    <x v="4"/>
    <x v="1"/>
    <x v="0"/>
    <x v="12"/>
    <s v="Newell 35"/>
    <s v="Wrap Bag"/>
    <n v="0.56000000000000005"/>
    <d v="2011-08-05T00:00:00"/>
  </r>
  <r>
    <n v="5463"/>
    <n v="38791"/>
    <x v="835"/>
    <x v="0"/>
    <n v="24"/>
    <n v="1457.7120000000002"/>
    <n v="0.03"/>
    <x v="1"/>
    <n v="-1565.89"/>
    <n v="70.89"/>
    <n v="89.3"/>
    <x v="768"/>
    <x v="12"/>
    <x v="4"/>
    <x v="3"/>
    <x v="2"/>
    <x v="10"/>
    <s v="KI Conference Tables"/>
    <s v="Jumbo Box"/>
    <n v="0.69"/>
    <d v="2010-03-21T00:00:00"/>
  </r>
  <r>
    <n v="5464"/>
    <n v="38817"/>
    <x v="399"/>
    <x v="2"/>
    <n v="1"/>
    <n v="9.6999999999999993"/>
    <n v="0.02"/>
    <x v="0"/>
    <n v="-18.03"/>
    <n v="4.9800000000000004"/>
    <n v="4.62"/>
    <x v="570"/>
    <x v="12"/>
    <x v="4"/>
    <x v="1"/>
    <x v="1"/>
    <x v="7"/>
    <s v="Imation 3.5&quot;, DISKETTE 44766 HGHLD3.52HD/FM, 10/Pack"/>
    <s v="Small Pack"/>
    <n v="0.64"/>
    <d v="2012-05-21T00:00:00"/>
  </r>
  <r>
    <n v="5475"/>
    <n v="38887"/>
    <x v="1398"/>
    <x v="4"/>
    <n v="25"/>
    <n v="378.9"/>
    <n v="0.02"/>
    <x v="0"/>
    <n v="28.457999999999998"/>
    <n v="14.45"/>
    <n v="7.17"/>
    <x v="705"/>
    <x v="12"/>
    <x v="4"/>
    <x v="1"/>
    <x v="0"/>
    <x v="2"/>
    <s v="Acco Recycled 2&quot; Capacity Laser Printer Hanging Data Binders"/>
    <s v="Small Box"/>
    <n v="0.38"/>
    <d v="2009-10-25T00:00:00"/>
  </r>
  <r>
    <n v="5476"/>
    <n v="38887"/>
    <x v="1398"/>
    <x v="4"/>
    <n v="50"/>
    <n v="264.05"/>
    <n v="7.0000000000000007E-2"/>
    <x v="0"/>
    <n v="25.05"/>
    <n v="5.58"/>
    <n v="1.99"/>
    <x v="705"/>
    <x v="12"/>
    <x v="4"/>
    <x v="1"/>
    <x v="0"/>
    <x v="12"/>
    <s v="DIXON Ticonderoga® Erasable Checking Pencils"/>
    <s v="Wrap Bag"/>
    <n v="0.46"/>
    <d v="2009-10-26T00:00:00"/>
  </r>
  <r>
    <n v="5480"/>
    <n v="38914"/>
    <x v="629"/>
    <x v="3"/>
    <n v="43"/>
    <n v="447.12"/>
    <n v="0.08"/>
    <x v="0"/>
    <n v="-14.27"/>
    <n v="10.64"/>
    <n v="5.16"/>
    <x v="768"/>
    <x v="12"/>
    <x v="4"/>
    <x v="2"/>
    <x v="2"/>
    <x v="4"/>
    <s v="Eldon Expressions Punched Metal &amp; Wood Desk Accessories, Pewter &amp; Cherry"/>
    <s v="Small Box"/>
    <n v="0.56999999999999995"/>
    <d v="2012-05-31T00:00:00"/>
  </r>
  <r>
    <n v="5509"/>
    <n v="39072"/>
    <x v="545"/>
    <x v="1"/>
    <n v="50"/>
    <n v="1633.37"/>
    <n v="0.08"/>
    <x v="0"/>
    <n v="144.69"/>
    <n v="34.99"/>
    <n v="7.73"/>
    <x v="762"/>
    <x v="12"/>
    <x v="4"/>
    <x v="2"/>
    <x v="0"/>
    <x v="12"/>
    <s v="Hunt Boston® Vacuum Mount KS Pencil Sharpener"/>
    <s v="Small Box"/>
    <n v="0.59"/>
    <d v="2009-02-23T00:00:00"/>
  </r>
  <r>
    <n v="5593"/>
    <n v="39652"/>
    <x v="53"/>
    <x v="0"/>
    <n v="5"/>
    <n v="14.61"/>
    <n v="0.03"/>
    <x v="0"/>
    <n v="1.17"/>
    <n v="2.88"/>
    <n v="0.5"/>
    <x v="570"/>
    <x v="12"/>
    <x v="4"/>
    <x v="1"/>
    <x v="0"/>
    <x v="11"/>
    <s v="Avery 504"/>
    <s v="Small Box"/>
    <n v="0.36"/>
    <d v="2012-05-06T00:00:00"/>
  </r>
  <r>
    <n v="5594"/>
    <n v="39652"/>
    <x v="53"/>
    <x v="0"/>
    <n v="4"/>
    <n v="665.76250000000005"/>
    <n v="0.03"/>
    <x v="0"/>
    <n v="-773.34399999999994"/>
    <n v="195.99"/>
    <n v="8.99"/>
    <x v="570"/>
    <x v="12"/>
    <x v="4"/>
    <x v="1"/>
    <x v="1"/>
    <x v="3"/>
    <s v="T28 WORLD"/>
    <s v="Small Box"/>
    <n v="0.6"/>
    <d v="2012-05-09T00:00:00"/>
  </r>
  <r>
    <n v="5612"/>
    <n v="39750"/>
    <x v="369"/>
    <x v="1"/>
    <n v="7"/>
    <n v="140.59"/>
    <n v="0.01"/>
    <x v="0"/>
    <n v="-35.878799999999998"/>
    <n v="17.98"/>
    <n v="8.51"/>
    <x v="762"/>
    <x v="12"/>
    <x v="4"/>
    <x v="2"/>
    <x v="1"/>
    <x v="16"/>
    <s v="Canon P1-DHIII Palm Printing Calculator"/>
    <s v="Medium Box"/>
    <n v="0.4"/>
    <d v="2009-03-28T00:00:00"/>
  </r>
  <r>
    <n v="5654"/>
    <n v="40006"/>
    <x v="1035"/>
    <x v="2"/>
    <n v="35"/>
    <n v="157.99"/>
    <n v="0.03"/>
    <x v="0"/>
    <n v="-105.547"/>
    <n v="4.24"/>
    <n v="5.41"/>
    <x v="762"/>
    <x v="12"/>
    <x v="4"/>
    <x v="2"/>
    <x v="0"/>
    <x v="2"/>
    <s v="Storex DuraTech Recycled Plastic Frosted Binders"/>
    <s v="Small Box"/>
    <n v="0.35"/>
    <d v="2009-06-17T00:00:00"/>
  </r>
  <r>
    <n v="5655"/>
    <n v="40006"/>
    <x v="1035"/>
    <x v="2"/>
    <n v="48"/>
    <n v="141.59"/>
    <n v="0.04"/>
    <x v="0"/>
    <n v="20.260000000000002"/>
    <n v="2.94"/>
    <n v="0.7"/>
    <x v="762"/>
    <x v="12"/>
    <x v="4"/>
    <x v="2"/>
    <x v="0"/>
    <x v="12"/>
    <s v="Newell 338"/>
    <s v="Wrap Bag"/>
    <n v="0.57999999999999996"/>
    <d v="2009-06-16T00:00:00"/>
  </r>
  <r>
    <n v="5737"/>
    <n v="40770"/>
    <x v="480"/>
    <x v="0"/>
    <n v="19"/>
    <n v="217.69"/>
    <n v="0.09"/>
    <x v="0"/>
    <n v="-11.66"/>
    <n v="11.33"/>
    <n v="6.12"/>
    <x v="769"/>
    <x v="12"/>
    <x v="4"/>
    <x v="3"/>
    <x v="0"/>
    <x v="1"/>
    <s v="Holmes Replacement Filter for HEPA Air Cleaner, Medium Room"/>
    <s v="Medium Box"/>
    <n v="0.42"/>
    <d v="2011-04-21T00:00:00"/>
  </r>
  <r>
    <n v="5766"/>
    <n v="40933"/>
    <x v="1132"/>
    <x v="1"/>
    <n v="37"/>
    <n v="95.43"/>
    <n v="0.06"/>
    <x v="0"/>
    <n v="-103.96"/>
    <n v="2.52"/>
    <n v="4.28"/>
    <x v="74"/>
    <x v="12"/>
    <x v="4"/>
    <x v="1"/>
    <x v="0"/>
    <x v="12"/>
    <s v="Binney &amp; Smith inkTank™ Erasable Desk Highlighter, Chisel Tip, Yellow, 12/Box"/>
    <s v="Wrap Bag"/>
    <n v="0.44"/>
    <d v="2012-05-28T00:00:00"/>
  </r>
  <r>
    <n v="5975"/>
    <n v="42370"/>
    <x v="1253"/>
    <x v="1"/>
    <n v="33"/>
    <n v="125.27"/>
    <n v="7.0000000000000007E-2"/>
    <x v="0"/>
    <n v="-105.83450000000001"/>
    <n v="3.81"/>
    <n v="4.83"/>
    <x v="771"/>
    <x v="12"/>
    <x v="4"/>
    <x v="3"/>
    <x v="0"/>
    <x v="2"/>
    <s v="Acco Pressboard Covers with Storage Hooks, 14 7/8&quot; x 11&quot;, Executive Red"/>
    <s v="Small Box"/>
    <n v="0.4"/>
    <d v="2011-11-23T00:00:00"/>
  </r>
  <r>
    <n v="5986"/>
    <n v="42436"/>
    <x v="248"/>
    <x v="4"/>
    <n v="30"/>
    <n v="10994.74"/>
    <n v="0.09"/>
    <x v="1"/>
    <n v="3612.58"/>
    <n v="400.97"/>
    <n v="48.26"/>
    <x v="761"/>
    <x v="12"/>
    <x v="4"/>
    <x v="2"/>
    <x v="1"/>
    <x v="16"/>
    <s v="Hewlett-Packard Deskjet 1220Cse Color Inkjet Printer"/>
    <s v="Jumbo Box"/>
    <n v="0.36"/>
    <d v="2012-08-10T00:00:00"/>
  </r>
  <r>
    <n v="6047"/>
    <n v="42855"/>
    <x v="32"/>
    <x v="2"/>
    <n v="17"/>
    <n v="135.38"/>
    <n v="0.05"/>
    <x v="0"/>
    <n v="-71.12"/>
    <n v="7.98"/>
    <n v="6.5"/>
    <x v="759"/>
    <x v="12"/>
    <x v="4"/>
    <x v="2"/>
    <x v="0"/>
    <x v="0"/>
    <s v="Iris Project Case"/>
    <s v="Medium Box"/>
    <n v="0.59"/>
    <d v="2011-07-10T00:00:00"/>
  </r>
  <r>
    <n v="6166"/>
    <n v="43686"/>
    <x v="700"/>
    <x v="3"/>
    <n v="16"/>
    <n v="1313.64"/>
    <n v="0.05"/>
    <x v="0"/>
    <n v="284.83999999999997"/>
    <n v="83.1"/>
    <n v="6.13"/>
    <x v="764"/>
    <x v="12"/>
    <x v="4"/>
    <x v="2"/>
    <x v="1"/>
    <x v="7"/>
    <s v="Micro Innovations Micro Digital Wireless Keyboard and Mouse, Gray"/>
    <s v="Small Box"/>
    <n v="0.45"/>
    <d v="2011-05-08T00:00:00"/>
  </r>
  <r>
    <n v="6260"/>
    <n v="44295"/>
    <x v="1175"/>
    <x v="3"/>
    <n v="47"/>
    <n v="4524.9070000000002"/>
    <n v="7.0000000000000007E-2"/>
    <x v="0"/>
    <n v="1464.8670000000002"/>
    <n v="115.99"/>
    <n v="2.5"/>
    <x v="765"/>
    <x v="12"/>
    <x v="4"/>
    <x v="3"/>
    <x v="1"/>
    <x v="3"/>
    <s v="StarTAC 7797"/>
    <s v="Small Box"/>
    <n v="0.55000000000000004"/>
    <d v="2010-01-25T00:00:00"/>
  </r>
  <r>
    <n v="6333"/>
    <n v="44869"/>
    <x v="348"/>
    <x v="3"/>
    <n v="43"/>
    <n v="283.18"/>
    <n v="0.03"/>
    <x v="0"/>
    <n v="-154.94999999999999"/>
    <n v="6.48"/>
    <n v="7.49"/>
    <x v="759"/>
    <x v="12"/>
    <x v="4"/>
    <x v="2"/>
    <x v="0"/>
    <x v="5"/>
    <s v="Xerox 220"/>
    <s v="Small Box"/>
    <n v="0.37"/>
    <d v="2012-08-24T00:00:00"/>
  </r>
  <r>
    <n v="6405"/>
    <n v="45511"/>
    <x v="522"/>
    <x v="0"/>
    <n v="31"/>
    <n v="951.31"/>
    <n v="0.08"/>
    <x v="1"/>
    <n v="-1099.46"/>
    <n v="31.76"/>
    <n v="45.51"/>
    <x v="759"/>
    <x v="12"/>
    <x v="4"/>
    <x v="2"/>
    <x v="2"/>
    <x v="10"/>
    <s v="Hon iLevel™ Computer Training Table"/>
    <s v="Jumbo Box"/>
    <n v="0.65"/>
    <d v="2010-08-28T00:00:00"/>
  </r>
  <r>
    <n v="6474"/>
    <n v="46053"/>
    <x v="558"/>
    <x v="1"/>
    <n v="25"/>
    <n v="1458.83"/>
    <n v="0.05"/>
    <x v="0"/>
    <n v="392.76"/>
    <n v="60.22"/>
    <n v="3.5"/>
    <x v="196"/>
    <x v="12"/>
    <x v="4"/>
    <x v="1"/>
    <x v="0"/>
    <x v="1"/>
    <s v="Fellowes Smart Surge Ten-Outlet Protector, Platinum"/>
    <s v="Small Box"/>
    <n v="0.56999999999999995"/>
    <d v="2012-09-14T00:00:00"/>
  </r>
  <r>
    <n v="6531"/>
    <n v="46469"/>
    <x v="873"/>
    <x v="4"/>
    <n v="17"/>
    <n v="1210.72"/>
    <n v="0.05"/>
    <x v="1"/>
    <n v="-382.43"/>
    <n v="70.98"/>
    <n v="30"/>
    <x v="762"/>
    <x v="12"/>
    <x v="4"/>
    <x v="2"/>
    <x v="2"/>
    <x v="14"/>
    <s v="Novimex High-Tech Fabric Mesh Task Chair"/>
    <s v="Jumbo Drum"/>
    <n v="0.78"/>
    <d v="2009-08-18T00:00:00"/>
  </r>
  <r>
    <n v="6532"/>
    <n v="46469"/>
    <x v="873"/>
    <x v="4"/>
    <n v="18"/>
    <n v="93.26"/>
    <n v="0.05"/>
    <x v="0"/>
    <n v="-35.36"/>
    <n v="4.9800000000000004"/>
    <n v="4.7"/>
    <x v="762"/>
    <x v="12"/>
    <x v="4"/>
    <x v="2"/>
    <x v="0"/>
    <x v="5"/>
    <s v="Staples Copy Paper (20Lb. and 84 Bright)"/>
    <s v="Small Box"/>
    <n v="0.38"/>
    <d v="2009-08-18T00:00:00"/>
  </r>
  <r>
    <n v="6640"/>
    <n v="47207"/>
    <x v="684"/>
    <x v="0"/>
    <n v="15"/>
    <n v="437.87"/>
    <n v="0.09"/>
    <x v="2"/>
    <n v="-111.94"/>
    <n v="30.98"/>
    <n v="6.5"/>
    <x v="196"/>
    <x v="12"/>
    <x v="4"/>
    <x v="1"/>
    <x v="1"/>
    <x v="7"/>
    <s v="Belkin ErgoBoard™ Keyboard"/>
    <s v="Small Box"/>
    <n v="0.64"/>
    <d v="2009-12-22T00:00:00"/>
  </r>
  <r>
    <n v="6853"/>
    <n v="48801"/>
    <x v="797"/>
    <x v="1"/>
    <n v="43"/>
    <n v="2387.61"/>
    <n v="0.01"/>
    <x v="0"/>
    <n v="527.13"/>
    <n v="54.2"/>
    <n v="11.1"/>
    <x v="769"/>
    <x v="12"/>
    <x v="4"/>
    <x v="3"/>
    <x v="2"/>
    <x v="4"/>
    <s v="Eldon Advantage® Foldable Chair Mats for Low Pile Carpets"/>
    <s v="Medium Box"/>
    <n v="0.64"/>
    <d v="2012-10-13T00:00:00"/>
  </r>
  <r>
    <n v="6994"/>
    <n v="49954"/>
    <x v="496"/>
    <x v="4"/>
    <n v="36"/>
    <n v="1921.1275000000001"/>
    <n v="0.08"/>
    <x v="0"/>
    <n v="248.58"/>
    <n v="65.989999999999995"/>
    <n v="8.99"/>
    <x v="767"/>
    <x v="12"/>
    <x v="4"/>
    <x v="3"/>
    <x v="1"/>
    <x v="3"/>
    <s v="Talkabout T8367"/>
    <s v="Small Box"/>
    <n v="0.56000000000000005"/>
    <d v="2012-02-29T00:00:00"/>
  </r>
  <r>
    <n v="7084"/>
    <n v="50563"/>
    <x v="1013"/>
    <x v="1"/>
    <n v="2"/>
    <n v="423.04"/>
    <n v="0.05"/>
    <x v="2"/>
    <n v="-270.7"/>
    <n v="210.55"/>
    <n v="9.99"/>
    <x v="766"/>
    <x v="12"/>
    <x v="4"/>
    <x v="0"/>
    <x v="0"/>
    <x v="0"/>
    <s v="24 Capacity Maxi Data Binder Racks, Pearl"/>
    <s v="Small Box"/>
    <n v="0.6"/>
    <d v="2011-07-17T00:00:00"/>
  </r>
  <r>
    <n v="7085"/>
    <n v="50563"/>
    <x v="1013"/>
    <x v="1"/>
    <n v="20"/>
    <n v="2197.4115000000002"/>
    <n v="0"/>
    <x v="2"/>
    <n v="305.964"/>
    <n v="125.99"/>
    <n v="7.69"/>
    <x v="766"/>
    <x v="12"/>
    <x v="4"/>
    <x v="0"/>
    <x v="1"/>
    <x v="3"/>
    <s v="Timeport L7089"/>
    <s v="Small Box"/>
    <n v="0.57999999999999996"/>
    <d v="2011-07-17T00:00:00"/>
  </r>
  <r>
    <n v="7134"/>
    <n v="50882"/>
    <x v="1379"/>
    <x v="1"/>
    <n v="37"/>
    <n v="366.84"/>
    <n v="0.08"/>
    <x v="0"/>
    <n v="-50.1"/>
    <n v="10.23"/>
    <n v="4.68"/>
    <x v="705"/>
    <x v="12"/>
    <x v="4"/>
    <x v="1"/>
    <x v="0"/>
    <x v="15"/>
    <s v="Acme® Box Cutter Scissors"/>
    <s v="Small Pack"/>
    <n v="0.59"/>
    <d v="2010-08-31T00:00:00"/>
  </r>
  <r>
    <n v="7223"/>
    <n v="51553"/>
    <x v="766"/>
    <x v="2"/>
    <n v="3"/>
    <n v="21366.51"/>
    <n v="0"/>
    <x v="0"/>
    <n v="-11984.3979"/>
    <n v="6783.02"/>
    <n v="24.49"/>
    <x v="770"/>
    <x v="12"/>
    <x v="4"/>
    <x v="0"/>
    <x v="1"/>
    <x v="16"/>
    <s v="Polycom ViewStation™ ISDN Videoconferencing Unit"/>
    <s v="Large Box"/>
    <n v="0.39"/>
    <d v="2011-11-28T00:00:00"/>
  </r>
  <r>
    <n v="7224"/>
    <n v="51553"/>
    <x v="766"/>
    <x v="2"/>
    <n v="34"/>
    <n v="320.04000000000002"/>
    <n v="0.02"/>
    <x v="2"/>
    <n v="32.47"/>
    <n v="9.27"/>
    <n v="4.3899999999999997"/>
    <x v="770"/>
    <x v="12"/>
    <x v="4"/>
    <x v="0"/>
    <x v="0"/>
    <x v="5"/>
    <s v="Wirebound Message Books, Four 2 3/4&quot; x 5&quot; Forms per Page, 600 Sets per Book"/>
    <s v="Wrap Bag"/>
    <n v="0.38"/>
    <d v="2011-11-29T00:00:00"/>
  </r>
  <r>
    <n v="7225"/>
    <n v="51553"/>
    <x v="766"/>
    <x v="2"/>
    <n v="12"/>
    <n v="88.57"/>
    <n v="0.03"/>
    <x v="0"/>
    <n v="-28.25"/>
    <n v="6.68"/>
    <n v="6.15"/>
    <x v="770"/>
    <x v="12"/>
    <x v="4"/>
    <x v="0"/>
    <x v="0"/>
    <x v="5"/>
    <s v="Xerox 1968"/>
    <s v="Small Box"/>
    <n v="0.37"/>
    <d v="2011-11-29T00:00:00"/>
  </r>
  <r>
    <n v="7226"/>
    <n v="51553"/>
    <x v="766"/>
    <x v="2"/>
    <n v="13"/>
    <n v="73.97"/>
    <n v="0.1"/>
    <x v="0"/>
    <n v="-38.35"/>
    <n v="5.78"/>
    <n v="5.67"/>
    <x v="770"/>
    <x v="12"/>
    <x v="4"/>
    <x v="0"/>
    <x v="0"/>
    <x v="5"/>
    <s v="Xerox 1978"/>
    <s v="Small Box"/>
    <n v="0.36"/>
    <d v="2011-11-30T00:00:00"/>
  </r>
  <r>
    <n v="7327"/>
    <n v="52199"/>
    <x v="349"/>
    <x v="3"/>
    <n v="19"/>
    <n v="92.24"/>
    <n v="0.05"/>
    <x v="0"/>
    <n v="-60.582000000000001"/>
    <n v="4.82"/>
    <n v="5.24"/>
    <x v="762"/>
    <x v="12"/>
    <x v="4"/>
    <x v="2"/>
    <x v="0"/>
    <x v="2"/>
    <s v="Wilson Jones Turn Tabs Binder Tool for Ring Binders"/>
    <s v="Small Box"/>
    <n v="0.39"/>
    <d v="2011-01-27T00:00:00"/>
  </r>
  <r>
    <n v="7341"/>
    <n v="52293"/>
    <x v="176"/>
    <x v="1"/>
    <n v="4"/>
    <n v="31.14"/>
    <n v="0.08"/>
    <x v="0"/>
    <n v="-14.59"/>
    <n v="6.48"/>
    <n v="5.86"/>
    <x v="196"/>
    <x v="12"/>
    <x v="4"/>
    <x v="1"/>
    <x v="0"/>
    <x v="5"/>
    <s v="Xerox 1904"/>
    <s v="Small Box"/>
    <n v="0.36"/>
    <d v="2011-04-16T00:00:00"/>
  </r>
  <r>
    <n v="7407"/>
    <n v="52839"/>
    <x v="358"/>
    <x v="1"/>
    <n v="8"/>
    <n v="30.17"/>
    <n v="0.04"/>
    <x v="0"/>
    <n v="-22.84"/>
    <n v="3.28"/>
    <n v="3.97"/>
    <x v="771"/>
    <x v="12"/>
    <x v="4"/>
    <x v="3"/>
    <x v="0"/>
    <x v="12"/>
    <s v="Newell 337"/>
    <s v="Wrap Bag"/>
    <n v="0.56000000000000005"/>
    <d v="2010-04-11T00:00:00"/>
  </r>
  <r>
    <n v="7408"/>
    <n v="52839"/>
    <x v="358"/>
    <x v="1"/>
    <n v="25"/>
    <n v="1158.6009999999999"/>
    <n v="0.1"/>
    <x v="0"/>
    <n v="-155.298"/>
    <n v="55.99"/>
    <n v="2.5"/>
    <x v="771"/>
    <x v="12"/>
    <x v="4"/>
    <x v="3"/>
    <x v="1"/>
    <x v="3"/>
    <s v="Accessory28"/>
    <s v="Small Pack"/>
    <n v="0.83"/>
    <d v="2010-04-12T00:00:00"/>
  </r>
  <r>
    <n v="7484"/>
    <n v="53443"/>
    <x v="518"/>
    <x v="4"/>
    <n v="35"/>
    <n v="1477.63"/>
    <n v="0.04"/>
    <x v="0"/>
    <n v="387.56"/>
    <n v="42.98"/>
    <n v="4.62"/>
    <x v="74"/>
    <x v="12"/>
    <x v="4"/>
    <x v="1"/>
    <x v="0"/>
    <x v="1"/>
    <s v="Belkin F9M820V08 8 Outlet Surge"/>
    <s v="Small Box"/>
    <n v="0.56000000000000005"/>
    <d v="2011-10-09T00:00:00"/>
  </r>
  <r>
    <n v="7485"/>
    <n v="53443"/>
    <x v="518"/>
    <x v="4"/>
    <n v="3"/>
    <n v="19.46"/>
    <n v="0.01"/>
    <x v="0"/>
    <n v="-2.0099999999999998"/>
    <n v="6.3"/>
    <n v="0.5"/>
    <x v="74"/>
    <x v="12"/>
    <x v="4"/>
    <x v="1"/>
    <x v="0"/>
    <x v="11"/>
    <s v="Avery 51"/>
    <s v="Small Box"/>
    <n v="0.39"/>
    <d v="2011-10-10T00:00:00"/>
  </r>
  <r>
    <n v="7486"/>
    <n v="53443"/>
    <x v="518"/>
    <x v="4"/>
    <n v="22"/>
    <n v="148.80000000000001"/>
    <n v="0.04"/>
    <x v="0"/>
    <n v="52.08"/>
    <n v="6.47"/>
    <n v="1.22"/>
    <x v="74"/>
    <x v="12"/>
    <x v="4"/>
    <x v="1"/>
    <x v="0"/>
    <x v="12"/>
    <s v="Staples Pen Style Liquid Stix; Assorted (yellow, pink, green, blue, orange), 5/Pack"/>
    <s v="Wrap Bag"/>
    <n v="0.4"/>
    <d v="2011-10-09T00:00:00"/>
  </r>
  <r>
    <n v="7527"/>
    <n v="53767"/>
    <x v="1136"/>
    <x v="2"/>
    <n v="35"/>
    <n v="1131.1500000000001"/>
    <n v="0.03"/>
    <x v="0"/>
    <n v="433.87"/>
    <n v="30.98"/>
    <n v="5.76"/>
    <x v="760"/>
    <x v="12"/>
    <x v="4"/>
    <x v="0"/>
    <x v="0"/>
    <x v="5"/>
    <s v="IBM Multi-Purpose Copy Paper, 8 1/2 x 11&quot;, Case"/>
    <s v="Small Box"/>
    <n v="0.4"/>
    <d v="2011-08-27T00:00:00"/>
  </r>
  <r>
    <n v="7645"/>
    <n v="54787"/>
    <x v="593"/>
    <x v="1"/>
    <n v="7"/>
    <n v="170.02"/>
    <n v="7.0000000000000007E-2"/>
    <x v="0"/>
    <n v="-56.1"/>
    <n v="22.84"/>
    <n v="16.87"/>
    <x v="769"/>
    <x v="12"/>
    <x v="4"/>
    <x v="3"/>
    <x v="0"/>
    <x v="5"/>
    <s v="Xerox 1982"/>
    <s v="Small Box"/>
    <n v="0.39"/>
    <d v="2011-02-25T00:00:00"/>
  </r>
  <r>
    <n v="7671"/>
    <n v="55011"/>
    <x v="1259"/>
    <x v="4"/>
    <n v="48"/>
    <n v="452.28"/>
    <n v="0.09"/>
    <x v="0"/>
    <n v="-21"/>
    <n v="9.85"/>
    <n v="4.82"/>
    <x v="766"/>
    <x v="12"/>
    <x v="4"/>
    <x v="0"/>
    <x v="0"/>
    <x v="12"/>
    <s v="Lumber Crayons"/>
    <s v="Wrap Bag"/>
    <n v="0.47"/>
    <d v="2012-01-05T00:00:00"/>
  </r>
  <r>
    <n v="7672"/>
    <n v="55011"/>
    <x v="1259"/>
    <x v="4"/>
    <n v="18"/>
    <n v="55.82"/>
    <n v="0.01"/>
    <x v="0"/>
    <n v="14.19"/>
    <n v="2.94"/>
    <n v="0.81"/>
    <x v="766"/>
    <x v="12"/>
    <x v="4"/>
    <x v="0"/>
    <x v="0"/>
    <x v="12"/>
    <s v="Prang Colored Pencils"/>
    <s v="Wrap Bag"/>
    <n v="0.4"/>
    <d v="2012-01-05T00:00:00"/>
  </r>
  <r>
    <n v="7754"/>
    <n v="55490"/>
    <x v="571"/>
    <x v="3"/>
    <n v="3"/>
    <n v="246.2"/>
    <n v="0.04"/>
    <x v="1"/>
    <n v="-184.16"/>
    <n v="70.89"/>
    <n v="89.3"/>
    <x v="761"/>
    <x v="12"/>
    <x v="4"/>
    <x v="2"/>
    <x v="2"/>
    <x v="10"/>
    <s v="KI Conference Tables"/>
    <s v="Jumbo Box"/>
    <n v="0.72"/>
    <d v="2009-11-17T00:00:00"/>
  </r>
  <r>
    <n v="7842"/>
    <n v="56069"/>
    <x v="743"/>
    <x v="0"/>
    <n v="10"/>
    <n v="55.66"/>
    <n v="0.09"/>
    <x v="0"/>
    <n v="8.82"/>
    <n v="5.68"/>
    <n v="1.39"/>
    <x v="761"/>
    <x v="12"/>
    <x v="4"/>
    <x v="2"/>
    <x v="0"/>
    <x v="8"/>
    <s v="Staples Standard Envelopes"/>
    <s v="Small Box"/>
    <n v="0.38"/>
    <d v="2012-10-19T00:00:00"/>
  </r>
  <r>
    <n v="7856"/>
    <n v="56163"/>
    <x v="589"/>
    <x v="2"/>
    <n v="3"/>
    <n v="119.9"/>
    <n v="0.03"/>
    <x v="0"/>
    <n v="-14.47"/>
    <n v="37.94"/>
    <n v="5.08"/>
    <x v="767"/>
    <x v="12"/>
    <x v="4"/>
    <x v="3"/>
    <x v="0"/>
    <x v="5"/>
    <s v="Snap-A-Way® Black Print Carbonless Ruled Speed Letter, Triplicate"/>
    <s v="Wrap Bag"/>
    <n v="0.38"/>
    <d v="2009-08-13T00:00:00"/>
  </r>
  <r>
    <n v="7963"/>
    <n v="56929"/>
    <x v="393"/>
    <x v="1"/>
    <n v="22"/>
    <n v="205.88"/>
    <n v="0.08"/>
    <x v="0"/>
    <n v="20.68"/>
    <n v="9.7799999999999994"/>
    <n v="1.99"/>
    <x v="767"/>
    <x v="12"/>
    <x v="4"/>
    <x v="3"/>
    <x v="1"/>
    <x v="7"/>
    <s v="Memorex Slim 80 Minute CD-R, 10/Pack"/>
    <s v="Small Pack"/>
    <n v="0.43"/>
    <d v="2011-09-28T00:00:00"/>
  </r>
  <r>
    <n v="8029"/>
    <n v="57378"/>
    <x v="861"/>
    <x v="2"/>
    <n v="9"/>
    <n v="266.27"/>
    <n v="0.02"/>
    <x v="0"/>
    <n v="-5.7"/>
    <n v="29.89"/>
    <n v="1.99"/>
    <x v="760"/>
    <x v="12"/>
    <x v="4"/>
    <x v="0"/>
    <x v="1"/>
    <x v="7"/>
    <s v="Verbatim DVD-RAM, 5.2GB, Rewritable, Type 1, DS"/>
    <s v="Small Pack"/>
    <n v="0.5"/>
    <d v="2009-12-29T00:00:00"/>
  </r>
  <r>
    <n v="8030"/>
    <n v="57378"/>
    <x v="861"/>
    <x v="2"/>
    <n v="10"/>
    <n v="38.44"/>
    <n v="0.01"/>
    <x v="2"/>
    <n v="-26.19"/>
    <n v="3.28"/>
    <n v="3.97"/>
    <x v="760"/>
    <x v="12"/>
    <x v="4"/>
    <x v="0"/>
    <x v="0"/>
    <x v="12"/>
    <s v="Newell 337"/>
    <s v="Wrap Bag"/>
    <n v="0.56000000000000005"/>
    <d v="2009-12-28T00:00:00"/>
  </r>
  <r>
    <n v="8241"/>
    <n v="58914"/>
    <x v="945"/>
    <x v="0"/>
    <n v="46"/>
    <n v="99.94"/>
    <n v="7.0000000000000007E-2"/>
    <x v="0"/>
    <n v="-55.84"/>
    <n v="2.12"/>
    <n v="1.99"/>
    <x v="765"/>
    <x v="12"/>
    <x v="4"/>
    <x v="3"/>
    <x v="1"/>
    <x v="7"/>
    <s v="Fuji Slim Jewel Case CD-R"/>
    <s v="Small Pack"/>
    <n v="0.55000000000000004"/>
    <d v="2009-04-11T00:00:00"/>
  </r>
  <r>
    <n v="8242"/>
    <n v="58914"/>
    <x v="945"/>
    <x v="0"/>
    <n v="11"/>
    <n v="18.7"/>
    <n v="7.0000000000000007E-2"/>
    <x v="0"/>
    <n v="-3.36"/>
    <n v="1.76"/>
    <n v="0.7"/>
    <x v="765"/>
    <x v="12"/>
    <x v="4"/>
    <x v="3"/>
    <x v="0"/>
    <x v="12"/>
    <s v="Newell 326"/>
    <s v="Wrap Bag"/>
    <n v="0.56000000000000005"/>
    <d v="2009-04-16T00:00:00"/>
  </r>
  <r>
    <n v="8338"/>
    <n v="59586"/>
    <x v="967"/>
    <x v="0"/>
    <n v="25"/>
    <n v="167.23"/>
    <n v="0.05"/>
    <x v="0"/>
    <n v="-43.17"/>
    <n v="6.68"/>
    <n v="5.41"/>
    <x v="74"/>
    <x v="12"/>
    <x v="4"/>
    <x v="1"/>
    <x v="0"/>
    <x v="5"/>
    <s v="Xerox 195"/>
    <s v="Small Box"/>
    <n v="0.37"/>
    <d v="2012-03-11T00:00:00"/>
  </r>
  <r>
    <n v="64"/>
    <n v="359"/>
    <x v="684"/>
    <x v="3"/>
    <n v="30"/>
    <n v="3659.66"/>
    <n v="0.08"/>
    <x v="1"/>
    <n v="-500.38"/>
    <n v="124.49"/>
    <n v="51.94"/>
    <x v="219"/>
    <x v="12"/>
    <x v="4"/>
    <x v="2"/>
    <x v="2"/>
    <x v="10"/>
    <s v="Bevis 36 x 72 Conference Tables"/>
    <s v="Jumbo Box"/>
    <n v="0.63"/>
    <d v="2009-12-19T00:00:00"/>
  </r>
  <r>
    <n v="129"/>
    <n v="832"/>
    <x v="551"/>
    <x v="0"/>
    <n v="7"/>
    <n v="53.46"/>
    <n v="0.02"/>
    <x v="0"/>
    <n v="-17.579999999999998"/>
    <n v="6.48"/>
    <n v="5.9"/>
    <x v="773"/>
    <x v="12"/>
    <x v="4"/>
    <x v="2"/>
    <x v="0"/>
    <x v="5"/>
    <s v="Xerox 1976"/>
    <s v="Small Box"/>
    <n v="0.37"/>
    <d v="2012-04-22T00:00:00"/>
  </r>
  <r>
    <n v="210"/>
    <n v="1383"/>
    <x v="1244"/>
    <x v="1"/>
    <n v="43"/>
    <n v="17129.97"/>
    <n v="7.0000000000000007E-2"/>
    <x v="0"/>
    <n v="5616.08"/>
    <n v="415.88"/>
    <n v="11.37"/>
    <x v="774"/>
    <x v="12"/>
    <x v="4"/>
    <x v="1"/>
    <x v="0"/>
    <x v="0"/>
    <s v="Deluxe Rollaway Locking File with Drawer"/>
    <s v="Small Box"/>
    <n v="0.56999999999999995"/>
    <d v="2010-04-27T00:00:00"/>
  </r>
  <r>
    <n v="349"/>
    <n v="2433"/>
    <x v="1177"/>
    <x v="2"/>
    <n v="14"/>
    <n v="24105.87"/>
    <n v="7.0000000000000007E-2"/>
    <x v="1"/>
    <n v="4073.25"/>
    <n v="2036.48"/>
    <n v="14.7"/>
    <x v="219"/>
    <x v="12"/>
    <x v="4"/>
    <x v="2"/>
    <x v="1"/>
    <x v="16"/>
    <s v="Lexmark 4227 Plus Dot Matrix Printer"/>
    <s v="Jumbo Drum"/>
    <n v="0.55000000000000004"/>
    <d v="2009-08-21T00:00:00"/>
  </r>
  <r>
    <n v="388"/>
    <n v="2659"/>
    <x v="1144"/>
    <x v="2"/>
    <n v="50"/>
    <n v="881.65"/>
    <n v="0.08"/>
    <x v="0"/>
    <n v="41.27"/>
    <n v="18.97"/>
    <n v="9.0299999999999994"/>
    <x v="773"/>
    <x v="12"/>
    <x v="4"/>
    <x v="2"/>
    <x v="0"/>
    <x v="5"/>
    <s v="Computer Printout Paper with Letter-Trim Perforations"/>
    <s v="Small Box"/>
    <n v="0.37"/>
    <d v="2010-12-19T00:00:00"/>
  </r>
  <r>
    <n v="466"/>
    <n v="3172"/>
    <x v="734"/>
    <x v="2"/>
    <n v="33"/>
    <n v="584.51099999999997"/>
    <n v="0.05"/>
    <x v="0"/>
    <n v="-95.974999999999994"/>
    <n v="20.99"/>
    <n v="3.3"/>
    <x v="207"/>
    <x v="12"/>
    <x v="4"/>
    <x v="1"/>
    <x v="1"/>
    <x v="3"/>
    <s v="Accessory39"/>
    <s v="Small Pack"/>
    <n v="0.81"/>
    <d v="2012-06-04T00:00:00"/>
  </r>
  <r>
    <n v="614"/>
    <n v="4199"/>
    <x v="674"/>
    <x v="4"/>
    <n v="43"/>
    <n v="639.71"/>
    <n v="0.01"/>
    <x v="2"/>
    <n v="102.53"/>
    <n v="14.2"/>
    <n v="5.3"/>
    <x v="775"/>
    <x v="12"/>
    <x v="4"/>
    <x v="2"/>
    <x v="2"/>
    <x v="4"/>
    <s v="Coloredge Poster Frame"/>
    <s v="Wrap Bag"/>
    <n v="0.46"/>
    <d v="2012-02-13T00:00:00"/>
  </r>
  <r>
    <n v="744"/>
    <n v="5347"/>
    <x v="1050"/>
    <x v="3"/>
    <n v="7"/>
    <n v="525.55499999999995"/>
    <n v="0.04"/>
    <x v="0"/>
    <n v="-60.664999999999999"/>
    <n v="85.99"/>
    <n v="1.25"/>
    <x v="108"/>
    <x v="12"/>
    <x v="4"/>
    <x v="2"/>
    <x v="1"/>
    <x v="3"/>
    <s v="Accessory8"/>
    <s v="Small Pack"/>
    <n v="0.39"/>
    <d v="2011-02-23T00:00:00"/>
  </r>
  <r>
    <n v="745"/>
    <n v="5347"/>
    <x v="1050"/>
    <x v="3"/>
    <n v="39"/>
    <n v="276.029"/>
    <n v="0.05"/>
    <x v="0"/>
    <n v="-108.185"/>
    <n v="7.99"/>
    <n v="5.03"/>
    <x v="108"/>
    <x v="12"/>
    <x v="4"/>
    <x v="2"/>
    <x v="1"/>
    <x v="3"/>
    <s v="Bell Sonecor JB700 Caller ID"/>
    <s v="Medium Box"/>
    <n v="0.6"/>
    <d v="2011-02-24T00:00:00"/>
  </r>
  <r>
    <n v="746"/>
    <n v="5347"/>
    <x v="1050"/>
    <x v="3"/>
    <n v="1"/>
    <n v="187.20400000000001"/>
    <n v="0.01"/>
    <x v="0"/>
    <n v="-796.76300000000003"/>
    <n v="205.99"/>
    <n v="5.26"/>
    <x v="108"/>
    <x v="12"/>
    <x v="4"/>
    <x v="2"/>
    <x v="1"/>
    <x v="3"/>
    <s v="i470"/>
    <s v="Small Box"/>
    <n v="0.56000000000000005"/>
    <d v="2011-02-22T00:00:00"/>
  </r>
  <r>
    <n v="803"/>
    <n v="5764"/>
    <x v="1313"/>
    <x v="2"/>
    <n v="23"/>
    <n v="193.79"/>
    <n v="0.02"/>
    <x v="0"/>
    <n v="-117.16199999999999"/>
    <n v="8.0399999999999991"/>
    <n v="8.94"/>
    <x v="118"/>
    <x v="12"/>
    <x v="4"/>
    <x v="0"/>
    <x v="0"/>
    <x v="2"/>
    <s v="Fellowes Twister Kit, Gray/Clear, 3/pkg"/>
    <s v="Small Box"/>
    <n v="0.4"/>
    <d v="2010-10-03T00:00:00"/>
  </r>
  <r>
    <n v="813"/>
    <n v="5860"/>
    <x v="852"/>
    <x v="2"/>
    <n v="12"/>
    <n v="56.73"/>
    <n v="0.09"/>
    <x v="0"/>
    <n v="8.33"/>
    <n v="4.84"/>
    <n v="0.71"/>
    <x v="207"/>
    <x v="12"/>
    <x v="4"/>
    <x v="1"/>
    <x v="0"/>
    <x v="12"/>
    <s v="*Staples* Highlighting Markers"/>
    <s v="Wrap Bag"/>
    <n v="0.52"/>
    <d v="2012-02-21T00:00:00"/>
  </r>
  <r>
    <n v="854"/>
    <n v="6117"/>
    <x v="237"/>
    <x v="4"/>
    <n v="7"/>
    <n v="157.03"/>
    <n v="7.0000000000000007E-2"/>
    <x v="0"/>
    <n v="13.21"/>
    <n v="22.23"/>
    <n v="5.08"/>
    <x v="207"/>
    <x v="12"/>
    <x v="4"/>
    <x v="3"/>
    <x v="2"/>
    <x v="4"/>
    <s v="Executive Impressions 14&quot;"/>
    <s v="Small Pack"/>
    <n v="0.41"/>
    <d v="2012-12-22T00:00:00"/>
  </r>
  <r>
    <n v="974"/>
    <n v="7077"/>
    <x v="905"/>
    <x v="1"/>
    <n v="14"/>
    <n v="304.52"/>
    <n v="0.04"/>
    <x v="0"/>
    <n v="25.34"/>
    <n v="21.78"/>
    <n v="5.94"/>
    <x v="693"/>
    <x v="12"/>
    <x v="4"/>
    <x v="1"/>
    <x v="0"/>
    <x v="1"/>
    <s v="Holmes HEPA Air Purifier"/>
    <s v="Medium Box"/>
    <n v="0.5"/>
    <d v="2011-12-23T00:00:00"/>
  </r>
  <r>
    <n v="991"/>
    <n v="7142"/>
    <x v="231"/>
    <x v="4"/>
    <n v="36"/>
    <n v="132.86000000000001"/>
    <n v="0.06"/>
    <x v="0"/>
    <n v="57"/>
    <n v="3.69"/>
    <n v="0.5"/>
    <x v="219"/>
    <x v="12"/>
    <x v="4"/>
    <x v="2"/>
    <x v="0"/>
    <x v="11"/>
    <s v="Avery 501"/>
    <s v="Small Box"/>
    <n v="0.38"/>
    <d v="2011-07-23T00:00:00"/>
  </r>
  <r>
    <n v="1011"/>
    <n v="7398"/>
    <x v="682"/>
    <x v="2"/>
    <n v="6"/>
    <n v="55.77"/>
    <n v="0.04"/>
    <x v="0"/>
    <n v="-4.37"/>
    <n v="9.11"/>
    <n v="2.25"/>
    <x v="210"/>
    <x v="12"/>
    <x v="4"/>
    <x v="2"/>
    <x v="0"/>
    <x v="12"/>
    <s v="Dixon Ticonderoga Core-Lock Colored Pencils"/>
    <s v="Wrap Bag"/>
    <n v="0.52"/>
    <d v="2009-06-04T00:00:00"/>
  </r>
  <r>
    <n v="1012"/>
    <n v="7398"/>
    <x v="682"/>
    <x v="2"/>
    <n v="34"/>
    <n v="2181.44"/>
    <n v="7.0000000000000007E-2"/>
    <x v="0"/>
    <n v="-896.34"/>
    <n v="64.650000000000006"/>
    <n v="35"/>
    <x v="210"/>
    <x v="12"/>
    <x v="4"/>
    <x v="2"/>
    <x v="0"/>
    <x v="0"/>
    <s v="Space Solutions Commercial Steel Shelving"/>
    <s v="Large Box"/>
    <n v="0.8"/>
    <d v="2009-06-03T00:00:00"/>
  </r>
  <r>
    <n v="1018"/>
    <n v="7431"/>
    <x v="185"/>
    <x v="3"/>
    <n v="33"/>
    <n v="78.81"/>
    <n v="0.03"/>
    <x v="0"/>
    <n v="-93.25"/>
    <n v="2.23"/>
    <n v="4.57"/>
    <x v="693"/>
    <x v="12"/>
    <x v="4"/>
    <x v="1"/>
    <x v="2"/>
    <x v="4"/>
    <s v="Eldon Pizzaz™ Desk Accessories"/>
    <s v="Small Pack"/>
    <n v="0.41"/>
    <d v="2009-05-02T00:00:00"/>
  </r>
  <r>
    <n v="1088"/>
    <n v="8005"/>
    <x v="512"/>
    <x v="4"/>
    <n v="24"/>
    <n v="790.63"/>
    <n v="0.1"/>
    <x v="0"/>
    <n v="52.317500000000003"/>
    <n v="34.54"/>
    <n v="14.72"/>
    <x v="210"/>
    <x v="12"/>
    <x v="4"/>
    <x v="0"/>
    <x v="0"/>
    <x v="2"/>
    <s v="GBC Recycled Grain Textured Covers"/>
    <s v="Small Box"/>
    <n v="0.37"/>
    <d v="2012-04-07T00:00:00"/>
  </r>
  <r>
    <n v="1115"/>
    <n v="8165"/>
    <x v="225"/>
    <x v="0"/>
    <n v="35"/>
    <n v="183.45"/>
    <n v="0.01"/>
    <x v="0"/>
    <n v="-149.66"/>
    <n v="4.9800000000000004"/>
    <n v="7.44"/>
    <x v="219"/>
    <x v="12"/>
    <x v="4"/>
    <x v="2"/>
    <x v="0"/>
    <x v="5"/>
    <s v="Xerox 1922"/>
    <s v="Small Box"/>
    <n v="0.36"/>
    <d v="2009-10-24T00:00:00"/>
  </r>
  <r>
    <n v="1213"/>
    <n v="8902"/>
    <x v="654"/>
    <x v="1"/>
    <n v="27"/>
    <n v="180.46"/>
    <n v="0.05"/>
    <x v="0"/>
    <n v="-57.62"/>
    <n v="6.48"/>
    <n v="5.94"/>
    <x v="693"/>
    <x v="12"/>
    <x v="4"/>
    <x v="1"/>
    <x v="0"/>
    <x v="5"/>
    <s v="Eureka Recycled Copy Paper 8 1/2&quot; x 11&quot;, Ream"/>
    <s v="Small Box"/>
    <n v="0.37"/>
    <d v="2011-06-21T00:00:00"/>
  </r>
  <r>
    <n v="1262"/>
    <n v="9187"/>
    <x v="1177"/>
    <x v="1"/>
    <n v="40"/>
    <n v="174.64"/>
    <n v="0.04"/>
    <x v="0"/>
    <n v="-143.22999999999999"/>
    <n v="4.37"/>
    <n v="5.15"/>
    <x v="118"/>
    <x v="12"/>
    <x v="4"/>
    <x v="0"/>
    <x v="0"/>
    <x v="1"/>
    <s v="Eureka Sanitaire ® Multi-Pro Heavy-Duty Upright, Disposable Bags"/>
    <s v="Small Box"/>
    <n v="0.59"/>
    <d v="2009-08-22T00:00:00"/>
  </r>
  <r>
    <n v="1263"/>
    <n v="9187"/>
    <x v="1177"/>
    <x v="1"/>
    <n v="8"/>
    <n v="994.22800000000007"/>
    <n v="0.09"/>
    <x v="0"/>
    <n v="-446.57800000000003"/>
    <n v="155.99"/>
    <n v="8.99"/>
    <x v="118"/>
    <x v="12"/>
    <x v="4"/>
    <x v="0"/>
    <x v="1"/>
    <x v="3"/>
    <s v="CF 688"/>
    <s v="Small Box"/>
    <n v="0.57999999999999996"/>
    <d v="2009-08-23T00:00:00"/>
  </r>
  <r>
    <n v="1265"/>
    <n v="9219"/>
    <x v="769"/>
    <x v="0"/>
    <n v="24"/>
    <n v="1239.81"/>
    <n v="0.04"/>
    <x v="0"/>
    <n v="-13.28"/>
    <n v="50.98"/>
    <n v="6.5"/>
    <x v="667"/>
    <x v="12"/>
    <x v="4"/>
    <x v="1"/>
    <x v="1"/>
    <x v="7"/>
    <s v="Microsoft Natural Multimedia Keyboard"/>
    <s v="Small Box"/>
    <n v="0.73"/>
    <d v="2009-10-03T00:00:00"/>
  </r>
  <r>
    <n v="1266"/>
    <n v="9219"/>
    <x v="769"/>
    <x v="0"/>
    <n v="41"/>
    <n v="273.32"/>
    <n v="0.02"/>
    <x v="0"/>
    <n v="-48.68"/>
    <n v="6.48"/>
    <n v="5.14"/>
    <x v="667"/>
    <x v="12"/>
    <x v="4"/>
    <x v="1"/>
    <x v="0"/>
    <x v="5"/>
    <s v="Xerox 23"/>
    <s v="Small Box"/>
    <n v="0.37"/>
    <d v="2009-09-30T00:00:00"/>
  </r>
  <r>
    <n v="1306"/>
    <n v="9573"/>
    <x v="502"/>
    <x v="3"/>
    <n v="21"/>
    <n v="146.25"/>
    <n v="0.01"/>
    <x v="2"/>
    <n v="60.12"/>
    <n v="6.35"/>
    <n v="1.02"/>
    <x v="104"/>
    <x v="12"/>
    <x v="4"/>
    <x v="3"/>
    <x v="0"/>
    <x v="5"/>
    <s v="Telephone Message Books with Fax/Mobile Section, 5 1/2&quot; x 3 3/16&quot;"/>
    <s v="Wrap Bag"/>
    <n v="0.39"/>
    <d v="2012-06-14T00:00:00"/>
  </r>
  <r>
    <n v="1336"/>
    <n v="9762"/>
    <x v="786"/>
    <x v="1"/>
    <n v="12"/>
    <n v="262.76"/>
    <n v="0.05"/>
    <x v="0"/>
    <n v="-146.05000000000001"/>
    <n v="20.98"/>
    <n v="21.2"/>
    <x v="776"/>
    <x v="12"/>
    <x v="4"/>
    <x v="3"/>
    <x v="2"/>
    <x v="4"/>
    <s v="36X48 HARDFLOOR CHAIRMAT"/>
    <s v="Medium Box"/>
    <n v="0.78"/>
    <d v="2009-01-04T00:00:00"/>
  </r>
  <r>
    <n v="1484"/>
    <n v="10663"/>
    <x v="989"/>
    <x v="1"/>
    <n v="40"/>
    <n v="104.39"/>
    <n v="7.0000000000000007E-2"/>
    <x v="0"/>
    <n v="38.450000000000003"/>
    <n v="2.61"/>
    <n v="0.5"/>
    <x v="104"/>
    <x v="12"/>
    <x v="4"/>
    <x v="3"/>
    <x v="0"/>
    <x v="11"/>
    <s v="Avery 494"/>
    <s v="Small Box"/>
    <n v="0.39"/>
    <d v="2009-05-23T00:00:00"/>
  </r>
  <r>
    <n v="1510"/>
    <n v="10917"/>
    <x v="403"/>
    <x v="4"/>
    <n v="14"/>
    <n v="1281.3579999999999"/>
    <n v="0.09"/>
    <x v="2"/>
    <n v="-90.123000000000005"/>
    <n v="115.99"/>
    <n v="5.99"/>
    <x v="773"/>
    <x v="12"/>
    <x v="4"/>
    <x v="2"/>
    <x v="1"/>
    <x v="3"/>
    <s v="2160"/>
    <s v="Small Box"/>
    <n v="0.56999999999999995"/>
    <d v="2012-02-12T00:00:00"/>
  </r>
  <r>
    <n v="1602"/>
    <n v="11648"/>
    <x v="488"/>
    <x v="0"/>
    <n v="1"/>
    <n v="32.51"/>
    <n v="0.1"/>
    <x v="0"/>
    <n v="-90.94"/>
    <n v="35.409999999999997"/>
    <n v="1.99"/>
    <x v="777"/>
    <x v="12"/>
    <x v="4"/>
    <x v="2"/>
    <x v="1"/>
    <x v="7"/>
    <s v="Imation DVD-RAM discs"/>
    <s v="Small Pack"/>
    <n v="0.43"/>
    <d v="2011-04-16T00:00:00"/>
  </r>
  <r>
    <n v="1603"/>
    <n v="11648"/>
    <x v="488"/>
    <x v="0"/>
    <n v="33"/>
    <n v="570.51"/>
    <n v="0"/>
    <x v="0"/>
    <n v="-142.75"/>
    <n v="16.739999999999998"/>
    <n v="7.04"/>
    <x v="777"/>
    <x v="12"/>
    <x v="4"/>
    <x v="2"/>
    <x v="0"/>
    <x v="0"/>
    <s v="Rogers® Profile Extra Capacity Storage Tub"/>
    <s v="Small Box"/>
    <n v="0.81"/>
    <d v="2011-04-09T00:00:00"/>
  </r>
  <r>
    <n v="1663"/>
    <n v="11972"/>
    <x v="786"/>
    <x v="2"/>
    <n v="4"/>
    <n v="896.49"/>
    <n v="0"/>
    <x v="1"/>
    <n v="-452.26949999999999"/>
    <n v="213.45"/>
    <n v="14.7"/>
    <x v="778"/>
    <x v="12"/>
    <x v="4"/>
    <x v="2"/>
    <x v="1"/>
    <x v="16"/>
    <s v="Panasonic KX-P2130 Dot Matrix Printer"/>
    <s v="Jumbo Drum"/>
    <n v="0.59"/>
    <d v="2009-01-05T00:00:00"/>
  </r>
  <r>
    <n v="1763"/>
    <n v="12641"/>
    <x v="1290"/>
    <x v="0"/>
    <n v="2"/>
    <n v="107.12"/>
    <n v="0.08"/>
    <x v="0"/>
    <n v="-54.87"/>
    <n v="55.98"/>
    <n v="4.8600000000000003"/>
    <x v="207"/>
    <x v="12"/>
    <x v="4"/>
    <x v="3"/>
    <x v="0"/>
    <x v="5"/>
    <s v="Xerox 1908"/>
    <s v="Small Box"/>
    <n v="0.36"/>
    <d v="2011-02-28T00:00:00"/>
  </r>
  <r>
    <n v="1764"/>
    <n v="12641"/>
    <x v="1290"/>
    <x v="0"/>
    <n v="25"/>
    <n v="676.24"/>
    <n v="0.05"/>
    <x v="0"/>
    <n v="219.78"/>
    <n v="26.38"/>
    <n v="5.86"/>
    <x v="207"/>
    <x v="12"/>
    <x v="4"/>
    <x v="3"/>
    <x v="0"/>
    <x v="5"/>
    <s v="Xerox 1935"/>
    <s v="Small Box"/>
    <n v="0.39"/>
    <d v="2011-02-26T00:00:00"/>
  </r>
  <r>
    <n v="1765"/>
    <n v="12641"/>
    <x v="1290"/>
    <x v="0"/>
    <n v="24"/>
    <n v="3668.6"/>
    <n v="7.0000000000000007E-2"/>
    <x v="0"/>
    <n v="993.15"/>
    <n v="155.06"/>
    <n v="7.07"/>
    <x v="207"/>
    <x v="12"/>
    <x v="4"/>
    <x v="3"/>
    <x v="0"/>
    <x v="0"/>
    <s v="Dual Level, Single-Width Filing Carts"/>
    <s v="Small Box"/>
    <n v="0.59"/>
    <d v="2011-02-26T00:00:00"/>
  </r>
  <r>
    <n v="1960"/>
    <n v="14018"/>
    <x v="781"/>
    <x v="1"/>
    <n v="30"/>
    <n v="160.68"/>
    <n v="0.08"/>
    <x v="2"/>
    <n v="77.75"/>
    <n v="4.9800000000000004"/>
    <n v="0.49"/>
    <x v="207"/>
    <x v="12"/>
    <x v="4"/>
    <x v="1"/>
    <x v="0"/>
    <x v="11"/>
    <s v="Avery White Multi-Purpose Labels"/>
    <s v="Small Box"/>
    <n v="0.39"/>
    <d v="2010-06-06T00:00:00"/>
  </r>
  <r>
    <n v="2086"/>
    <n v="14916"/>
    <x v="221"/>
    <x v="0"/>
    <n v="16"/>
    <n v="1685.941"/>
    <n v="7.0000000000000007E-2"/>
    <x v="2"/>
    <n v="21.024000000000001"/>
    <n v="125.99"/>
    <n v="8.8000000000000007"/>
    <x v="219"/>
    <x v="12"/>
    <x v="4"/>
    <x v="2"/>
    <x v="1"/>
    <x v="3"/>
    <s v="StarTAC 6500"/>
    <s v="Small Box"/>
    <n v="0.59"/>
    <d v="2009-03-01T00:00:00"/>
  </r>
  <r>
    <n v="2142"/>
    <n v="15300"/>
    <x v="130"/>
    <x v="1"/>
    <n v="42"/>
    <n v="229.88"/>
    <n v="0.05"/>
    <x v="2"/>
    <n v="-75.25"/>
    <n v="5.28"/>
    <n v="5.0599999999999996"/>
    <x v="219"/>
    <x v="12"/>
    <x v="4"/>
    <x v="3"/>
    <x v="0"/>
    <x v="5"/>
    <s v="Astroparche® Fine Business Paper"/>
    <s v="Small Box"/>
    <n v="0.37"/>
    <d v="2011-02-10T00:00:00"/>
  </r>
  <r>
    <n v="2154"/>
    <n v="15425"/>
    <x v="377"/>
    <x v="0"/>
    <n v="29"/>
    <n v="2896.14"/>
    <n v="0.08"/>
    <x v="2"/>
    <n v="366.63"/>
    <n v="99.99"/>
    <n v="19.989999999999998"/>
    <x v="776"/>
    <x v="12"/>
    <x v="4"/>
    <x v="3"/>
    <x v="1"/>
    <x v="7"/>
    <s v="U.S. Robotics 56K Internet Call Modem"/>
    <s v="Small Box"/>
    <n v="0.5"/>
    <d v="2011-07-29T00:00:00"/>
  </r>
  <r>
    <n v="2277"/>
    <n v="16390"/>
    <x v="561"/>
    <x v="3"/>
    <n v="8"/>
    <n v="86.38"/>
    <n v="0.1"/>
    <x v="0"/>
    <n v="-12.61"/>
    <n v="10.98"/>
    <n v="3.37"/>
    <x v="774"/>
    <x v="12"/>
    <x v="4"/>
    <x v="1"/>
    <x v="0"/>
    <x v="15"/>
    <s v="Fiskars® Softgrip Scissors"/>
    <s v="Small Pack"/>
    <n v="0.56999999999999995"/>
    <d v="2012-03-26T00:00:00"/>
  </r>
  <r>
    <n v="2333"/>
    <n v="16805"/>
    <x v="294"/>
    <x v="0"/>
    <n v="29"/>
    <n v="852.75"/>
    <n v="0.08"/>
    <x v="0"/>
    <n v="358.73400000000004"/>
    <n v="30.44"/>
    <n v="1.49"/>
    <x v="773"/>
    <x v="12"/>
    <x v="4"/>
    <x v="2"/>
    <x v="0"/>
    <x v="2"/>
    <s v="Premier Elliptical Ring Binder, Black"/>
    <s v="Small Box"/>
    <n v="0.37"/>
    <d v="2012-01-01T00:00:00"/>
  </r>
  <r>
    <n v="2334"/>
    <n v="16805"/>
    <x v="294"/>
    <x v="0"/>
    <n v="26"/>
    <n v="172.33"/>
    <n v="0.04"/>
    <x v="0"/>
    <n v="-52.21"/>
    <n v="6.48"/>
    <n v="5.74"/>
    <x v="773"/>
    <x v="12"/>
    <x v="4"/>
    <x v="2"/>
    <x v="0"/>
    <x v="5"/>
    <s v="Xerox 1994"/>
    <s v="Small Box"/>
    <n v="0.37"/>
    <d v="2012-01-01T00:00:00"/>
  </r>
  <r>
    <n v="2368"/>
    <n v="17155"/>
    <x v="1367"/>
    <x v="3"/>
    <n v="36"/>
    <n v="267.52999999999997"/>
    <n v="0"/>
    <x v="2"/>
    <n v="85.17"/>
    <n v="6.88"/>
    <n v="2"/>
    <x v="219"/>
    <x v="12"/>
    <x v="4"/>
    <x v="3"/>
    <x v="0"/>
    <x v="5"/>
    <s v="Adams Phone Message Book, 200 Message Capacity, 8 1/16” x 11”"/>
    <s v="Wrap Bag"/>
    <n v="0.39"/>
    <d v="2009-01-29T00:00:00"/>
  </r>
  <r>
    <n v="2369"/>
    <n v="17155"/>
    <x v="1367"/>
    <x v="3"/>
    <n v="31"/>
    <n v="1065.26"/>
    <n v="0.03"/>
    <x v="2"/>
    <n v="-900.27"/>
    <n v="32.479999999999997"/>
    <n v="35"/>
    <x v="219"/>
    <x v="12"/>
    <x v="4"/>
    <x v="3"/>
    <x v="0"/>
    <x v="0"/>
    <s v="Fellowes Neat Ideas® Storage Cubes"/>
    <s v="Large Box"/>
    <n v="0.81"/>
    <d v="2009-01-28T00:00:00"/>
  </r>
  <r>
    <n v="2554"/>
    <n v="18496"/>
    <x v="503"/>
    <x v="1"/>
    <n v="30"/>
    <n v="991.01"/>
    <n v="0.01"/>
    <x v="0"/>
    <n v="46.29"/>
    <n v="30.98"/>
    <n v="6.5"/>
    <x v="776"/>
    <x v="12"/>
    <x v="4"/>
    <x v="2"/>
    <x v="1"/>
    <x v="7"/>
    <s v="Belkin ErgoBoard™ Keyboard"/>
    <s v="Small Box"/>
    <n v="0.64"/>
    <d v="2009-05-16T00:00:00"/>
  </r>
  <r>
    <n v="2555"/>
    <n v="18496"/>
    <x v="503"/>
    <x v="1"/>
    <n v="29"/>
    <n v="1267.42"/>
    <n v="0.01"/>
    <x v="0"/>
    <n v="177.79"/>
    <n v="40.99"/>
    <n v="19.989999999999998"/>
    <x v="776"/>
    <x v="12"/>
    <x v="4"/>
    <x v="2"/>
    <x v="0"/>
    <x v="5"/>
    <s v="White Dual Perf Computer Printout Paper, 2700 Sheets, 1 Part, Heavyweight, 20 lbs., 14 7/8 x 11"/>
    <s v="Small Box"/>
    <n v="0.36"/>
    <d v="2009-05-18T00:00:00"/>
  </r>
  <r>
    <n v="2586"/>
    <n v="18688"/>
    <x v="1172"/>
    <x v="2"/>
    <n v="49"/>
    <n v="14346.73"/>
    <n v="0.04"/>
    <x v="0"/>
    <n v="5762.5239999999994"/>
    <n v="304.99"/>
    <n v="19.989999999999998"/>
    <x v="104"/>
    <x v="12"/>
    <x v="4"/>
    <x v="3"/>
    <x v="0"/>
    <x v="2"/>
    <s v="Ibico Hi-Tech Manual Binding System"/>
    <s v="Small Box"/>
    <n v="0.4"/>
    <d v="2011-03-07T00:00:00"/>
  </r>
  <r>
    <n v="2587"/>
    <n v="18688"/>
    <x v="1172"/>
    <x v="2"/>
    <n v="15"/>
    <n v="40.340000000000003"/>
    <n v="0.09"/>
    <x v="0"/>
    <n v="10.59"/>
    <n v="2.89"/>
    <n v="0.5"/>
    <x v="104"/>
    <x v="12"/>
    <x v="4"/>
    <x v="3"/>
    <x v="0"/>
    <x v="11"/>
    <s v="Avery 498"/>
    <s v="Small Box"/>
    <n v="0.38"/>
    <d v="2011-03-07T00:00:00"/>
  </r>
  <r>
    <n v="2588"/>
    <n v="18688"/>
    <x v="1172"/>
    <x v="2"/>
    <n v="41"/>
    <n v="3951.6754999999998"/>
    <n v="0.1"/>
    <x v="0"/>
    <n v="812.24099999999999"/>
    <n v="125.99"/>
    <n v="4.2"/>
    <x v="104"/>
    <x v="12"/>
    <x v="4"/>
    <x v="3"/>
    <x v="1"/>
    <x v="3"/>
    <s v="i1000plus"/>
    <s v="Small Box"/>
    <n v="0.56999999999999995"/>
    <d v="2011-03-06T00:00:00"/>
  </r>
  <r>
    <n v="2645"/>
    <n v="19140"/>
    <x v="1028"/>
    <x v="3"/>
    <n v="47"/>
    <n v="314"/>
    <n v="7.0000000000000007E-2"/>
    <x v="0"/>
    <n v="-66.044499999999999"/>
    <n v="6.54"/>
    <n v="5.27"/>
    <x v="778"/>
    <x v="12"/>
    <x v="4"/>
    <x v="2"/>
    <x v="0"/>
    <x v="2"/>
    <s v="Wilson Jones® Four-Pocket Poly Binders"/>
    <s v="Small Box"/>
    <n v="0.36"/>
    <d v="2009-10-01T00:00:00"/>
  </r>
  <r>
    <n v="2646"/>
    <n v="19140"/>
    <x v="1028"/>
    <x v="3"/>
    <n v="50"/>
    <n v="155.54"/>
    <n v="0.09"/>
    <x v="0"/>
    <n v="15.66"/>
    <n v="3.29"/>
    <n v="1.35"/>
    <x v="778"/>
    <x v="12"/>
    <x v="4"/>
    <x v="2"/>
    <x v="0"/>
    <x v="6"/>
    <s v="Acco® Hot Clips™ Clips to Go"/>
    <s v="Wrap Bag"/>
    <n v="0.4"/>
    <d v="2009-10-01T00:00:00"/>
  </r>
  <r>
    <n v="2652"/>
    <n v="19175"/>
    <x v="1352"/>
    <x v="0"/>
    <n v="19"/>
    <n v="1133.4494999999999"/>
    <n v="0.01"/>
    <x v="0"/>
    <n v="169.16400000000002"/>
    <n v="65.989999999999995"/>
    <n v="5.31"/>
    <x v="774"/>
    <x v="12"/>
    <x v="4"/>
    <x v="1"/>
    <x v="1"/>
    <x v="3"/>
    <s v="3390"/>
    <s v="Small Box"/>
    <n v="0.56999999999999995"/>
    <d v="2009-08-26T00:00:00"/>
  </r>
  <r>
    <n v="2688"/>
    <n v="19457"/>
    <x v="603"/>
    <x v="1"/>
    <n v="34"/>
    <n v="203.49"/>
    <n v="0.05"/>
    <x v="0"/>
    <n v="90.35"/>
    <n v="6.3"/>
    <n v="0.5"/>
    <x v="773"/>
    <x v="12"/>
    <x v="4"/>
    <x v="2"/>
    <x v="0"/>
    <x v="11"/>
    <s v="Avery 51"/>
    <s v="Small Box"/>
    <n v="0.39"/>
    <d v="2009-07-13T00:00:00"/>
  </r>
  <r>
    <n v="2689"/>
    <n v="19457"/>
    <x v="603"/>
    <x v="1"/>
    <n v="33"/>
    <n v="5638.7979999999998"/>
    <n v="0.09"/>
    <x v="2"/>
    <n v="1406.0519999999999"/>
    <n v="205.99"/>
    <n v="3"/>
    <x v="773"/>
    <x v="12"/>
    <x v="4"/>
    <x v="2"/>
    <x v="1"/>
    <x v="3"/>
    <s v="6185"/>
    <s v="Small Box"/>
    <n v="0.57999999999999996"/>
    <d v="2009-07-14T00:00:00"/>
  </r>
  <r>
    <n v="2734"/>
    <n v="19745"/>
    <x v="817"/>
    <x v="1"/>
    <n v="25"/>
    <n v="1071.77"/>
    <n v="0.09"/>
    <x v="0"/>
    <n v="262.07"/>
    <n v="45.98"/>
    <n v="4.8"/>
    <x v="217"/>
    <x v="12"/>
    <x v="4"/>
    <x v="0"/>
    <x v="2"/>
    <x v="4"/>
    <s v="Tenex B1-RE Series Chair Mats for Low Pile Carpets"/>
    <s v="Wrap Bag"/>
    <n v="0.68"/>
    <d v="2012-12-19T00:00:00"/>
  </r>
  <r>
    <n v="2735"/>
    <n v="19745"/>
    <x v="817"/>
    <x v="1"/>
    <n v="29"/>
    <n v="8635.61"/>
    <n v="0.03"/>
    <x v="0"/>
    <n v="2733.04"/>
    <n v="300.97000000000003"/>
    <n v="7.18"/>
    <x v="217"/>
    <x v="12"/>
    <x v="4"/>
    <x v="0"/>
    <x v="1"/>
    <x v="7"/>
    <s v="Gyration Ultra Professional Cordless Optical Suite"/>
    <s v="Small Box"/>
    <n v="0.48"/>
    <d v="2012-12-19T00:00:00"/>
  </r>
  <r>
    <n v="2736"/>
    <n v="19745"/>
    <x v="817"/>
    <x v="1"/>
    <n v="2"/>
    <n v="63.96"/>
    <n v="0"/>
    <x v="0"/>
    <n v="-119.36"/>
    <n v="29.89"/>
    <n v="1.99"/>
    <x v="217"/>
    <x v="12"/>
    <x v="4"/>
    <x v="0"/>
    <x v="1"/>
    <x v="7"/>
    <s v="Verbatim DVD-RAM, 5.2GB, Rewritable, Type 1, DS"/>
    <s v="Small Pack"/>
    <n v="0.5"/>
    <d v="2012-12-20T00:00:00"/>
  </r>
  <r>
    <n v="2737"/>
    <n v="19745"/>
    <x v="817"/>
    <x v="1"/>
    <n v="50"/>
    <n v="833"/>
    <n v="0"/>
    <x v="0"/>
    <n v="436.53"/>
    <n v="15.57"/>
    <n v="1.39"/>
    <x v="217"/>
    <x v="12"/>
    <x v="4"/>
    <x v="0"/>
    <x v="0"/>
    <x v="8"/>
    <s v="Park Ridge™ Embossed Executive Business Envelopes"/>
    <s v="Small Box"/>
    <n v="0.38"/>
    <d v="2012-12-19T00:00:00"/>
  </r>
  <r>
    <n v="2878"/>
    <n v="20741"/>
    <x v="1120"/>
    <x v="0"/>
    <n v="43"/>
    <n v="1711.02"/>
    <n v="0.1"/>
    <x v="0"/>
    <n v="139.63"/>
    <n v="43.98"/>
    <n v="8.99"/>
    <x v="774"/>
    <x v="12"/>
    <x v="4"/>
    <x v="2"/>
    <x v="0"/>
    <x v="12"/>
    <s v="Boston 1645 Deluxe Heavier-Duty Electric Pencil Sharpener"/>
    <s v="Small Pack"/>
    <n v="0.57999999999999996"/>
    <d v="2010-11-06T00:00:00"/>
  </r>
  <r>
    <n v="3321"/>
    <n v="23746"/>
    <x v="1395"/>
    <x v="1"/>
    <n v="10"/>
    <n v="408.23"/>
    <n v="0.06"/>
    <x v="0"/>
    <n v="52.38"/>
    <n v="40.97"/>
    <n v="1.99"/>
    <x v="104"/>
    <x v="12"/>
    <x v="4"/>
    <x v="3"/>
    <x v="1"/>
    <x v="7"/>
    <s v="TDK 4.7GB DVD-R Spindle, 15/Pack"/>
    <s v="Small Pack"/>
    <n v="0.42"/>
    <d v="2010-12-16T00:00:00"/>
  </r>
  <r>
    <n v="3469"/>
    <n v="24705"/>
    <x v="339"/>
    <x v="4"/>
    <n v="34"/>
    <n v="260.51"/>
    <n v="0.03"/>
    <x v="0"/>
    <n v="-127.5235"/>
    <n v="7.3"/>
    <n v="7.72"/>
    <x v="207"/>
    <x v="12"/>
    <x v="4"/>
    <x v="1"/>
    <x v="0"/>
    <x v="2"/>
    <s v="Angle-D Binders with Locking Rings, Label Holders"/>
    <s v="Small Box"/>
    <n v="0.38"/>
    <d v="2011-09-17T00:00:00"/>
  </r>
  <r>
    <n v="3470"/>
    <n v="24705"/>
    <x v="339"/>
    <x v="4"/>
    <n v="15"/>
    <n v="466.28"/>
    <n v="0"/>
    <x v="0"/>
    <n v="92.7"/>
    <n v="29.89"/>
    <n v="1.99"/>
    <x v="207"/>
    <x v="12"/>
    <x v="4"/>
    <x v="1"/>
    <x v="1"/>
    <x v="7"/>
    <s v="Verbatim DVD-RAM, 5.2GB, Rewritable, Type 1, DS"/>
    <s v="Small Pack"/>
    <n v="0.5"/>
    <d v="2011-09-17T00:00:00"/>
  </r>
  <r>
    <n v="3512"/>
    <n v="25028"/>
    <x v="1410"/>
    <x v="4"/>
    <n v="5"/>
    <n v="477.39"/>
    <n v="0.02"/>
    <x v="1"/>
    <n v="-211.36"/>
    <n v="81.94"/>
    <n v="55.81"/>
    <x v="779"/>
    <x v="12"/>
    <x v="4"/>
    <x v="3"/>
    <x v="2"/>
    <x v="9"/>
    <s v="O'Sullivan 5-Shelf Heavy-Duty Bookcases"/>
    <s v="Jumbo Box"/>
    <n v="0.6"/>
    <d v="2011-01-06T00:00:00"/>
  </r>
  <r>
    <n v="3513"/>
    <n v="25028"/>
    <x v="1410"/>
    <x v="4"/>
    <n v="14"/>
    <n v="552.08000000000004"/>
    <n v="0"/>
    <x v="2"/>
    <n v="203.24"/>
    <n v="37.94"/>
    <n v="5.08"/>
    <x v="779"/>
    <x v="12"/>
    <x v="4"/>
    <x v="3"/>
    <x v="0"/>
    <x v="5"/>
    <s v="Snap-A-Way® Black Print Carbonless Ruled Speed Letter, Triplicate"/>
    <s v="Wrap Bag"/>
    <n v="0.38"/>
    <d v="2011-01-07T00:00:00"/>
  </r>
  <r>
    <n v="3522"/>
    <n v="25063"/>
    <x v="724"/>
    <x v="2"/>
    <n v="24"/>
    <n v="711.875"/>
    <n v="0.04"/>
    <x v="0"/>
    <n v="217.33199999999999"/>
    <n v="35.99"/>
    <n v="3.3"/>
    <x v="104"/>
    <x v="12"/>
    <x v="4"/>
    <x v="3"/>
    <x v="1"/>
    <x v="3"/>
    <s v="Accessory9"/>
    <s v="Small Pack"/>
    <n v="0.39"/>
    <d v="2009-06-29T00:00:00"/>
  </r>
  <r>
    <n v="3562"/>
    <n v="25412"/>
    <x v="1101"/>
    <x v="2"/>
    <n v="18"/>
    <n v="129.77000000000001"/>
    <n v="0.01"/>
    <x v="0"/>
    <n v="-99.42"/>
    <n v="6.48"/>
    <n v="9.68"/>
    <x v="780"/>
    <x v="12"/>
    <x v="4"/>
    <x v="2"/>
    <x v="0"/>
    <x v="5"/>
    <s v="Xerox 1993"/>
    <s v="Small Box"/>
    <n v="0.36"/>
    <d v="2011-06-08T00:00:00"/>
  </r>
  <r>
    <n v="3723"/>
    <n v="26627"/>
    <x v="1109"/>
    <x v="3"/>
    <n v="25"/>
    <n v="38.369999999999997"/>
    <n v="0.1"/>
    <x v="0"/>
    <n v="-13.88"/>
    <n v="1.6"/>
    <n v="1.29"/>
    <x v="776"/>
    <x v="12"/>
    <x v="4"/>
    <x v="3"/>
    <x v="0"/>
    <x v="12"/>
    <s v="Sanford Pocket Accent® Highlighters"/>
    <s v="Wrap Bag"/>
    <n v="0.42"/>
    <d v="2009-10-30T00:00:00"/>
  </r>
  <r>
    <n v="3773"/>
    <n v="26947"/>
    <x v="45"/>
    <x v="1"/>
    <n v="4"/>
    <n v="467.15"/>
    <n v="0.01"/>
    <x v="1"/>
    <n v="-212.34"/>
    <n v="100.8"/>
    <n v="60"/>
    <x v="775"/>
    <x v="12"/>
    <x v="4"/>
    <x v="2"/>
    <x v="2"/>
    <x v="10"/>
    <s v="Barricks 18&quot; x 48&quot; Non-Folding Utility Table with Bottom Storage Shelf"/>
    <s v="Jumbo Drum"/>
    <n v="0.59"/>
    <d v="2010-06-07T00:00:00"/>
  </r>
  <r>
    <n v="3810"/>
    <n v="27138"/>
    <x v="629"/>
    <x v="1"/>
    <n v="31"/>
    <n v="2976.21"/>
    <n v="7.0000000000000007E-2"/>
    <x v="1"/>
    <n v="-277.63"/>
    <n v="100.98"/>
    <n v="35.840000000000003"/>
    <x v="219"/>
    <x v="12"/>
    <x v="4"/>
    <x v="3"/>
    <x v="2"/>
    <x v="9"/>
    <s v="Bush Westfield Collection Bookcases, Fully Assembled"/>
    <s v="Jumbo Box"/>
    <n v="0.62"/>
    <d v="2012-06-01T00:00:00"/>
  </r>
  <r>
    <n v="3811"/>
    <n v="27138"/>
    <x v="629"/>
    <x v="1"/>
    <n v="37"/>
    <n v="1894.1654999999998"/>
    <n v="0.1"/>
    <x v="0"/>
    <n v="134.72999999999999"/>
    <n v="65.989999999999995"/>
    <n v="8.99"/>
    <x v="219"/>
    <x v="12"/>
    <x v="4"/>
    <x v="3"/>
    <x v="1"/>
    <x v="3"/>
    <s v="V 3600 Series"/>
    <s v="Small Box"/>
    <n v="0.57999999999999996"/>
    <d v="2012-06-01T00:00:00"/>
  </r>
  <r>
    <n v="3919"/>
    <n v="27939"/>
    <x v="819"/>
    <x v="3"/>
    <n v="8"/>
    <n v="60.17"/>
    <n v="0"/>
    <x v="0"/>
    <n v="-18.239999999999998"/>
    <n v="6.68"/>
    <n v="5.66"/>
    <x v="775"/>
    <x v="12"/>
    <x v="4"/>
    <x v="2"/>
    <x v="0"/>
    <x v="5"/>
    <s v="Xerox 1923"/>
    <s v="Small Box"/>
    <n v="0.37"/>
    <d v="2012-04-12T00:00:00"/>
  </r>
  <r>
    <n v="3999"/>
    <n v="28544"/>
    <x v="110"/>
    <x v="4"/>
    <n v="24"/>
    <n v="68.5"/>
    <n v="7.0000000000000007E-2"/>
    <x v="0"/>
    <n v="2.6859999999999999"/>
    <n v="2.78"/>
    <n v="1.49"/>
    <x v="207"/>
    <x v="12"/>
    <x v="4"/>
    <x v="1"/>
    <x v="0"/>
    <x v="2"/>
    <s v="Wilson Jones Suede Grain Vinyl Binders"/>
    <s v="Small Box"/>
    <n v="0.36"/>
    <d v="2012-08-29T00:00:00"/>
  </r>
  <r>
    <n v="4262"/>
    <n v="30343"/>
    <x v="215"/>
    <x v="4"/>
    <n v="48"/>
    <n v="1556.42"/>
    <n v="0"/>
    <x v="0"/>
    <n v="-60.98"/>
    <n v="30.42"/>
    <n v="8.65"/>
    <x v="777"/>
    <x v="12"/>
    <x v="4"/>
    <x v="2"/>
    <x v="1"/>
    <x v="7"/>
    <s v="Fellowes Internet Keyboard, Platinum"/>
    <s v="Small Box"/>
    <n v="0.74"/>
    <d v="2012-05-22T00:00:00"/>
  </r>
  <r>
    <n v="4263"/>
    <n v="30343"/>
    <x v="215"/>
    <x v="4"/>
    <n v="28"/>
    <n v="130.28"/>
    <n v="0.08"/>
    <x v="0"/>
    <n v="56.97"/>
    <n v="4.91"/>
    <n v="0.5"/>
    <x v="777"/>
    <x v="12"/>
    <x v="4"/>
    <x v="2"/>
    <x v="0"/>
    <x v="11"/>
    <s v="Avery 478"/>
    <s v="Small Box"/>
    <n v="0.36"/>
    <d v="2012-05-23T00:00:00"/>
  </r>
  <r>
    <n v="4272"/>
    <n v="30403"/>
    <x v="701"/>
    <x v="1"/>
    <n v="41"/>
    <n v="305.01"/>
    <n v="0.05"/>
    <x v="2"/>
    <n v="-160.816"/>
    <n v="7.3"/>
    <n v="7.72"/>
    <x v="104"/>
    <x v="12"/>
    <x v="4"/>
    <x v="3"/>
    <x v="0"/>
    <x v="2"/>
    <s v="Angle-D Binders with Locking Rings, Label Holders"/>
    <s v="Small Box"/>
    <n v="0.38"/>
    <d v="2012-07-12T00:00:00"/>
  </r>
  <r>
    <n v="4273"/>
    <n v="30403"/>
    <x v="701"/>
    <x v="1"/>
    <n v="24"/>
    <n v="3583.52"/>
    <n v="0.09"/>
    <x v="0"/>
    <n v="221.71"/>
    <n v="161.55000000000001"/>
    <n v="19.989999999999998"/>
    <x v="104"/>
    <x v="12"/>
    <x v="4"/>
    <x v="3"/>
    <x v="0"/>
    <x v="0"/>
    <s v="Fellowes Super Stor/Drawer® Files"/>
    <s v="Small Box"/>
    <n v="0.66"/>
    <d v="2012-07-11T00:00:00"/>
  </r>
  <r>
    <n v="4466"/>
    <n v="31844"/>
    <x v="1301"/>
    <x v="2"/>
    <n v="14"/>
    <n v="2085.9299999999998"/>
    <n v="0.09"/>
    <x v="1"/>
    <n v="-517.73"/>
    <n v="150.97999999999999"/>
    <n v="66.27"/>
    <x v="217"/>
    <x v="12"/>
    <x v="4"/>
    <x v="0"/>
    <x v="2"/>
    <x v="9"/>
    <s v="Bush Mission Pointe Library"/>
    <s v="Jumbo Box"/>
    <n v="0.65"/>
    <d v="2011-07-02T00:00:00"/>
  </r>
  <r>
    <n v="4558"/>
    <n v="32449"/>
    <x v="530"/>
    <x v="4"/>
    <n v="39"/>
    <n v="277.58"/>
    <n v="0.08"/>
    <x v="0"/>
    <n v="-276.88"/>
    <n v="7.28"/>
    <n v="11.15"/>
    <x v="778"/>
    <x v="12"/>
    <x v="4"/>
    <x v="2"/>
    <x v="0"/>
    <x v="5"/>
    <s v="Array® Parchment Paper, Assorted Colors"/>
    <s v="Small Box"/>
    <n v="0.37"/>
    <d v="2012-12-10T00:00:00"/>
  </r>
  <r>
    <n v="4559"/>
    <n v="32449"/>
    <x v="530"/>
    <x v="4"/>
    <n v="12"/>
    <n v="4887.1400000000003"/>
    <n v="0.08"/>
    <x v="1"/>
    <n v="-694.33"/>
    <n v="424.21"/>
    <n v="110.2"/>
    <x v="778"/>
    <x v="12"/>
    <x v="4"/>
    <x v="2"/>
    <x v="2"/>
    <x v="10"/>
    <s v="Bush Advantage Collection® Racetrack Conference Table"/>
    <s v="Jumbo Box"/>
    <n v="0.67"/>
    <d v="2012-12-10T00:00:00"/>
  </r>
  <r>
    <n v="4560"/>
    <n v="32449"/>
    <x v="530"/>
    <x v="4"/>
    <n v="44"/>
    <n v="7195.2584999999999"/>
    <n v="0.09"/>
    <x v="2"/>
    <n v="1698.1559999999999"/>
    <n v="200.99"/>
    <n v="8.08"/>
    <x v="778"/>
    <x v="12"/>
    <x v="4"/>
    <x v="2"/>
    <x v="1"/>
    <x v="3"/>
    <s v="5125"/>
    <s v="Small Box"/>
    <n v="0.59"/>
    <d v="2012-12-10T00:00:00"/>
  </r>
  <r>
    <n v="4600"/>
    <n v="32800"/>
    <x v="472"/>
    <x v="2"/>
    <n v="33"/>
    <n v="11336.37"/>
    <n v="0.04"/>
    <x v="1"/>
    <n v="1161.75"/>
    <n v="355.98"/>
    <n v="58.92"/>
    <x v="776"/>
    <x v="12"/>
    <x v="4"/>
    <x v="3"/>
    <x v="2"/>
    <x v="14"/>
    <s v="Hon 4700 Series Mobuis™ Mid-Back Task Chairs with Adjustable Arms"/>
    <s v="Jumbo Drum"/>
    <n v="0.64"/>
    <d v="2009-01-22T00:00:00"/>
  </r>
  <r>
    <n v="4601"/>
    <n v="32800"/>
    <x v="472"/>
    <x v="2"/>
    <n v="19"/>
    <n v="354.13"/>
    <n v="0.09"/>
    <x v="0"/>
    <n v="8.7899999999999991"/>
    <n v="19.98"/>
    <n v="8.68"/>
    <x v="776"/>
    <x v="12"/>
    <x v="4"/>
    <x v="3"/>
    <x v="0"/>
    <x v="5"/>
    <s v="Southworth 25% Cotton Premium Laser Paper and Envelopes"/>
    <s v="Small Box"/>
    <n v="0.37"/>
    <d v="2009-01-22T00:00:00"/>
  </r>
  <r>
    <n v="4602"/>
    <n v="32800"/>
    <x v="472"/>
    <x v="2"/>
    <n v="40"/>
    <n v="751.94"/>
    <n v="7.0000000000000007E-2"/>
    <x v="0"/>
    <n v="69.08"/>
    <n v="19.98"/>
    <n v="8.68"/>
    <x v="776"/>
    <x v="12"/>
    <x v="4"/>
    <x v="3"/>
    <x v="0"/>
    <x v="5"/>
    <s v="Southworth 25% Cotton Premium Laser Paper and Envelopes"/>
    <s v="Small Box"/>
    <n v="0.37"/>
    <d v="2009-01-23T00:00:00"/>
  </r>
  <r>
    <n v="4759"/>
    <n v="33824"/>
    <x v="1105"/>
    <x v="4"/>
    <n v="19"/>
    <n v="50.99"/>
    <n v="0.06"/>
    <x v="0"/>
    <n v="-3.8"/>
    <n v="2.78"/>
    <n v="1.34"/>
    <x v="780"/>
    <x v="12"/>
    <x v="4"/>
    <x v="2"/>
    <x v="0"/>
    <x v="12"/>
    <s v="Prang Drawing Pencil Set"/>
    <s v="Wrap Bag"/>
    <n v="0.45"/>
    <d v="2011-03-03T00:00:00"/>
  </r>
  <r>
    <n v="4806"/>
    <n v="34179"/>
    <x v="1189"/>
    <x v="2"/>
    <n v="21"/>
    <n v="293.27"/>
    <n v="7.0000000000000007E-2"/>
    <x v="0"/>
    <n v="44.56"/>
    <n v="14.48"/>
    <n v="1.99"/>
    <x v="777"/>
    <x v="12"/>
    <x v="4"/>
    <x v="2"/>
    <x v="1"/>
    <x v="7"/>
    <s v="TDK 4.7GB DVD+RW"/>
    <s v="Small Pack"/>
    <n v="0.49"/>
    <d v="2011-11-04T00:00:00"/>
  </r>
  <r>
    <n v="4819"/>
    <n v="34245"/>
    <x v="730"/>
    <x v="3"/>
    <n v="42"/>
    <n v="189.22"/>
    <n v="0.05"/>
    <x v="0"/>
    <n v="-92.42"/>
    <n v="4.28"/>
    <n v="4.79"/>
    <x v="271"/>
    <x v="12"/>
    <x v="4"/>
    <x v="1"/>
    <x v="0"/>
    <x v="5"/>
    <s v="Xerox 1962"/>
    <s v="Small Box"/>
    <n v="0.4"/>
    <d v="2010-02-08T00:00:00"/>
  </r>
  <r>
    <n v="4926"/>
    <n v="35046"/>
    <x v="331"/>
    <x v="3"/>
    <n v="21"/>
    <n v="151.86000000000001"/>
    <n v="0.1"/>
    <x v="2"/>
    <n v="-54.670999999999999"/>
    <n v="7.1"/>
    <n v="6.05"/>
    <x v="219"/>
    <x v="12"/>
    <x v="4"/>
    <x v="2"/>
    <x v="0"/>
    <x v="2"/>
    <s v="Wilson Jones Hanging View Binder, White, 1&quot;"/>
    <s v="Small Box"/>
    <n v="0.39"/>
    <d v="2010-07-24T00:00:00"/>
  </r>
  <r>
    <n v="4927"/>
    <n v="35046"/>
    <x v="331"/>
    <x v="3"/>
    <n v="13"/>
    <n v="3583.87"/>
    <n v="7.0000000000000007E-2"/>
    <x v="1"/>
    <n v="-113.08"/>
    <n v="284.98"/>
    <n v="69.55"/>
    <x v="219"/>
    <x v="12"/>
    <x v="4"/>
    <x v="2"/>
    <x v="2"/>
    <x v="14"/>
    <s v="Global Commerce™ Series High-Back Swivel/Tilt Chairs"/>
    <s v="Jumbo Drum"/>
    <n v="0.6"/>
    <d v="2010-07-25T00:00:00"/>
  </r>
  <r>
    <n v="4928"/>
    <n v="35046"/>
    <x v="331"/>
    <x v="3"/>
    <n v="45"/>
    <n v="4951.3599999999997"/>
    <n v="0.03"/>
    <x v="2"/>
    <n v="1759.72"/>
    <n v="107.53"/>
    <n v="5.81"/>
    <x v="219"/>
    <x v="12"/>
    <x v="4"/>
    <x v="2"/>
    <x v="2"/>
    <x v="4"/>
    <s v="Tenex Contemporary Contur Chairmats for Low and Medium Pile Carpet, Computer, 39&quot; x 49&quot;"/>
    <s v="Medium Box"/>
    <n v="0.65"/>
    <d v="2010-07-25T00:00:00"/>
  </r>
  <r>
    <n v="5004"/>
    <n v="35684"/>
    <x v="646"/>
    <x v="0"/>
    <n v="10"/>
    <n v="910.98"/>
    <n v="7.0000000000000007E-2"/>
    <x v="0"/>
    <n v="18.77"/>
    <n v="96.45"/>
    <n v="13.99"/>
    <x v="219"/>
    <x v="12"/>
    <x v="4"/>
    <x v="2"/>
    <x v="1"/>
    <x v="16"/>
    <s v="Soundgear TeleForum DX Desktop Conference Phone"/>
    <s v="Medium Box"/>
    <n v="0.38"/>
    <d v="2011-08-08T00:00:00"/>
  </r>
  <r>
    <n v="5064"/>
    <n v="36101"/>
    <x v="573"/>
    <x v="1"/>
    <n v="3"/>
    <n v="446.05"/>
    <n v="0.09"/>
    <x v="1"/>
    <n v="-271.26"/>
    <n v="140.97999999999999"/>
    <n v="53.48"/>
    <x v="778"/>
    <x v="12"/>
    <x v="4"/>
    <x v="2"/>
    <x v="2"/>
    <x v="9"/>
    <s v="Bush Heritage Pine Collection 5-Shelf Bookcase, Albany Pine Finish, *Special Order"/>
    <s v="Jumbo Box"/>
    <n v="0.65"/>
    <d v="2012-08-21T00:00:00"/>
  </r>
  <r>
    <n v="5107"/>
    <n v="36387"/>
    <x v="647"/>
    <x v="1"/>
    <n v="32"/>
    <n v="616.39"/>
    <n v="0.09"/>
    <x v="0"/>
    <n v="148.28"/>
    <n v="20.89"/>
    <n v="1.99"/>
    <x v="777"/>
    <x v="12"/>
    <x v="4"/>
    <x v="2"/>
    <x v="1"/>
    <x v="7"/>
    <s v="IBM 80 Minute CD-R Spindle, 50/Pack"/>
    <s v="Small Pack"/>
    <n v="0.48"/>
    <d v="2011-11-10T00:00:00"/>
  </r>
  <r>
    <n v="5120"/>
    <n v="36455"/>
    <x v="450"/>
    <x v="1"/>
    <n v="48"/>
    <n v="1838.19"/>
    <n v="0.03"/>
    <x v="0"/>
    <n v="561.42999999999995"/>
    <n v="39.479999999999997"/>
    <n v="1.99"/>
    <x v="774"/>
    <x v="12"/>
    <x v="4"/>
    <x v="1"/>
    <x v="1"/>
    <x v="7"/>
    <s v="80 Minute CD-R Spindle, 100/Pack - Staples"/>
    <s v="Small Pack"/>
    <n v="0.54"/>
    <d v="2009-02-21T00:00:00"/>
  </r>
  <r>
    <n v="5143"/>
    <n v="36673"/>
    <x v="1337"/>
    <x v="0"/>
    <n v="20"/>
    <n v="984.63150000000007"/>
    <n v="0"/>
    <x v="0"/>
    <n v="-129.13999999999999"/>
    <n v="55.99"/>
    <n v="5"/>
    <x v="207"/>
    <x v="12"/>
    <x v="4"/>
    <x v="3"/>
    <x v="1"/>
    <x v="3"/>
    <s v="Accessory6"/>
    <s v="Small Pack"/>
    <n v="0.8"/>
    <d v="2010-09-20T00:00:00"/>
  </r>
  <r>
    <n v="5149"/>
    <n v="36704"/>
    <x v="575"/>
    <x v="1"/>
    <n v="43"/>
    <n v="134.33000000000001"/>
    <n v="7.0000000000000007E-2"/>
    <x v="2"/>
    <n v="25.02"/>
    <n v="3.14"/>
    <n v="1.1399999999999999"/>
    <x v="207"/>
    <x v="12"/>
    <x v="4"/>
    <x v="3"/>
    <x v="0"/>
    <x v="5"/>
    <s v="Adams &quot;While You Were Out&quot; Message Pads"/>
    <s v="Wrap Bag"/>
    <n v="0.4"/>
    <d v="2011-06-17T00:00:00"/>
  </r>
  <r>
    <n v="5150"/>
    <n v="36704"/>
    <x v="575"/>
    <x v="1"/>
    <n v="19"/>
    <n v="70.319999999999993"/>
    <n v="0.08"/>
    <x v="0"/>
    <n v="-56.07"/>
    <n v="3.57"/>
    <n v="4.17"/>
    <x v="207"/>
    <x v="12"/>
    <x v="4"/>
    <x v="3"/>
    <x v="0"/>
    <x v="12"/>
    <s v="Barrel Sharpener"/>
    <s v="Small Pack"/>
    <n v="0.59"/>
    <d v="2011-06-18T00:00:00"/>
  </r>
  <r>
    <n v="5226"/>
    <n v="37218"/>
    <x v="412"/>
    <x v="1"/>
    <n v="29"/>
    <n v="1768.13"/>
    <n v="0"/>
    <x v="0"/>
    <n v="525.54"/>
    <n v="60.97"/>
    <n v="4.5"/>
    <x v="774"/>
    <x v="12"/>
    <x v="4"/>
    <x v="2"/>
    <x v="0"/>
    <x v="1"/>
    <s v="Tripp Lite Isotel 6 Outlet Surge Protector with Fax/Modem Protection"/>
    <s v="Small Box"/>
    <n v="0.56000000000000005"/>
    <d v="2010-12-21T00:00:00"/>
  </r>
  <r>
    <n v="5227"/>
    <n v="37218"/>
    <x v="412"/>
    <x v="1"/>
    <n v="23"/>
    <n v="147.05000000000001"/>
    <n v="0.08"/>
    <x v="0"/>
    <n v="-54.91"/>
    <n v="6.48"/>
    <n v="5.82"/>
    <x v="774"/>
    <x v="12"/>
    <x v="4"/>
    <x v="2"/>
    <x v="0"/>
    <x v="5"/>
    <s v="Xerox 1998"/>
    <s v="Small Box"/>
    <n v="0.37"/>
    <d v="2010-12-20T00:00:00"/>
  </r>
  <r>
    <n v="5388"/>
    <n v="38311"/>
    <x v="1247"/>
    <x v="3"/>
    <n v="9"/>
    <n v="1201.51"/>
    <n v="0.1"/>
    <x v="2"/>
    <n v="-185.48"/>
    <n v="140.85"/>
    <n v="19.989999999999998"/>
    <x v="667"/>
    <x v="12"/>
    <x v="4"/>
    <x v="1"/>
    <x v="0"/>
    <x v="0"/>
    <s v="Fellowes Strictly Business® Drawer File, Letter/Legal Size"/>
    <s v="Small Box"/>
    <n v="0.73"/>
    <d v="2011-04-25T00:00:00"/>
  </r>
  <r>
    <n v="5407"/>
    <n v="38438"/>
    <x v="795"/>
    <x v="4"/>
    <n v="16"/>
    <n v="621.92999999999995"/>
    <n v="0.08"/>
    <x v="0"/>
    <n v="-49.77"/>
    <n v="39.979999999999997"/>
    <n v="4"/>
    <x v="104"/>
    <x v="12"/>
    <x v="4"/>
    <x v="3"/>
    <x v="1"/>
    <x v="7"/>
    <s v="Microsoft Natural Keyboard Elite"/>
    <s v="Small Box"/>
    <n v="0.7"/>
    <d v="2011-06-02T00:00:00"/>
  </r>
  <r>
    <n v="5408"/>
    <n v="38438"/>
    <x v="795"/>
    <x v="4"/>
    <n v="17"/>
    <n v="121.09"/>
    <n v="0.05"/>
    <x v="0"/>
    <n v="-30.51"/>
    <n v="6.68"/>
    <n v="5.66"/>
    <x v="104"/>
    <x v="12"/>
    <x v="4"/>
    <x v="3"/>
    <x v="0"/>
    <x v="5"/>
    <s v="Xerox 1923"/>
    <s v="Small Box"/>
    <n v="0.37"/>
    <d v="2011-06-01T00:00:00"/>
  </r>
  <r>
    <n v="5550"/>
    <n v="39301"/>
    <x v="436"/>
    <x v="3"/>
    <n v="4"/>
    <n v="33.54"/>
    <n v="0.08"/>
    <x v="0"/>
    <n v="-29.49"/>
    <n v="6.84"/>
    <n v="8.3699999999999992"/>
    <x v="108"/>
    <x v="12"/>
    <x v="4"/>
    <x v="2"/>
    <x v="0"/>
    <x v="15"/>
    <s v="Acme Design Line 8&quot; Stainless Steel Bent Scissors w/Champagne Handles, 3-1/8&quot; Cut"/>
    <s v="Small Pack"/>
    <n v="0.57999999999999996"/>
    <d v="2009-03-24T00:00:00"/>
  </r>
  <r>
    <n v="5656"/>
    <n v="40007"/>
    <x v="263"/>
    <x v="2"/>
    <n v="45"/>
    <n v="188.77"/>
    <n v="0.02"/>
    <x v="0"/>
    <n v="21.93"/>
    <n v="4.13"/>
    <n v="1.17"/>
    <x v="776"/>
    <x v="12"/>
    <x v="4"/>
    <x v="3"/>
    <x v="0"/>
    <x v="12"/>
    <s v="Newell 31"/>
    <s v="Wrap Bag"/>
    <n v="0.56999999999999995"/>
    <d v="2012-09-01T00:00:00"/>
  </r>
  <r>
    <n v="5660"/>
    <n v="40065"/>
    <x v="223"/>
    <x v="1"/>
    <n v="49"/>
    <n v="21141.07"/>
    <n v="0.06"/>
    <x v="0"/>
    <n v="6225.36"/>
    <n v="449.99"/>
    <n v="24.49"/>
    <x v="667"/>
    <x v="12"/>
    <x v="4"/>
    <x v="1"/>
    <x v="1"/>
    <x v="13"/>
    <s v="Canon PC940 Copier"/>
    <s v="Large Box"/>
    <n v="0.52"/>
    <d v="2012-02-18T00:00:00"/>
  </r>
  <r>
    <n v="5661"/>
    <n v="40065"/>
    <x v="223"/>
    <x v="1"/>
    <n v="4"/>
    <n v="76.865499999999997"/>
    <n v="0.04"/>
    <x v="2"/>
    <n v="-54.505000000000003"/>
    <n v="20.99"/>
    <n v="0.99"/>
    <x v="667"/>
    <x v="12"/>
    <x v="4"/>
    <x v="1"/>
    <x v="1"/>
    <x v="3"/>
    <s v="Accessory21"/>
    <s v="Wrap Bag"/>
    <n v="0.37"/>
    <d v="2012-02-18T00:00:00"/>
  </r>
  <r>
    <n v="5671"/>
    <n v="40102"/>
    <x v="634"/>
    <x v="3"/>
    <n v="46"/>
    <n v="412.37"/>
    <n v="0.06"/>
    <x v="2"/>
    <n v="2.71"/>
    <n v="8.67"/>
    <n v="3.5"/>
    <x v="773"/>
    <x v="12"/>
    <x v="4"/>
    <x v="2"/>
    <x v="0"/>
    <x v="1"/>
    <s v="Staples 4 Outlet Surge Protector"/>
    <s v="Small Box"/>
    <n v="0.57999999999999996"/>
    <d v="2011-02-05T00:00:00"/>
  </r>
  <r>
    <n v="5707"/>
    <n v="40357"/>
    <x v="42"/>
    <x v="2"/>
    <n v="4"/>
    <n v="240.49"/>
    <n v="0.05"/>
    <x v="0"/>
    <n v="-53.9"/>
    <n v="56.96"/>
    <n v="13.22"/>
    <x v="104"/>
    <x v="12"/>
    <x v="4"/>
    <x v="3"/>
    <x v="0"/>
    <x v="1"/>
    <s v="Conquest™ 14 Commercial Heavy-Duty Upright Vacuum, Collection System, Accessory Kit"/>
    <s v="Small Box"/>
    <n v="0.56000000000000005"/>
    <d v="2012-07-22T00:00:00"/>
  </r>
  <r>
    <n v="5799"/>
    <n v="41123"/>
    <x v="1317"/>
    <x v="0"/>
    <n v="27"/>
    <n v="322.45999999999998"/>
    <n v="0.04"/>
    <x v="0"/>
    <n v="54.29"/>
    <n v="11.34"/>
    <n v="5.01"/>
    <x v="654"/>
    <x v="12"/>
    <x v="4"/>
    <x v="0"/>
    <x v="0"/>
    <x v="5"/>
    <s v="Xerox 188"/>
    <s v="Small Box"/>
    <n v="0.36"/>
    <d v="2010-12-11T00:00:00"/>
  </r>
  <r>
    <n v="5891"/>
    <n v="41794"/>
    <x v="62"/>
    <x v="4"/>
    <n v="48"/>
    <n v="836.59"/>
    <n v="0.06"/>
    <x v="0"/>
    <n v="-106.8"/>
    <n v="17.989999999999998"/>
    <n v="8.65"/>
    <x v="776"/>
    <x v="12"/>
    <x v="4"/>
    <x v="3"/>
    <x v="0"/>
    <x v="12"/>
    <s v="Model L Table or Wall-Mount Pencil Sharpener"/>
    <s v="Small Box"/>
    <n v="0.56999999999999995"/>
    <d v="2011-05-28T00:00:00"/>
  </r>
  <r>
    <n v="5892"/>
    <n v="41794"/>
    <x v="62"/>
    <x v="4"/>
    <n v="21"/>
    <n v="58.14"/>
    <n v="0.04"/>
    <x v="0"/>
    <n v="-2.23"/>
    <n v="2.78"/>
    <n v="0.97"/>
    <x v="776"/>
    <x v="12"/>
    <x v="4"/>
    <x v="3"/>
    <x v="0"/>
    <x v="12"/>
    <s v="Newell 333"/>
    <s v="Wrap Bag"/>
    <n v="0.59"/>
    <d v="2011-05-29T00:00:00"/>
  </r>
  <r>
    <n v="5893"/>
    <n v="41794"/>
    <x v="62"/>
    <x v="4"/>
    <n v="49"/>
    <n v="891.60749999999996"/>
    <n v="0.06"/>
    <x v="0"/>
    <n v="100.59299999999999"/>
    <n v="20.99"/>
    <n v="4.8099999999999996"/>
    <x v="776"/>
    <x v="12"/>
    <x v="4"/>
    <x v="3"/>
    <x v="1"/>
    <x v="3"/>
    <s v="1726 Digital Answering Machine"/>
    <s v="Medium Box"/>
    <n v="0.57999999999999996"/>
    <d v="2011-05-29T00:00:00"/>
  </r>
  <r>
    <n v="6032"/>
    <n v="42725"/>
    <x v="1242"/>
    <x v="3"/>
    <n v="18"/>
    <n v="231.06"/>
    <n v="0.04"/>
    <x v="0"/>
    <n v="-29.83"/>
    <n v="12.28"/>
    <n v="6.13"/>
    <x v="774"/>
    <x v="12"/>
    <x v="4"/>
    <x v="2"/>
    <x v="0"/>
    <x v="0"/>
    <s v="Recycled Eldon Regeneration Jumbo File"/>
    <s v="Small Box"/>
    <n v="0.56999999999999995"/>
    <d v="2011-05-03T00:00:00"/>
  </r>
  <r>
    <n v="6110"/>
    <n v="43296"/>
    <x v="146"/>
    <x v="3"/>
    <n v="41"/>
    <n v="1665.81"/>
    <n v="0.06"/>
    <x v="0"/>
    <n v="557.52350000000001"/>
    <n v="40.98"/>
    <n v="7.47"/>
    <x v="776"/>
    <x v="12"/>
    <x v="4"/>
    <x v="2"/>
    <x v="0"/>
    <x v="2"/>
    <s v="Wilson Jones Ledger-Size, Piano-Hinge Binder, 2&quot;, Blue"/>
    <s v="Small Box"/>
    <n v="0.37"/>
    <d v="2012-03-04T00:00:00"/>
  </r>
  <r>
    <n v="6257"/>
    <n v="44294"/>
    <x v="862"/>
    <x v="0"/>
    <n v="15"/>
    <n v="107.86"/>
    <n v="0.09"/>
    <x v="2"/>
    <n v="-85.29"/>
    <n v="6.48"/>
    <n v="9.68"/>
    <x v="271"/>
    <x v="12"/>
    <x v="4"/>
    <x v="1"/>
    <x v="0"/>
    <x v="5"/>
    <s v="Xerox 1993"/>
    <s v="Small Box"/>
    <n v="0.36"/>
    <d v="2009-06-10T00:00:00"/>
  </r>
  <r>
    <n v="6258"/>
    <n v="44294"/>
    <x v="862"/>
    <x v="0"/>
    <n v="13"/>
    <n v="305.60000000000002"/>
    <n v="0.09"/>
    <x v="1"/>
    <n v="-445.77"/>
    <n v="20.98"/>
    <n v="45"/>
    <x v="271"/>
    <x v="12"/>
    <x v="4"/>
    <x v="1"/>
    <x v="0"/>
    <x v="0"/>
    <s v="Tennsco Lockers, Sand"/>
    <s v="Jumbo Drum"/>
    <n v="0.61"/>
    <d v="2009-06-03T00:00:00"/>
  </r>
  <r>
    <n v="6259"/>
    <n v="44294"/>
    <x v="862"/>
    <x v="0"/>
    <n v="8"/>
    <n v="447.04049999999995"/>
    <n v="0.04"/>
    <x v="0"/>
    <n v="-206.15100000000001"/>
    <n v="65.989999999999995"/>
    <n v="8.99"/>
    <x v="271"/>
    <x v="12"/>
    <x v="4"/>
    <x v="1"/>
    <x v="1"/>
    <x v="3"/>
    <s v="SC-3160"/>
    <s v="Small Box"/>
    <n v="0.59"/>
    <d v="2009-06-05T00:00:00"/>
  </r>
  <r>
    <n v="6273"/>
    <n v="44391"/>
    <x v="651"/>
    <x v="2"/>
    <n v="16"/>
    <n v="112.81"/>
    <n v="0.02"/>
    <x v="0"/>
    <n v="-85.23"/>
    <n v="6.48"/>
    <n v="9.17"/>
    <x v="778"/>
    <x v="12"/>
    <x v="4"/>
    <x v="2"/>
    <x v="0"/>
    <x v="5"/>
    <s v="Xerox 1996"/>
    <s v="Small Box"/>
    <n v="0.37"/>
    <d v="2009-01-11T00:00:00"/>
  </r>
  <r>
    <n v="6662"/>
    <n v="47456"/>
    <x v="660"/>
    <x v="0"/>
    <n v="43"/>
    <n v="277.08"/>
    <n v="0.08"/>
    <x v="0"/>
    <n v="-179.11"/>
    <n v="6.48"/>
    <n v="7.91"/>
    <x v="777"/>
    <x v="12"/>
    <x v="4"/>
    <x v="2"/>
    <x v="0"/>
    <x v="5"/>
    <s v="Xerox 216"/>
    <s v="Small Box"/>
    <n v="0.37"/>
    <d v="2012-06-07T00:00:00"/>
  </r>
  <r>
    <n v="6709"/>
    <n v="47778"/>
    <x v="842"/>
    <x v="4"/>
    <n v="12"/>
    <n v="174.11"/>
    <n v="0.06"/>
    <x v="0"/>
    <n v="-24.52"/>
    <n v="13.73"/>
    <n v="6.85"/>
    <x v="774"/>
    <x v="12"/>
    <x v="4"/>
    <x v="2"/>
    <x v="2"/>
    <x v="4"/>
    <s v="DAX Wood Document Frame."/>
    <s v="Wrap Bag"/>
    <n v="0.54"/>
    <d v="2010-02-16T00:00:00"/>
  </r>
  <r>
    <n v="6740"/>
    <n v="47974"/>
    <x v="1053"/>
    <x v="3"/>
    <n v="6"/>
    <n v="18.02"/>
    <n v="0.01"/>
    <x v="0"/>
    <n v="-3.09"/>
    <n v="2.78"/>
    <n v="1.34"/>
    <x v="774"/>
    <x v="12"/>
    <x v="4"/>
    <x v="2"/>
    <x v="0"/>
    <x v="12"/>
    <s v="Prang Drawing Pencil Set"/>
    <s v="Wrap Bag"/>
    <n v="0.45"/>
    <d v="2009-09-02T00:00:00"/>
  </r>
  <r>
    <n v="6812"/>
    <n v="48486"/>
    <x v="1275"/>
    <x v="1"/>
    <n v="42"/>
    <n v="271.14"/>
    <n v="7.0000000000000007E-2"/>
    <x v="0"/>
    <n v="-174.74"/>
    <n v="6.48"/>
    <n v="7.91"/>
    <x v="774"/>
    <x v="12"/>
    <x v="4"/>
    <x v="2"/>
    <x v="0"/>
    <x v="5"/>
    <s v="Xerox 216"/>
    <s v="Small Box"/>
    <n v="0.37"/>
    <d v="2011-05-14T00:00:00"/>
  </r>
  <r>
    <n v="6851"/>
    <n v="48775"/>
    <x v="706"/>
    <x v="0"/>
    <n v="17"/>
    <n v="108.11"/>
    <n v="0.09"/>
    <x v="0"/>
    <n v="-62.23"/>
    <n v="6.48"/>
    <n v="6.86"/>
    <x v="210"/>
    <x v="12"/>
    <x v="4"/>
    <x v="2"/>
    <x v="0"/>
    <x v="5"/>
    <s v="Xerox 204"/>
    <s v="Small Box"/>
    <n v="0.37"/>
    <d v="2009-09-08T00:00:00"/>
  </r>
  <r>
    <n v="6902"/>
    <n v="49218"/>
    <x v="45"/>
    <x v="0"/>
    <n v="21"/>
    <n v="86.64"/>
    <n v="0.09"/>
    <x v="0"/>
    <n v="-73.070999999999998"/>
    <n v="3.98"/>
    <n v="5.26"/>
    <x v="778"/>
    <x v="12"/>
    <x v="4"/>
    <x v="2"/>
    <x v="0"/>
    <x v="2"/>
    <s v="Ibico Presentation Index for Binding Systems"/>
    <s v="Small Box"/>
    <n v="0.38"/>
    <d v="2010-06-04T00:00:00"/>
  </r>
  <r>
    <n v="6928"/>
    <n v="49442"/>
    <x v="248"/>
    <x v="1"/>
    <n v="11"/>
    <n v="131.12"/>
    <n v="0.03"/>
    <x v="0"/>
    <n v="-24.805500000000002"/>
    <n v="11.5"/>
    <n v="7.19"/>
    <x v="777"/>
    <x v="12"/>
    <x v="4"/>
    <x v="2"/>
    <x v="0"/>
    <x v="2"/>
    <s v="Ibico Covers for Plastic or Wire Binding Elements"/>
    <s v="Small Box"/>
    <n v="0.4"/>
    <d v="2012-08-09T00:00:00"/>
  </r>
  <r>
    <n v="7092"/>
    <n v="50625"/>
    <x v="872"/>
    <x v="3"/>
    <n v="10"/>
    <n v="29.12"/>
    <n v="0.08"/>
    <x v="0"/>
    <n v="7.13"/>
    <n v="2.88"/>
    <n v="0.5"/>
    <x v="774"/>
    <x v="12"/>
    <x v="4"/>
    <x v="1"/>
    <x v="0"/>
    <x v="11"/>
    <s v="Avery 507"/>
    <s v="Small Box"/>
    <n v="0.39"/>
    <d v="2009-04-24T00:00:00"/>
  </r>
  <r>
    <n v="7127"/>
    <n v="50849"/>
    <x v="720"/>
    <x v="0"/>
    <n v="47"/>
    <n v="307.37"/>
    <n v="0.04"/>
    <x v="2"/>
    <n v="-249.27"/>
    <n v="6.48"/>
    <n v="9.17"/>
    <x v="776"/>
    <x v="12"/>
    <x v="4"/>
    <x v="3"/>
    <x v="0"/>
    <x v="5"/>
    <s v="Xerox 1996"/>
    <s v="Small Box"/>
    <n v="0.37"/>
    <d v="2012-10-09T00:00:00"/>
  </r>
  <r>
    <n v="7230"/>
    <n v="51557"/>
    <x v="1225"/>
    <x v="1"/>
    <n v="36"/>
    <n v="1749.07"/>
    <n v="0.04"/>
    <x v="0"/>
    <n v="804.66"/>
    <n v="48.04"/>
    <n v="5.79"/>
    <x v="210"/>
    <x v="12"/>
    <x v="4"/>
    <x v="2"/>
    <x v="0"/>
    <x v="5"/>
    <s v="Xerox 1937"/>
    <s v="Small Box"/>
    <n v="0.37"/>
    <d v="2011-11-02T00:00:00"/>
  </r>
  <r>
    <n v="7231"/>
    <n v="51557"/>
    <x v="1225"/>
    <x v="1"/>
    <n v="14"/>
    <n v="37.9"/>
    <n v="0.08"/>
    <x v="0"/>
    <n v="-22.01"/>
    <n v="2.6"/>
    <n v="2.4"/>
    <x v="210"/>
    <x v="12"/>
    <x v="4"/>
    <x v="2"/>
    <x v="0"/>
    <x v="12"/>
    <s v="12 Colored Short Pencils"/>
    <s v="Wrap Bag"/>
    <n v="0.57999999999999996"/>
    <d v="2011-10-31T00:00:00"/>
  </r>
  <r>
    <n v="7411"/>
    <n v="52870"/>
    <x v="293"/>
    <x v="2"/>
    <n v="21"/>
    <n v="118.51"/>
    <n v="0.03"/>
    <x v="0"/>
    <n v="-948.71"/>
    <n v="3.25"/>
    <n v="49"/>
    <x v="778"/>
    <x v="12"/>
    <x v="4"/>
    <x v="2"/>
    <x v="0"/>
    <x v="1"/>
    <s v="Bravo II™ Megaboss® 12-Amp Hard Body Upright, Replacement Belts, 2 Belts per Pack"/>
    <s v="Large Box"/>
    <n v="0.56000000000000005"/>
    <d v="2009-03-11T00:00:00"/>
  </r>
  <r>
    <n v="7417"/>
    <n v="52897"/>
    <x v="1073"/>
    <x v="3"/>
    <n v="40"/>
    <n v="2055.98"/>
    <n v="0"/>
    <x v="0"/>
    <n v="1016.86"/>
    <n v="47.9"/>
    <n v="5.86"/>
    <x v="776"/>
    <x v="12"/>
    <x v="4"/>
    <x v="3"/>
    <x v="0"/>
    <x v="5"/>
    <s v="Xerox 1938"/>
    <s v="Small Box"/>
    <n v="0.37"/>
    <d v="2009-08-24T00:00:00"/>
  </r>
  <r>
    <n v="7531"/>
    <n v="53798"/>
    <x v="851"/>
    <x v="0"/>
    <n v="29"/>
    <n v="2317.65"/>
    <n v="0"/>
    <x v="0"/>
    <n v="568.6"/>
    <n v="78.650000000000006"/>
    <n v="13.99"/>
    <x v="108"/>
    <x v="12"/>
    <x v="4"/>
    <x v="2"/>
    <x v="0"/>
    <x v="1"/>
    <s v="Honeywell Quietcare HEPA Air Cleaner"/>
    <s v="Medium Box"/>
    <n v="0.52"/>
    <d v="2009-04-26T00:00:00"/>
  </r>
  <r>
    <n v="7532"/>
    <n v="53798"/>
    <x v="851"/>
    <x v="0"/>
    <n v="41"/>
    <n v="4987.7299999999996"/>
    <n v="0.08"/>
    <x v="1"/>
    <n v="-1867.97"/>
    <n v="122.99"/>
    <n v="70.2"/>
    <x v="108"/>
    <x v="12"/>
    <x v="4"/>
    <x v="2"/>
    <x v="2"/>
    <x v="14"/>
    <s v="Global High-Back Leather Tilter, Burgundy"/>
    <s v="Jumbo Drum"/>
    <n v="0.74"/>
    <d v="2009-04-24T00:00:00"/>
  </r>
  <r>
    <n v="7553"/>
    <n v="54051"/>
    <x v="1158"/>
    <x v="3"/>
    <n v="23"/>
    <n v="3301.33"/>
    <n v="0.05"/>
    <x v="1"/>
    <n v="-307.45999999999998"/>
    <n v="140.97999999999999"/>
    <n v="36.090000000000003"/>
    <x v="773"/>
    <x v="12"/>
    <x v="4"/>
    <x v="2"/>
    <x v="2"/>
    <x v="9"/>
    <s v="Sauder Forest Hills Library, Woodland Oak Finish"/>
    <s v="Jumbo Box"/>
    <n v="0.77"/>
    <d v="2011-08-13T00:00:00"/>
  </r>
  <r>
    <n v="7554"/>
    <n v="54051"/>
    <x v="1158"/>
    <x v="3"/>
    <n v="28"/>
    <n v="126.95"/>
    <n v="0.06"/>
    <x v="2"/>
    <n v="45.87"/>
    <n v="4.13"/>
    <n v="0.99"/>
    <x v="773"/>
    <x v="12"/>
    <x v="4"/>
    <x v="2"/>
    <x v="0"/>
    <x v="11"/>
    <s v="Avery 491"/>
    <s v="Small Box"/>
    <n v="0.39"/>
    <d v="2011-08-12T00:00:00"/>
  </r>
  <r>
    <n v="7564"/>
    <n v="54116"/>
    <x v="1262"/>
    <x v="4"/>
    <n v="22"/>
    <n v="3329.27"/>
    <n v="0.05"/>
    <x v="1"/>
    <n v="350"/>
    <n v="150.97999999999999"/>
    <n v="16.010000000000002"/>
    <x v="654"/>
    <x v="12"/>
    <x v="4"/>
    <x v="0"/>
    <x v="2"/>
    <x v="10"/>
    <s v="Iceberg OfficeWorks 42&quot; Round Tables"/>
    <s v="Jumbo Box"/>
    <n v="0.7"/>
    <d v="2011-11-04T00:00:00"/>
  </r>
  <r>
    <n v="7747"/>
    <n v="55459"/>
    <x v="1411"/>
    <x v="4"/>
    <n v="5"/>
    <n v="126.95"/>
    <n v="0"/>
    <x v="0"/>
    <n v="-4.17"/>
    <n v="22.84"/>
    <n v="8.18"/>
    <x v="776"/>
    <x v="12"/>
    <x v="4"/>
    <x v="3"/>
    <x v="0"/>
    <x v="5"/>
    <s v="Xerox 1991"/>
    <s v="Small Box"/>
    <n v="0.39"/>
    <d v="2009-04-27T00:00:00"/>
  </r>
  <r>
    <n v="7915"/>
    <n v="56582"/>
    <x v="686"/>
    <x v="0"/>
    <n v="25"/>
    <n v="2612.89"/>
    <n v="0.04"/>
    <x v="0"/>
    <n v="490.99"/>
    <n v="105.29"/>
    <n v="10.119999999999999"/>
    <x v="217"/>
    <x v="12"/>
    <x v="4"/>
    <x v="0"/>
    <x v="2"/>
    <x v="4"/>
    <s v="Eldon Antistatic Chair Mats for Low to Medium Pile Carpets"/>
    <s v="Large Box"/>
    <n v="0.79"/>
    <d v="2009-06-16T00:00:00"/>
  </r>
  <r>
    <n v="7916"/>
    <n v="56582"/>
    <x v="686"/>
    <x v="0"/>
    <n v="47"/>
    <n v="1146.992"/>
    <n v="7.0000000000000007E-2"/>
    <x v="1"/>
    <n v="-1643.74"/>
    <n v="31.76"/>
    <n v="45.51"/>
    <x v="217"/>
    <x v="12"/>
    <x v="4"/>
    <x v="0"/>
    <x v="2"/>
    <x v="10"/>
    <s v="Hon iLevel™ Computer Training Table"/>
    <s v="Jumbo Box"/>
    <n v="0.65"/>
    <d v="2009-06-14T00:00:00"/>
  </r>
  <r>
    <n v="7989"/>
    <n v="57121"/>
    <x v="47"/>
    <x v="2"/>
    <n v="42"/>
    <n v="199.24"/>
    <n v="7.0000000000000007E-2"/>
    <x v="0"/>
    <n v="-84.26"/>
    <n v="4.9800000000000004"/>
    <n v="4.72"/>
    <x v="271"/>
    <x v="12"/>
    <x v="4"/>
    <x v="1"/>
    <x v="0"/>
    <x v="5"/>
    <s v="Xerox 1949"/>
    <s v="Small Box"/>
    <n v="0.36"/>
    <d v="2011-11-18T00:00:00"/>
  </r>
  <r>
    <n v="7990"/>
    <n v="57121"/>
    <x v="47"/>
    <x v="2"/>
    <n v="3"/>
    <n v="504.6705"/>
    <n v="0.01"/>
    <x v="0"/>
    <n v="-800.88800000000003"/>
    <n v="195.99"/>
    <n v="4.2"/>
    <x v="271"/>
    <x v="12"/>
    <x v="4"/>
    <x v="1"/>
    <x v="1"/>
    <x v="3"/>
    <s v="T65"/>
    <s v="Small Box"/>
    <n v="0.56000000000000005"/>
    <d v="2011-11-18T00:00:00"/>
  </r>
  <r>
    <n v="8203"/>
    <n v="58657"/>
    <x v="1089"/>
    <x v="4"/>
    <n v="43"/>
    <n v="1338.12"/>
    <n v="0.04"/>
    <x v="0"/>
    <n v="519.70000000000005"/>
    <n v="31.78"/>
    <n v="1.99"/>
    <x v="108"/>
    <x v="12"/>
    <x v="4"/>
    <x v="2"/>
    <x v="1"/>
    <x v="7"/>
    <s v="Memorex 4.7GB DVD-RAM, 3/Pack"/>
    <s v="Small Pack"/>
    <n v="0.42"/>
    <d v="2010-03-29T00:00:00"/>
  </r>
  <r>
    <n v="8273"/>
    <n v="59170"/>
    <x v="1383"/>
    <x v="1"/>
    <n v="44"/>
    <n v="242.46"/>
    <n v="0.02"/>
    <x v="0"/>
    <n v="9.2989999999999995"/>
    <n v="5.34"/>
    <n v="2.99"/>
    <x v="774"/>
    <x v="12"/>
    <x v="4"/>
    <x v="1"/>
    <x v="0"/>
    <x v="2"/>
    <s v="Wilson Jones 14 Line Acrylic Coated Pressboard Data Binders"/>
    <s v="Small Box"/>
    <n v="0.38"/>
    <d v="2009-02-18T00:00:00"/>
  </r>
  <r>
    <n v="8274"/>
    <n v="59170"/>
    <x v="1383"/>
    <x v="1"/>
    <n v="10"/>
    <n v="607.77"/>
    <n v="0.04"/>
    <x v="0"/>
    <n v="232"/>
    <n v="62.18"/>
    <n v="10.84"/>
    <x v="774"/>
    <x v="12"/>
    <x v="4"/>
    <x v="1"/>
    <x v="2"/>
    <x v="4"/>
    <s v="Deflect-o Glass Clear Studded Chair Mats"/>
    <s v="Medium Box"/>
    <n v="0.63"/>
    <d v="2009-02-19T00:00:00"/>
  </r>
  <r>
    <n v="8275"/>
    <n v="59170"/>
    <x v="1383"/>
    <x v="1"/>
    <n v="22"/>
    <n v="954.57"/>
    <n v="0.03"/>
    <x v="0"/>
    <n v="-380.9"/>
    <n v="41.47"/>
    <n v="34.200000000000003"/>
    <x v="774"/>
    <x v="12"/>
    <x v="4"/>
    <x v="1"/>
    <x v="2"/>
    <x v="4"/>
    <s v="Eldon Econocleat® Chair Mats for Low Pile Carpets"/>
    <s v="Wrap Bag"/>
    <n v="0.73"/>
    <d v="2009-02-19T00:00:00"/>
  </r>
  <r>
    <n v="8276"/>
    <n v="59170"/>
    <x v="1383"/>
    <x v="1"/>
    <n v="5"/>
    <n v="8767.6200000000008"/>
    <n v="0.04"/>
    <x v="0"/>
    <n v="-1510.8855000000001"/>
    <n v="1938.02"/>
    <n v="13.99"/>
    <x v="774"/>
    <x v="12"/>
    <x v="4"/>
    <x v="1"/>
    <x v="1"/>
    <x v="16"/>
    <s v="Polycom ViewStation™ Adapter H323 Videoconferencing Unit"/>
    <s v="Medium Box"/>
    <n v="0.38"/>
    <d v="2009-02-19T00:00:00"/>
  </r>
  <r>
    <n v="8303"/>
    <n v="59297"/>
    <x v="265"/>
    <x v="3"/>
    <n v="13"/>
    <n v="1582.47"/>
    <n v="0.05"/>
    <x v="1"/>
    <n v="-205.02420000000001"/>
    <n v="119.99"/>
    <n v="56.14"/>
    <x v="207"/>
    <x v="12"/>
    <x v="4"/>
    <x v="1"/>
    <x v="1"/>
    <x v="16"/>
    <s v="Hewlett-Packard 2600DN Business Color Inkjet Printer"/>
    <s v="Jumbo Box"/>
    <n v="0.39"/>
    <d v="2009-12-11T00:00:00"/>
  </r>
  <r>
    <n v="2"/>
    <n v="6"/>
    <x v="1412"/>
    <x v="2"/>
    <n v="2"/>
    <n v="6.93"/>
    <n v="0.01"/>
    <x v="0"/>
    <n v="-4.6399999999999997"/>
    <n v="2.08"/>
    <n v="2.56"/>
    <x v="781"/>
    <x v="12"/>
    <x v="4"/>
    <x v="2"/>
    <x v="0"/>
    <x v="15"/>
    <s v="Kleencut® Forged Office Shears by Acme United Corporation"/>
    <s v="Small Pack"/>
    <n v="0.55000000000000004"/>
    <d v="2012-02-21T00:00:00"/>
  </r>
  <r>
    <n v="3"/>
    <n v="32"/>
    <x v="979"/>
    <x v="1"/>
    <n v="26"/>
    <n v="2808.08"/>
    <n v="7.0000000000000007E-2"/>
    <x v="0"/>
    <n v="1054.82"/>
    <n v="107.53"/>
    <n v="5.81"/>
    <x v="652"/>
    <x v="12"/>
    <x v="4"/>
    <x v="2"/>
    <x v="2"/>
    <x v="4"/>
    <s v="Tenex Contemporary Contur Chairmats for Low and Medium Pile Carpet, Computer, 39&quot; x 49&quot;"/>
    <s v="Medium Box"/>
    <n v="0.65"/>
    <d v="2011-07-17T00:00:00"/>
  </r>
  <r>
    <n v="4"/>
    <n v="32"/>
    <x v="979"/>
    <x v="1"/>
    <n v="24"/>
    <n v="1761.4"/>
    <n v="0.09"/>
    <x v="1"/>
    <n v="-1748.56"/>
    <n v="70.89"/>
    <n v="89.3"/>
    <x v="652"/>
    <x v="12"/>
    <x v="4"/>
    <x v="2"/>
    <x v="2"/>
    <x v="10"/>
    <s v="KI Conference Tables"/>
    <s v="Jumbo Box"/>
    <n v="0.72"/>
    <d v="2011-07-16T00:00:00"/>
  </r>
  <r>
    <n v="5"/>
    <n v="32"/>
    <x v="979"/>
    <x v="1"/>
    <n v="23"/>
    <n v="160.23349999999999"/>
    <n v="0.04"/>
    <x v="0"/>
    <n v="-85.129000000000005"/>
    <n v="7.99"/>
    <n v="5.03"/>
    <x v="652"/>
    <x v="12"/>
    <x v="4"/>
    <x v="2"/>
    <x v="1"/>
    <x v="3"/>
    <s v="Bell Sonecor JB700 Caller ID"/>
    <s v="Medium Box"/>
    <n v="0.6"/>
    <d v="2011-07-17T00:00:00"/>
  </r>
  <r>
    <n v="72"/>
    <n v="420"/>
    <x v="1043"/>
    <x v="2"/>
    <n v="8"/>
    <n v="43.29"/>
    <n v="0.09"/>
    <x v="0"/>
    <n v="-20.69"/>
    <n v="4.9800000000000004"/>
    <n v="4.8600000000000003"/>
    <x v="484"/>
    <x v="12"/>
    <x v="4"/>
    <x v="0"/>
    <x v="0"/>
    <x v="5"/>
    <s v="Xerox 190"/>
    <s v="Small Box"/>
    <n v="0.38"/>
    <d v="2011-10-30T00:00:00"/>
  </r>
  <r>
    <n v="73"/>
    <n v="420"/>
    <x v="1043"/>
    <x v="2"/>
    <n v="6"/>
    <n v="41.7"/>
    <n v="0.03"/>
    <x v="0"/>
    <n v="-14.56"/>
    <n v="5.78"/>
    <n v="5.37"/>
    <x v="484"/>
    <x v="12"/>
    <x v="4"/>
    <x v="0"/>
    <x v="0"/>
    <x v="5"/>
    <s v="Xerox 1950"/>
    <s v="Small Box"/>
    <n v="0.36"/>
    <d v="2011-11-01T00:00:00"/>
  </r>
  <r>
    <n v="270"/>
    <n v="1857"/>
    <x v="1230"/>
    <x v="1"/>
    <n v="37"/>
    <n v="199.76"/>
    <n v="7.0000000000000007E-2"/>
    <x v="0"/>
    <n v="20"/>
    <n v="5.58"/>
    <n v="1.99"/>
    <x v="782"/>
    <x v="12"/>
    <x v="4"/>
    <x v="1"/>
    <x v="0"/>
    <x v="12"/>
    <s v="DIXON Ticonderoga® Erasable Checking Pencils"/>
    <s v="Wrap Bag"/>
    <n v="0.46"/>
    <d v="2010-01-13T00:00:00"/>
  </r>
  <r>
    <n v="328"/>
    <n v="2247"/>
    <x v="1277"/>
    <x v="2"/>
    <n v="6"/>
    <n v="21134.71"/>
    <n v="0.06"/>
    <x v="1"/>
    <n v="-4266.0884999999998"/>
    <n v="3502.14"/>
    <n v="8.73"/>
    <x v="783"/>
    <x v="12"/>
    <x v="4"/>
    <x v="0"/>
    <x v="1"/>
    <x v="16"/>
    <s v="Okidata Pacemark 4410N Wide Format Dot Matrix Printer"/>
    <s v="Jumbo Box"/>
    <n v="0.56999999999999995"/>
    <d v="2012-08-03T00:00:00"/>
  </r>
  <r>
    <n v="429"/>
    <n v="2882"/>
    <x v="1049"/>
    <x v="1"/>
    <n v="23"/>
    <n v="3872.87"/>
    <n v="0.03"/>
    <x v="1"/>
    <n v="565.34"/>
    <n v="160.97999999999999"/>
    <n v="30"/>
    <x v="784"/>
    <x v="12"/>
    <x v="4"/>
    <x v="1"/>
    <x v="2"/>
    <x v="14"/>
    <s v="Office Star - Mid Back Dual function Ergonomic High Back Chair with 2-Way Adjustable Arms"/>
    <s v="Jumbo Drum"/>
    <n v="0.62"/>
    <d v="2011-08-23T00:00:00"/>
  </r>
  <r>
    <n v="430"/>
    <n v="2882"/>
    <x v="1049"/>
    <x v="1"/>
    <n v="9"/>
    <n v="356.72"/>
    <n v="7.0000000000000007E-2"/>
    <x v="0"/>
    <n v="12.61"/>
    <n v="40.98"/>
    <n v="1.99"/>
    <x v="784"/>
    <x v="12"/>
    <x v="4"/>
    <x v="1"/>
    <x v="1"/>
    <x v="7"/>
    <s v="Imation Printable White 80 Minute CD-R Spindle, 50/Pack"/>
    <s v="Small Pack"/>
    <n v="0.44"/>
    <d v="2011-08-22T00:00:00"/>
  </r>
  <r>
    <n v="476"/>
    <n v="3297"/>
    <x v="1413"/>
    <x v="1"/>
    <n v="40"/>
    <n v="158.69999999999999"/>
    <n v="0.04"/>
    <x v="0"/>
    <n v="-196.8"/>
    <n v="3.75"/>
    <n v="7.5"/>
    <x v="785"/>
    <x v="12"/>
    <x v="4"/>
    <x v="1"/>
    <x v="0"/>
    <x v="11"/>
    <s v="Smead Alpha-Z Color-Coded Name Labels First Letter Starter Set"/>
    <s v="Small Box"/>
    <n v="0.37"/>
    <d v="2012-11-03T00:00:00"/>
  </r>
  <r>
    <n v="544"/>
    <n v="3655"/>
    <x v="473"/>
    <x v="4"/>
    <n v="3"/>
    <n v="62.54"/>
    <n v="0.02"/>
    <x v="0"/>
    <n v="-30.7395"/>
    <n v="15.99"/>
    <n v="13.18"/>
    <x v="484"/>
    <x v="12"/>
    <x v="4"/>
    <x v="0"/>
    <x v="0"/>
    <x v="2"/>
    <s v="GBC Pre-Punched Binding Paper, Plastic, White, 8-1/2&quot; x 11&quot;"/>
    <s v="Small Box"/>
    <n v="0.37"/>
    <d v="2012-10-05T00:00:00"/>
  </r>
  <r>
    <n v="545"/>
    <n v="3655"/>
    <x v="473"/>
    <x v="4"/>
    <n v="24"/>
    <n v="2750.107"/>
    <n v="0"/>
    <x v="0"/>
    <n v="600.41700000000003"/>
    <n v="125.99"/>
    <n v="7.69"/>
    <x v="484"/>
    <x v="12"/>
    <x v="4"/>
    <x v="0"/>
    <x v="1"/>
    <x v="3"/>
    <s v="Timeport L7089"/>
    <s v="Small Box"/>
    <n v="0.57999999999999996"/>
    <d v="2012-10-06T00:00:00"/>
  </r>
  <r>
    <n v="551"/>
    <n v="3746"/>
    <x v="1219"/>
    <x v="2"/>
    <n v="14"/>
    <n v="1463.0964999999999"/>
    <n v="0"/>
    <x v="0"/>
    <n v="162.666"/>
    <n v="115.99"/>
    <n v="2.5"/>
    <x v="786"/>
    <x v="12"/>
    <x v="4"/>
    <x v="2"/>
    <x v="1"/>
    <x v="3"/>
    <s v="6160"/>
    <s v="Small Box"/>
    <n v="0.56999999999999995"/>
    <d v="2009-09-10T00:00:00"/>
  </r>
  <r>
    <n v="552"/>
    <n v="3746"/>
    <x v="1219"/>
    <x v="2"/>
    <n v="38"/>
    <n v="246.3"/>
    <n v="0.02"/>
    <x v="0"/>
    <n v="-67.489999999999995"/>
    <n v="5.98"/>
    <n v="5.79"/>
    <x v="786"/>
    <x v="12"/>
    <x v="4"/>
    <x v="2"/>
    <x v="0"/>
    <x v="5"/>
    <s v="Xerox 1903"/>
    <s v="Small Box"/>
    <n v="0.36"/>
    <d v="2009-09-11T00:00:00"/>
  </r>
  <r>
    <n v="569"/>
    <n v="3845"/>
    <x v="178"/>
    <x v="4"/>
    <n v="9"/>
    <n v="3064.27"/>
    <n v="0.09"/>
    <x v="0"/>
    <n v="294.39"/>
    <n v="363.25"/>
    <n v="19.989999999999998"/>
    <x v="787"/>
    <x v="12"/>
    <x v="4"/>
    <x v="1"/>
    <x v="0"/>
    <x v="1"/>
    <s v="Hoover WindTunnel™ Plus Canister Vacuum"/>
    <s v="Small Box"/>
    <n v="0.56999999999999995"/>
    <d v="2012-04-25T00:00:00"/>
  </r>
  <r>
    <n v="570"/>
    <n v="3845"/>
    <x v="178"/>
    <x v="4"/>
    <n v="22"/>
    <n v="475.72"/>
    <n v="0.02"/>
    <x v="0"/>
    <n v="-10.4"/>
    <n v="19.98"/>
    <n v="10.49"/>
    <x v="787"/>
    <x v="12"/>
    <x v="4"/>
    <x v="1"/>
    <x v="2"/>
    <x v="4"/>
    <s v="12-1/2 Diameter Round Wall Clock"/>
    <s v="Small Box"/>
    <n v="0.49"/>
    <d v="2012-04-27T00:00:00"/>
  </r>
  <r>
    <n v="571"/>
    <n v="3845"/>
    <x v="178"/>
    <x v="4"/>
    <n v="15"/>
    <n v="123.91"/>
    <n v="0.09"/>
    <x v="0"/>
    <n v="39.04"/>
    <n v="8.34"/>
    <n v="0.96"/>
    <x v="787"/>
    <x v="12"/>
    <x v="4"/>
    <x v="1"/>
    <x v="2"/>
    <x v="4"/>
    <s v="Document Clip Frames"/>
    <s v="Wrap Bag"/>
    <n v="0.43"/>
    <d v="2012-04-26T00:00:00"/>
  </r>
  <r>
    <n v="640"/>
    <n v="4514"/>
    <x v="478"/>
    <x v="3"/>
    <n v="28"/>
    <n v="2841.4395"/>
    <n v="0.08"/>
    <x v="0"/>
    <n v="374.625"/>
    <n v="125.99"/>
    <n v="7.69"/>
    <x v="784"/>
    <x v="12"/>
    <x v="4"/>
    <x v="1"/>
    <x v="1"/>
    <x v="3"/>
    <s v="StarTAC 3000"/>
    <s v="Small Box"/>
    <n v="0.59"/>
    <d v="2009-04-30T00:00:00"/>
  </r>
  <r>
    <n v="666"/>
    <n v="4672"/>
    <x v="758"/>
    <x v="4"/>
    <n v="20"/>
    <n v="152.44"/>
    <n v="0.08"/>
    <x v="0"/>
    <n v="-16.64"/>
    <n v="7.7"/>
    <n v="3.68"/>
    <x v="786"/>
    <x v="12"/>
    <x v="4"/>
    <x v="2"/>
    <x v="2"/>
    <x v="4"/>
    <s v="Deflect-O® Glasstique™ Clear Desk Accessories"/>
    <s v="Wrap Bag"/>
    <n v="0.52"/>
    <d v="2011-11-07T00:00:00"/>
  </r>
  <r>
    <n v="673"/>
    <n v="4705"/>
    <x v="1359"/>
    <x v="2"/>
    <n v="16"/>
    <n v="123.85"/>
    <n v="0.09"/>
    <x v="0"/>
    <n v="-71.44"/>
    <n v="7.98"/>
    <n v="6.5"/>
    <x v="34"/>
    <x v="12"/>
    <x v="4"/>
    <x v="2"/>
    <x v="0"/>
    <x v="0"/>
    <s v="Iris Project Case"/>
    <s v="Medium Box"/>
    <n v="0.59"/>
    <d v="2012-03-23T00:00:00"/>
  </r>
  <r>
    <n v="692"/>
    <n v="4805"/>
    <x v="981"/>
    <x v="2"/>
    <n v="7"/>
    <n v="55.38"/>
    <n v="0.02"/>
    <x v="0"/>
    <n v="-25.95"/>
    <n v="6.48"/>
    <n v="7.37"/>
    <x v="484"/>
    <x v="12"/>
    <x v="4"/>
    <x v="0"/>
    <x v="0"/>
    <x v="5"/>
    <s v="Xerox 210"/>
    <s v="Small Box"/>
    <n v="0.37"/>
    <d v="2012-04-27T00:00:00"/>
  </r>
  <r>
    <n v="728"/>
    <n v="5222"/>
    <x v="772"/>
    <x v="2"/>
    <n v="40"/>
    <n v="14451.75"/>
    <n v="0.01"/>
    <x v="1"/>
    <n v="4503.63"/>
    <n v="349.45"/>
    <n v="60"/>
    <x v="788"/>
    <x v="12"/>
    <x v="4"/>
    <x v="1"/>
    <x v="2"/>
    <x v="10"/>
    <s v="SAFCO PlanMaster Heigh-Adjustable Drafting Table Base, 43w x 30d x 30-37h, Black"/>
    <s v="Jumbo Drum"/>
    <m/>
    <d v="2009-05-27T00:00:00"/>
  </r>
  <r>
    <n v="757"/>
    <n v="5441"/>
    <x v="1333"/>
    <x v="2"/>
    <n v="34"/>
    <n v="226.83"/>
    <n v="0.02"/>
    <x v="0"/>
    <n v="-92.05"/>
    <n v="6.48"/>
    <n v="6.6"/>
    <x v="696"/>
    <x v="12"/>
    <x v="4"/>
    <x v="1"/>
    <x v="0"/>
    <x v="5"/>
    <s v="Xerox 21"/>
    <s v="Small Box"/>
    <n v="0.37"/>
    <d v="2009-07-22T00:00:00"/>
  </r>
  <r>
    <n v="758"/>
    <n v="5441"/>
    <x v="1333"/>
    <x v="2"/>
    <n v="16"/>
    <n v="278.92"/>
    <n v="0.04"/>
    <x v="0"/>
    <n v="6.11"/>
    <n v="17.149999999999999"/>
    <n v="4.96"/>
    <x v="696"/>
    <x v="12"/>
    <x v="4"/>
    <x v="1"/>
    <x v="0"/>
    <x v="0"/>
    <s v="Advantus Rolling Storage Box"/>
    <s v="Small Box"/>
    <n v="0.57999999999999996"/>
    <d v="2009-07-21T00:00:00"/>
  </r>
  <r>
    <n v="902"/>
    <n v="6500"/>
    <x v="816"/>
    <x v="4"/>
    <n v="15"/>
    <n v="448.07"/>
    <n v="0.1"/>
    <x v="0"/>
    <n v="-141.02000000000001"/>
    <n v="30.42"/>
    <n v="8.65"/>
    <x v="484"/>
    <x v="12"/>
    <x v="4"/>
    <x v="3"/>
    <x v="1"/>
    <x v="7"/>
    <s v="Fellowes Internet Keyboard, Platinum"/>
    <s v="Small Box"/>
    <n v="0.74"/>
    <d v="2012-10-14T00:00:00"/>
  </r>
  <r>
    <n v="903"/>
    <n v="6500"/>
    <x v="816"/>
    <x v="4"/>
    <n v="20"/>
    <n v="38.29"/>
    <n v="0.06"/>
    <x v="0"/>
    <n v="-16.149999999999999"/>
    <n v="1.95"/>
    <n v="1.63"/>
    <x v="484"/>
    <x v="12"/>
    <x v="4"/>
    <x v="3"/>
    <x v="0"/>
    <x v="12"/>
    <s v="Avery Hi-Liter Comfort Grip Fluorescent Highlighter, Yellow Ink"/>
    <s v="Wrap Bag"/>
    <n v="0.46"/>
    <d v="2012-10-13T00:00:00"/>
  </r>
  <r>
    <n v="914"/>
    <n v="6562"/>
    <x v="874"/>
    <x v="4"/>
    <n v="12"/>
    <n v="17274.87"/>
    <n v="0.02"/>
    <x v="1"/>
    <n v="2028.12"/>
    <n v="1360.14"/>
    <n v="14.7"/>
    <x v="696"/>
    <x v="12"/>
    <x v="4"/>
    <x v="1"/>
    <x v="1"/>
    <x v="16"/>
    <s v="Okidata ML395C Color Dot Matrix Printer"/>
    <s v="Jumbo Drum"/>
    <n v="0.59"/>
    <d v="2009-12-22T00:00:00"/>
  </r>
  <r>
    <n v="998"/>
    <n v="7203"/>
    <x v="1197"/>
    <x v="1"/>
    <n v="25"/>
    <n v="21752.01"/>
    <n v="0.03"/>
    <x v="0"/>
    <n v="9296.348"/>
    <n v="896.99"/>
    <n v="19.989999999999998"/>
    <x v="781"/>
    <x v="12"/>
    <x v="4"/>
    <x v="2"/>
    <x v="0"/>
    <x v="2"/>
    <s v="GBC DocuBind TL300 Electric Binding System"/>
    <s v="Small Box"/>
    <n v="0.38"/>
    <d v="2009-01-10T00:00:00"/>
  </r>
  <r>
    <n v="1035"/>
    <n v="7553"/>
    <x v="193"/>
    <x v="3"/>
    <n v="12"/>
    <n v="1079.19"/>
    <n v="7.0000000000000007E-2"/>
    <x v="0"/>
    <n v="46.8"/>
    <n v="92.23"/>
    <n v="39.61"/>
    <x v="484"/>
    <x v="12"/>
    <x v="4"/>
    <x v="3"/>
    <x v="2"/>
    <x v="4"/>
    <s v="Deflect-o RollaMat Studded, Beveled Mat for Medium Pile Carpeting"/>
    <s v="Medium Box"/>
    <n v="0.67"/>
    <d v="2010-05-08T00:00:00"/>
  </r>
  <r>
    <n v="1036"/>
    <n v="7553"/>
    <x v="193"/>
    <x v="3"/>
    <n v="3"/>
    <n v="19.05"/>
    <n v="0.04"/>
    <x v="0"/>
    <n v="-14.81"/>
    <n v="4.28"/>
    <n v="6.72"/>
    <x v="484"/>
    <x v="12"/>
    <x v="4"/>
    <x v="3"/>
    <x v="0"/>
    <x v="5"/>
    <s v="Xerox 1927"/>
    <s v="Small Box"/>
    <n v="0.4"/>
    <d v="2010-05-10T00:00:00"/>
  </r>
  <r>
    <n v="1046"/>
    <n v="7680"/>
    <x v="274"/>
    <x v="2"/>
    <n v="32"/>
    <n v="1141.3699999999999"/>
    <n v="0.04"/>
    <x v="0"/>
    <n v="-0.14000000000000057"/>
    <n v="35.44"/>
    <n v="19.989999999999998"/>
    <x v="115"/>
    <x v="12"/>
    <x v="4"/>
    <x v="0"/>
    <x v="0"/>
    <x v="5"/>
    <s v="Xerox 1880"/>
    <s v="Small Box"/>
    <n v="0.38"/>
    <d v="2011-04-08T00:00:00"/>
  </r>
  <r>
    <n v="1047"/>
    <n v="7719"/>
    <x v="1207"/>
    <x v="0"/>
    <n v="37"/>
    <n v="522.62"/>
    <n v="0.02"/>
    <x v="0"/>
    <n v="34.520000000000003"/>
    <n v="13.48"/>
    <n v="4.51"/>
    <x v="484"/>
    <x v="12"/>
    <x v="4"/>
    <x v="3"/>
    <x v="0"/>
    <x v="0"/>
    <s v="Tenex Personal Project File with Scoop Front Design, Black"/>
    <s v="Small Box"/>
    <n v="0.59"/>
    <d v="2009-03-23T00:00:00"/>
  </r>
  <r>
    <n v="1116"/>
    <n v="8167"/>
    <x v="9"/>
    <x v="4"/>
    <n v="4"/>
    <n v="30.95"/>
    <n v="0.1"/>
    <x v="0"/>
    <n v="-16.48"/>
    <n v="6.48"/>
    <n v="6.22"/>
    <x v="115"/>
    <x v="12"/>
    <x v="4"/>
    <x v="0"/>
    <x v="0"/>
    <x v="5"/>
    <s v="Xerox 1894"/>
    <s v="Small Box"/>
    <n v="0.37"/>
    <d v="2012-08-06T00:00:00"/>
  </r>
  <r>
    <n v="1117"/>
    <n v="8167"/>
    <x v="9"/>
    <x v="4"/>
    <n v="48"/>
    <n v="1449.3009999999999"/>
    <n v="0.06"/>
    <x v="0"/>
    <n v="432.37800000000004"/>
    <n v="35.99"/>
    <n v="1.25"/>
    <x v="115"/>
    <x v="12"/>
    <x v="4"/>
    <x v="0"/>
    <x v="1"/>
    <x v="3"/>
    <s v="Accessory13"/>
    <s v="Small Pack"/>
    <n v="0.56999999999999995"/>
    <d v="2012-08-06T00:00:00"/>
  </r>
  <r>
    <n v="1146"/>
    <n v="8353"/>
    <x v="503"/>
    <x v="3"/>
    <n v="34"/>
    <n v="286.89999999999998"/>
    <n v="0.06"/>
    <x v="0"/>
    <n v="-36.630000000000003"/>
    <n v="8.32"/>
    <n v="2.38"/>
    <x v="696"/>
    <x v="12"/>
    <x v="4"/>
    <x v="1"/>
    <x v="1"/>
    <x v="7"/>
    <s v="Imation 3.5 IBM Formatted Diskettes, 10/Box"/>
    <s v="Small Pack"/>
    <n v="0.74"/>
    <d v="2009-05-17T00:00:00"/>
  </r>
  <r>
    <n v="1147"/>
    <n v="8353"/>
    <x v="503"/>
    <x v="3"/>
    <n v="16"/>
    <n v="46.4"/>
    <n v="0.08"/>
    <x v="0"/>
    <n v="-2.12"/>
    <n v="2.94"/>
    <n v="0.96"/>
    <x v="696"/>
    <x v="12"/>
    <x v="4"/>
    <x v="1"/>
    <x v="0"/>
    <x v="12"/>
    <s v="Newell 343"/>
    <s v="Wrap Bag"/>
    <n v="0.57999999999999996"/>
    <d v="2009-05-17T00:00:00"/>
  </r>
  <r>
    <n v="1178"/>
    <n v="8609"/>
    <x v="381"/>
    <x v="4"/>
    <n v="4"/>
    <n v="72.003499999999988"/>
    <n v="0.04"/>
    <x v="0"/>
    <n v="-108.075"/>
    <n v="20.99"/>
    <n v="2.5"/>
    <x v="782"/>
    <x v="12"/>
    <x v="4"/>
    <x v="2"/>
    <x v="1"/>
    <x v="3"/>
    <s v="Accessory37"/>
    <s v="Wrap Bag"/>
    <n v="0.81"/>
    <d v="2012-04-15T00:00:00"/>
  </r>
  <r>
    <n v="1232"/>
    <n v="8997"/>
    <x v="370"/>
    <x v="0"/>
    <n v="40"/>
    <n v="17279.62"/>
    <n v="0.04"/>
    <x v="0"/>
    <n v="4176.2530000000006"/>
    <n v="449.99"/>
    <n v="24.49"/>
    <x v="484"/>
    <x v="12"/>
    <x v="4"/>
    <x v="0"/>
    <x v="1"/>
    <x v="13"/>
    <s v="Canon PC940 Copier"/>
    <s v="Large Box"/>
    <n v="0.52"/>
    <d v="2009-07-05T00:00:00"/>
  </r>
  <r>
    <n v="1233"/>
    <n v="8997"/>
    <x v="370"/>
    <x v="0"/>
    <n v="20"/>
    <n v="120.3"/>
    <n v="0.01"/>
    <x v="0"/>
    <n v="20.38"/>
    <n v="5.84"/>
    <n v="1.2"/>
    <x v="484"/>
    <x v="12"/>
    <x v="4"/>
    <x v="0"/>
    <x v="0"/>
    <x v="12"/>
    <s v="Newell 312"/>
    <s v="Wrap Bag"/>
    <n v="0.55000000000000004"/>
    <d v="2009-07-10T00:00:00"/>
  </r>
  <r>
    <n v="1248"/>
    <n v="9089"/>
    <x v="1026"/>
    <x v="4"/>
    <n v="8"/>
    <n v="822.34950000000003"/>
    <n v="0.1"/>
    <x v="2"/>
    <n v="-360.30500000000001"/>
    <n v="125.99"/>
    <n v="8.8000000000000007"/>
    <x v="539"/>
    <x v="12"/>
    <x v="4"/>
    <x v="0"/>
    <x v="1"/>
    <x v="3"/>
    <s v="StarTAC 6500"/>
    <s v="Small Box"/>
    <n v="0.59"/>
    <d v="2010-05-24T00:00:00"/>
  </r>
  <r>
    <n v="1267"/>
    <n v="9221"/>
    <x v="1097"/>
    <x v="0"/>
    <n v="9"/>
    <n v="79.64"/>
    <n v="0.03"/>
    <x v="0"/>
    <n v="-377.74"/>
    <n v="3.25"/>
    <n v="49"/>
    <x v="789"/>
    <x v="12"/>
    <x v="4"/>
    <x v="1"/>
    <x v="0"/>
    <x v="1"/>
    <s v="Bravo II™ Megaboss® 12-Amp Hard Body Upright, Replacement Belts, 2 Belts per Pack"/>
    <s v="Large Box"/>
    <n v="0.56000000000000005"/>
    <d v="2011-01-07T00:00:00"/>
  </r>
  <r>
    <n v="1268"/>
    <n v="9221"/>
    <x v="1097"/>
    <x v="0"/>
    <n v="25"/>
    <n v="1527.42"/>
    <n v="0.04"/>
    <x v="0"/>
    <n v="326.39999999999998"/>
    <n v="60.98"/>
    <n v="19.989999999999998"/>
    <x v="789"/>
    <x v="12"/>
    <x v="4"/>
    <x v="1"/>
    <x v="0"/>
    <x v="8"/>
    <s v="Tyvek Interoffice Envelopes, 9 1/2&quot; x 12 1/2&quot;, 100/Box"/>
    <s v="Small Box"/>
    <n v="0.38"/>
    <d v="2011-01-07T00:00:00"/>
  </r>
  <r>
    <n v="1280"/>
    <n v="9286"/>
    <x v="479"/>
    <x v="4"/>
    <n v="26"/>
    <n v="123.16"/>
    <n v="0.1"/>
    <x v="0"/>
    <n v="45.79"/>
    <n v="4.9800000000000004"/>
    <n v="0.8"/>
    <x v="788"/>
    <x v="12"/>
    <x v="4"/>
    <x v="1"/>
    <x v="0"/>
    <x v="5"/>
    <s v="Rediform S.O.S. Phone Message Books"/>
    <s v="Wrap Bag"/>
    <n v="0.36"/>
    <d v="2011-04-05T00:00:00"/>
  </r>
  <r>
    <n v="1293"/>
    <n v="9476"/>
    <x v="1061"/>
    <x v="2"/>
    <n v="10"/>
    <n v="165.04"/>
    <n v="0.08"/>
    <x v="2"/>
    <n v="-66.584999999999994"/>
    <n v="15.99"/>
    <n v="13.18"/>
    <x v="781"/>
    <x v="12"/>
    <x v="4"/>
    <x v="2"/>
    <x v="0"/>
    <x v="2"/>
    <s v="GBC Pre-Punched Binding Paper, Plastic, White, 8-1/2&quot; x 11&quot;"/>
    <s v="Small Box"/>
    <n v="0.37"/>
    <d v="2009-05-27T00:00:00"/>
  </r>
  <r>
    <n v="1313"/>
    <n v="9632"/>
    <x v="553"/>
    <x v="0"/>
    <n v="33"/>
    <n v="3633.03"/>
    <n v="0.09"/>
    <x v="0"/>
    <n v="1440.2740000000001"/>
    <n v="120.98"/>
    <n v="9.07"/>
    <x v="310"/>
    <x v="12"/>
    <x v="4"/>
    <x v="3"/>
    <x v="0"/>
    <x v="2"/>
    <s v="GBC VeloBinder Electric Binding Machine"/>
    <s v="Small Box"/>
    <n v="0.35"/>
    <d v="2012-01-20T00:00:00"/>
  </r>
  <r>
    <n v="1341"/>
    <n v="9796"/>
    <x v="930"/>
    <x v="4"/>
    <n v="29"/>
    <n v="1222.5899999999999"/>
    <n v="0.02"/>
    <x v="0"/>
    <n v="501.99"/>
    <n v="40.97"/>
    <n v="1.99"/>
    <x v="786"/>
    <x v="12"/>
    <x v="4"/>
    <x v="2"/>
    <x v="1"/>
    <x v="7"/>
    <s v="TDK 4.7GB DVD-R Spindle, 15/Pack"/>
    <s v="Small Pack"/>
    <n v="0.42"/>
    <d v="2010-09-11T00:00:00"/>
  </r>
  <r>
    <n v="1377"/>
    <n v="9955"/>
    <x v="578"/>
    <x v="4"/>
    <n v="37"/>
    <n v="2912.0149999999999"/>
    <n v="0.09"/>
    <x v="0"/>
    <n v="698.16599999999994"/>
    <n v="95.99"/>
    <n v="4.9000000000000004"/>
    <x v="652"/>
    <x v="12"/>
    <x v="4"/>
    <x v="2"/>
    <x v="1"/>
    <x v="3"/>
    <s v="T60"/>
    <s v="Small Box"/>
    <n v="0.56000000000000005"/>
    <d v="2011-09-06T00:00:00"/>
  </r>
  <r>
    <n v="1379"/>
    <n v="9985"/>
    <x v="77"/>
    <x v="0"/>
    <n v="12"/>
    <n v="81.900000000000006"/>
    <n v="0.08"/>
    <x v="0"/>
    <n v="-23.52"/>
    <n v="6.68"/>
    <n v="5.2"/>
    <x v="785"/>
    <x v="12"/>
    <x v="4"/>
    <x v="1"/>
    <x v="0"/>
    <x v="5"/>
    <s v="Xerox 1977"/>
    <s v="Small Box"/>
    <n v="0.37"/>
    <d v="2010-08-07T00:00:00"/>
  </r>
  <r>
    <n v="1405"/>
    <n v="10212"/>
    <x v="1026"/>
    <x v="0"/>
    <n v="14"/>
    <n v="74.02"/>
    <n v="0.02"/>
    <x v="0"/>
    <n v="-2.91"/>
    <n v="5.08"/>
    <n v="3.63"/>
    <x v="788"/>
    <x v="12"/>
    <x v="4"/>
    <x v="1"/>
    <x v="2"/>
    <x v="4"/>
    <s v="Master Caster Door Stop, Gray"/>
    <s v="Wrap Bag"/>
    <n v="0.51"/>
    <d v="2010-05-25T00:00:00"/>
  </r>
  <r>
    <n v="1406"/>
    <n v="10212"/>
    <x v="1026"/>
    <x v="0"/>
    <n v="22"/>
    <n v="1276.17"/>
    <n v="0"/>
    <x v="0"/>
    <n v="564.22"/>
    <n v="55.48"/>
    <n v="6.79"/>
    <x v="788"/>
    <x v="12"/>
    <x v="4"/>
    <x v="1"/>
    <x v="0"/>
    <x v="5"/>
    <s v="Eaton Premium Continuous-Feed Paper, 25% Cotton, Letter Size, White, 1000 Shts/Box"/>
    <s v="Small Box"/>
    <n v="0.37"/>
    <d v="2010-05-27T00:00:00"/>
  </r>
  <r>
    <n v="1446"/>
    <n v="10439"/>
    <x v="677"/>
    <x v="2"/>
    <n v="41"/>
    <n v="823.13"/>
    <n v="0"/>
    <x v="0"/>
    <n v="384.5145"/>
    <n v="18.940000000000001"/>
    <n v="1.49"/>
    <x v="785"/>
    <x v="12"/>
    <x v="4"/>
    <x v="1"/>
    <x v="0"/>
    <x v="2"/>
    <s v="Flexible Leather- Look Classic Collection Ring Binder"/>
    <s v="Small Box"/>
    <n v="0.35"/>
    <d v="2012-03-30T00:00:00"/>
  </r>
  <r>
    <n v="1447"/>
    <n v="10439"/>
    <x v="677"/>
    <x v="2"/>
    <n v="30"/>
    <n v="569.61"/>
    <n v="0.02"/>
    <x v="0"/>
    <n v="-48.44"/>
    <n v="17.98"/>
    <n v="4"/>
    <x v="785"/>
    <x v="12"/>
    <x v="4"/>
    <x v="1"/>
    <x v="1"/>
    <x v="7"/>
    <s v="Belkin 107-key enhanced keyboard, USB/PS/2 interface"/>
    <s v="Small Box"/>
    <n v="0.79"/>
    <d v="2012-03-30T00:00:00"/>
  </r>
  <r>
    <n v="1448"/>
    <n v="10439"/>
    <x v="677"/>
    <x v="2"/>
    <n v="27"/>
    <n v="75.06"/>
    <n v="0.09"/>
    <x v="0"/>
    <n v="26.13"/>
    <n v="2.89"/>
    <n v="0.5"/>
    <x v="785"/>
    <x v="12"/>
    <x v="4"/>
    <x v="1"/>
    <x v="0"/>
    <x v="11"/>
    <s v="Avery 498"/>
    <s v="Small Box"/>
    <n v="0.38"/>
    <d v="2012-03-29T00:00:00"/>
  </r>
  <r>
    <n v="1449"/>
    <n v="10439"/>
    <x v="677"/>
    <x v="2"/>
    <n v="46"/>
    <n v="225.13"/>
    <n v="0.01"/>
    <x v="2"/>
    <n v="-205.75"/>
    <n v="4.4800000000000004"/>
    <n v="7.24"/>
    <x v="785"/>
    <x v="12"/>
    <x v="4"/>
    <x v="1"/>
    <x v="2"/>
    <x v="4"/>
    <s v="Stacking Tray, Side-Loading, Legal, Smoke"/>
    <s v="Small Box"/>
    <n v="0.54"/>
    <d v="2012-03-30T00:00:00"/>
  </r>
  <r>
    <n v="1450"/>
    <n v="10464"/>
    <x v="124"/>
    <x v="4"/>
    <n v="23"/>
    <n v="121.73"/>
    <n v="0.01"/>
    <x v="0"/>
    <n v="-69.069999999999993"/>
    <n v="4.9800000000000004"/>
    <n v="6.07"/>
    <x v="696"/>
    <x v="12"/>
    <x v="4"/>
    <x v="1"/>
    <x v="0"/>
    <x v="5"/>
    <s v="Xerox 1897"/>
    <s v="Small Box"/>
    <n v="0.36"/>
    <d v="2009-08-11T00:00:00"/>
  </r>
  <r>
    <n v="1498"/>
    <n v="10820"/>
    <x v="1414"/>
    <x v="2"/>
    <n v="49"/>
    <n v="2072.12"/>
    <n v="0.04"/>
    <x v="2"/>
    <n v="365.23"/>
    <n v="40.97"/>
    <n v="8.99"/>
    <x v="790"/>
    <x v="12"/>
    <x v="4"/>
    <x v="0"/>
    <x v="0"/>
    <x v="12"/>
    <s v="Sanford 52201 APSCO Electric Pencil Sharpener"/>
    <s v="Small Pack"/>
    <n v="0.59"/>
    <d v="2011-12-28T00:00:00"/>
  </r>
  <r>
    <n v="1499"/>
    <n v="10820"/>
    <x v="1414"/>
    <x v="2"/>
    <n v="33"/>
    <n v="151.19"/>
    <n v="0.06"/>
    <x v="0"/>
    <n v="-13.45"/>
    <n v="4.71"/>
    <n v="0.7"/>
    <x v="790"/>
    <x v="12"/>
    <x v="4"/>
    <x v="0"/>
    <x v="0"/>
    <x v="6"/>
    <s v="Sterling Rubber Bands by Alliance"/>
    <s v="Wrap Bag"/>
    <n v="0.85"/>
    <d v="2011-12-27T00:00:00"/>
  </r>
  <r>
    <n v="1529"/>
    <n v="11013"/>
    <x v="1312"/>
    <x v="1"/>
    <n v="2"/>
    <n v="226.88200000000001"/>
    <n v="0.01"/>
    <x v="0"/>
    <n v="-582.64799999999991"/>
    <n v="125.99"/>
    <n v="8.99"/>
    <x v="781"/>
    <x v="12"/>
    <x v="4"/>
    <x v="2"/>
    <x v="1"/>
    <x v="3"/>
    <s v="M70"/>
    <s v="Small Box"/>
    <n v="0.59"/>
    <d v="2009-04-18T00:00:00"/>
  </r>
  <r>
    <n v="1546"/>
    <n v="11169"/>
    <x v="344"/>
    <x v="3"/>
    <n v="46"/>
    <n v="398.86"/>
    <n v="0.08"/>
    <x v="0"/>
    <n v="-26.45"/>
    <n v="8.85"/>
    <n v="5.6"/>
    <x v="691"/>
    <x v="12"/>
    <x v="4"/>
    <x v="2"/>
    <x v="0"/>
    <x v="2"/>
    <s v="GBC Standard Plastic Binding Systems Combs"/>
    <s v="Small Box"/>
    <n v="0.36"/>
    <d v="2010-05-22T00:00:00"/>
  </r>
  <r>
    <n v="1547"/>
    <n v="11169"/>
    <x v="344"/>
    <x v="3"/>
    <n v="44"/>
    <n v="109.18"/>
    <n v="0.09"/>
    <x v="0"/>
    <n v="37.17"/>
    <n v="2.61"/>
    <n v="0.5"/>
    <x v="691"/>
    <x v="12"/>
    <x v="4"/>
    <x v="2"/>
    <x v="0"/>
    <x v="11"/>
    <s v="Avery 479"/>
    <s v="Small Box"/>
    <n v="0.39"/>
    <d v="2010-05-21T00:00:00"/>
  </r>
  <r>
    <n v="1548"/>
    <n v="11169"/>
    <x v="344"/>
    <x v="3"/>
    <n v="5"/>
    <n v="28.59"/>
    <n v="0.05"/>
    <x v="0"/>
    <n v="-14.33"/>
    <n v="4.9800000000000004"/>
    <n v="4.7"/>
    <x v="691"/>
    <x v="12"/>
    <x v="4"/>
    <x v="2"/>
    <x v="0"/>
    <x v="5"/>
    <s v="Staples Copy Paper (20Lb. and 84 Bright)"/>
    <s v="Small Box"/>
    <n v="0.38"/>
    <d v="2010-05-22T00:00:00"/>
  </r>
  <r>
    <n v="1606"/>
    <n v="11651"/>
    <x v="1290"/>
    <x v="3"/>
    <n v="19"/>
    <n v="65.849999999999994"/>
    <n v="7.0000000000000007E-2"/>
    <x v="2"/>
    <n v="3.9"/>
    <n v="3.28"/>
    <n v="0.98"/>
    <x v="308"/>
    <x v="12"/>
    <x v="4"/>
    <x v="0"/>
    <x v="0"/>
    <x v="12"/>
    <s v="Newell 329"/>
    <s v="Wrap Bag"/>
    <n v="0.59"/>
    <d v="2011-02-24T00:00:00"/>
  </r>
  <r>
    <n v="1635"/>
    <n v="11840"/>
    <x v="691"/>
    <x v="4"/>
    <n v="43"/>
    <n v="181.5"/>
    <n v="0.08"/>
    <x v="0"/>
    <n v="-6.24"/>
    <n v="4.4800000000000004"/>
    <n v="2.5"/>
    <x v="784"/>
    <x v="12"/>
    <x v="4"/>
    <x v="1"/>
    <x v="0"/>
    <x v="8"/>
    <s v="Ampad #10 Peel &amp; Seel® Holiday Envelopes"/>
    <s v="Small Box"/>
    <n v="0.37"/>
    <d v="2009-08-15T00:00:00"/>
  </r>
  <r>
    <n v="1652"/>
    <n v="11909"/>
    <x v="385"/>
    <x v="2"/>
    <n v="11"/>
    <n v="194.17400000000001"/>
    <n v="0.03"/>
    <x v="0"/>
    <n v="-20.911000000000001"/>
    <n v="20.99"/>
    <n v="0.99"/>
    <x v="787"/>
    <x v="12"/>
    <x v="4"/>
    <x v="1"/>
    <x v="1"/>
    <x v="3"/>
    <s v="Accessory25"/>
    <s v="Wrap Bag"/>
    <n v="0.56999999999999995"/>
    <d v="2009-11-26T00:00:00"/>
  </r>
  <r>
    <n v="1653"/>
    <n v="11910"/>
    <x v="1183"/>
    <x v="1"/>
    <n v="21"/>
    <n v="49.23"/>
    <n v="0.01"/>
    <x v="0"/>
    <n v="-77.705499999999986"/>
    <n v="1.98"/>
    <n v="4.7699999999999996"/>
    <x v="789"/>
    <x v="12"/>
    <x v="4"/>
    <x v="3"/>
    <x v="0"/>
    <x v="2"/>
    <s v="Avery Reinforcements for Hole-Punch Pages"/>
    <s v="Small Box"/>
    <n v="0.4"/>
    <d v="2011-06-17T00:00:00"/>
  </r>
  <r>
    <n v="1657"/>
    <n v="11943"/>
    <x v="1370"/>
    <x v="0"/>
    <n v="49"/>
    <n v="657.94"/>
    <n v="0.09"/>
    <x v="0"/>
    <n v="7.3525"/>
    <n v="14.45"/>
    <n v="7.17"/>
    <x v="787"/>
    <x v="12"/>
    <x v="4"/>
    <x v="1"/>
    <x v="0"/>
    <x v="2"/>
    <s v="Acco Recycled 2&quot; Capacity Laser Printer Hanging Data Binders"/>
    <s v="Small Box"/>
    <n v="0.38"/>
    <d v="2010-04-14T00:00:00"/>
  </r>
  <r>
    <n v="1658"/>
    <n v="11943"/>
    <x v="1370"/>
    <x v="0"/>
    <n v="19"/>
    <n v="1270.73"/>
    <n v="0.08"/>
    <x v="1"/>
    <n v="-425.72"/>
    <n v="70.98"/>
    <n v="30"/>
    <x v="787"/>
    <x v="12"/>
    <x v="4"/>
    <x v="1"/>
    <x v="2"/>
    <x v="14"/>
    <s v="Novimex Turbo Task Chair"/>
    <s v="Jumbo Drum"/>
    <n v="0.73"/>
    <d v="2010-04-09T00:00:00"/>
  </r>
  <r>
    <n v="1722"/>
    <n v="12356"/>
    <x v="814"/>
    <x v="4"/>
    <n v="39"/>
    <n v="243.05"/>
    <n v="0.02"/>
    <x v="0"/>
    <n v="-70.849999999999994"/>
    <n v="5.98"/>
    <n v="5.35"/>
    <x v="784"/>
    <x v="12"/>
    <x v="4"/>
    <x v="1"/>
    <x v="0"/>
    <x v="5"/>
    <s v="Xerox 1947"/>
    <s v="Small Box"/>
    <n v="0.4"/>
    <d v="2012-10-21T00:00:00"/>
  </r>
  <r>
    <n v="1756"/>
    <n v="12581"/>
    <x v="886"/>
    <x v="1"/>
    <n v="31"/>
    <n v="1768.9689999999998"/>
    <n v="0"/>
    <x v="2"/>
    <n v="341.1"/>
    <n v="65.989999999999995"/>
    <n v="5.99"/>
    <x v="539"/>
    <x v="12"/>
    <x v="4"/>
    <x v="0"/>
    <x v="1"/>
    <x v="3"/>
    <s v="i1000"/>
    <s v="Small Box"/>
    <n v="0.57999999999999996"/>
    <d v="2009-10-22T00:00:00"/>
  </r>
  <r>
    <n v="1818"/>
    <n v="13031"/>
    <x v="544"/>
    <x v="0"/>
    <n v="34"/>
    <n v="210.06"/>
    <n v="0.08"/>
    <x v="0"/>
    <n v="-135"/>
    <n v="6.48"/>
    <n v="7.37"/>
    <x v="483"/>
    <x v="12"/>
    <x v="4"/>
    <x v="1"/>
    <x v="0"/>
    <x v="5"/>
    <s v="Xerox 210"/>
    <s v="Small Box"/>
    <n v="0.37"/>
    <d v="2012-12-09T00:00:00"/>
  </r>
  <r>
    <n v="1831"/>
    <n v="13126"/>
    <x v="1261"/>
    <x v="2"/>
    <n v="43"/>
    <n v="24233.54"/>
    <n v="7.0000000000000007E-2"/>
    <x v="0"/>
    <n v="6492.6669999999995"/>
    <n v="599.99"/>
    <n v="24.49"/>
    <x v="785"/>
    <x v="12"/>
    <x v="4"/>
    <x v="1"/>
    <x v="1"/>
    <x v="13"/>
    <s v="Canon PC1080F Personal Copier"/>
    <s v="Large Box"/>
    <n v="0.5"/>
    <d v="2011-10-20T00:00:00"/>
  </r>
  <r>
    <n v="1832"/>
    <n v="13126"/>
    <x v="1261"/>
    <x v="2"/>
    <n v="45"/>
    <n v="6325.65"/>
    <n v="0.02"/>
    <x v="1"/>
    <n v="114.46"/>
    <n v="135.99"/>
    <n v="28.63"/>
    <x v="785"/>
    <x v="12"/>
    <x v="4"/>
    <x v="1"/>
    <x v="2"/>
    <x v="14"/>
    <s v="Global Deluxe High-Back Office Chair in Storm"/>
    <s v="Jumbo Drum"/>
    <n v="0.76"/>
    <d v="2011-10-21T00:00:00"/>
  </r>
  <r>
    <n v="1833"/>
    <n v="13126"/>
    <x v="1261"/>
    <x v="2"/>
    <n v="2"/>
    <n v="380.62"/>
    <n v="0.02"/>
    <x v="1"/>
    <n v="-301.73"/>
    <n v="179.29"/>
    <n v="29.21"/>
    <x v="785"/>
    <x v="12"/>
    <x v="4"/>
    <x v="1"/>
    <x v="2"/>
    <x v="10"/>
    <s v="Bevis Round Conference Table Top, X-Base"/>
    <s v="Jumbo Box"/>
    <n v="0.74"/>
    <d v="2011-10-21T00:00:00"/>
  </r>
  <r>
    <n v="1844"/>
    <n v="13282"/>
    <x v="1284"/>
    <x v="0"/>
    <n v="22"/>
    <n v="763.85"/>
    <n v="0.09"/>
    <x v="0"/>
    <n v="-126.6"/>
    <n v="34.979999999999997"/>
    <n v="7.53"/>
    <x v="782"/>
    <x v="12"/>
    <x v="4"/>
    <x v="2"/>
    <x v="1"/>
    <x v="7"/>
    <s v="Fellowes EZ Multi-Media Keyboard"/>
    <s v="Small Box"/>
    <n v="0.76"/>
    <d v="2012-05-14T00:00:00"/>
  </r>
  <r>
    <n v="1845"/>
    <n v="13282"/>
    <x v="1284"/>
    <x v="0"/>
    <n v="2"/>
    <n v="12.59"/>
    <n v="0.02"/>
    <x v="0"/>
    <n v="-5.92"/>
    <n v="6.3"/>
    <n v="0.5"/>
    <x v="782"/>
    <x v="12"/>
    <x v="4"/>
    <x v="2"/>
    <x v="0"/>
    <x v="11"/>
    <s v="Avery 51"/>
    <s v="Small Box"/>
    <n v="0.39"/>
    <d v="2012-05-13T00:00:00"/>
  </r>
  <r>
    <n v="1933"/>
    <n v="13825"/>
    <x v="1207"/>
    <x v="1"/>
    <n v="30"/>
    <n v="186.79"/>
    <n v="0.09"/>
    <x v="0"/>
    <n v="-88.6"/>
    <n v="6.48"/>
    <n v="6.35"/>
    <x v="789"/>
    <x v="12"/>
    <x v="4"/>
    <x v="3"/>
    <x v="0"/>
    <x v="5"/>
    <s v="Xerox 200"/>
    <s v="Small Box"/>
    <n v="0.37"/>
    <d v="2009-03-22T00:00:00"/>
  </r>
  <r>
    <n v="1992"/>
    <n v="14212"/>
    <x v="1327"/>
    <x v="4"/>
    <n v="4"/>
    <n v="31.18"/>
    <n v="0"/>
    <x v="0"/>
    <n v="-17.16"/>
    <n v="6.24"/>
    <n v="5.22"/>
    <x v="790"/>
    <x v="12"/>
    <x v="4"/>
    <x v="0"/>
    <x v="2"/>
    <x v="4"/>
    <s v="Eldon Expressions Mahogany Wood Desk Collection"/>
    <s v="Small Box"/>
    <n v="0.6"/>
    <d v="2012-02-17T00:00:00"/>
  </r>
  <r>
    <n v="1993"/>
    <n v="14212"/>
    <x v="1327"/>
    <x v="4"/>
    <n v="8"/>
    <n v="21.99"/>
    <n v="0.02"/>
    <x v="0"/>
    <n v="4.63"/>
    <n v="2.61"/>
    <n v="0.5"/>
    <x v="790"/>
    <x v="12"/>
    <x v="4"/>
    <x v="0"/>
    <x v="0"/>
    <x v="11"/>
    <s v="Avery 479"/>
    <s v="Small Box"/>
    <n v="0.39"/>
    <d v="2012-02-18T00:00:00"/>
  </r>
  <r>
    <n v="2067"/>
    <n v="14789"/>
    <x v="1010"/>
    <x v="2"/>
    <n v="37"/>
    <n v="438.07"/>
    <n v="0"/>
    <x v="2"/>
    <n v="12.06"/>
    <n v="10.89"/>
    <n v="4.5"/>
    <x v="483"/>
    <x v="12"/>
    <x v="4"/>
    <x v="1"/>
    <x v="0"/>
    <x v="1"/>
    <s v="Belkin 6 Outlet Metallic Surge Strip"/>
    <s v="Small Box"/>
    <n v="0.59"/>
    <d v="2010-12-01T00:00:00"/>
  </r>
  <r>
    <n v="2068"/>
    <n v="14789"/>
    <x v="1010"/>
    <x v="2"/>
    <n v="19"/>
    <n v="116.37"/>
    <n v="0.03"/>
    <x v="0"/>
    <n v="-32.6"/>
    <n v="5.58"/>
    <n v="5.3"/>
    <x v="483"/>
    <x v="12"/>
    <x v="4"/>
    <x v="1"/>
    <x v="0"/>
    <x v="8"/>
    <s v="Staples Brown Kraft Recycled Clasp Envelopes"/>
    <s v="Small Box"/>
    <n v="0.35"/>
    <d v="2010-11-30T00:00:00"/>
  </r>
  <r>
    <n v="2192"/>
    <n v="15782"/>
    <x v="1103"/>
    <x v="1"/>
    <n v="35"/>
    <n v="2339.64"/>
    <n v="0.1"/>
    <x v="0"/>
    <n v="-1916.71"/>
    <n v="71.37"/>
    <n v="69"/>
    <x v="115"/>
    <x v="12"/>
    <x v="4"/>
    <x v="0"/>
    <x v="2"/>
    <x v="10"/>
    <s v="Lesro Sheffield Collection Coffee Table, End Table, Center Table, Corner Table"/>
    <s v="Large Box"/>
    <n v="0.68"/>
    <d v="2012-04-01T00:00:00"/>
  </r>
  <r>
    <n v="2232"/>
    <n v="16132"/>
    <x v="809"/>
    <x v="3"/>
    <n v="26"/>
    <n v="519.96"/>
    <n v="7.0000000000000007E-2"/>
    <x v="0"/>
    <n v="169.43899999999999"/>
    <n v="21.38"/>
    <n v="2.99"/>
    <x v="783"/>
    <x v="12"/>
    <x v="4"/>
    <x v="0"/>
    <x v="0"/>
    <x v="2"/>
    <s v="Acco D-Ring Binder w/DublLock®"/>
    <s v="Small Box"/>
    <n v="0.36"/>
    <d v="2012-10-28T00:00:00"/>
  </r>
  <r>
    <n v="2377"/>
    <n v="17251"/>
    <x v="1355"/>
    <x v="2"/>
    <n v="26"/>
    <n v="2951.4380000000001"/>
    <n v="0"/>
    <x v="0"/>
    <n v="667.27800000000002"/>
    <n v="125.99"/>
    <n v="8.99"/>
    <x v="783"/>
    <x v="12"/>
    <x v="4"/>
    <x v="0"/>
    <x v="1"/>
    <x v="3"/>
    <s v="5170i"/>
    <s v="Small Box"/>
    <n v="0.56999999999999995"/>
    <d v="2009-10-29T00:00:00"/>
  </r>
  <r>
    <n v="2380"/>
    <n v="17253"/>
    <x v="1091"/>
    <x v="4"/>
    <n v="13"/>
    <n v="50.19"/>
    <n v="0.08"/>
    <x v="0"/>
    <n v="-64.388500000000008"/>
    <n v="3.52"/>
    <n v="6.83"/>
    <x v="782"/>
    <x v="12"/>
    <x v="4"/>
    <x v="2"/>
    <x v="0"/>
    <x v="2"/>
    <s v="Self-Adhesive Ring Binder Labels"/>
    <s v="Small Box"/>
    <n v="0.38"/>
    <d v="2011-08-19T00:00:00"/>
  </r>
  <r>
    <n v="2385"/>
    <n v="17287"/>
    <x v="621"/>
    <x v="1"/>
    <n v="38"/>
    <n v="5793.46"/>
    <n v="0.01"/>
    <x v="0"/>
    <n v="2477.77"/>
    <n v="150.97999999999999"/>
    <n v="13.99"/>
    <x v="791"/>
    <x v="12"/>
    <x v="4"/>
    <x v="3"/>
    <x v="1"/>
    <x v="16"/>
    <s v="Canon MP41DH Printing Calculator"/>
    <s v="Medium Box"/>
    <n v="0.38"/>
    <d v="2011-04-06T00:00:00"/>
  </r>
  <r>
    <n v="2386"/>
    <n v="17287"/>
    <x v="621"/>
    <x v="1"/>
    <n v="11"/>
    <n v="4558.21"/>
    <n v="0.06"/>
    <x v="0"/>
    <n v="993.81"/>
    <n v="415.88"/>
    <n v="11.37"/>
    <x v="791"/>
    <x v="12"/>
    <x v="4"/>
    <x v="3"/>
    <x v="0"/>
    <x v="0"/>
    <s v="Deluxe Rollaway Locking File with Drawer"/>
    <s v="Small Box"/>
    <n v="0.56999999999999995"/>
    <d v="2011-04-07T00:00:00"/>
  </r>
  <r>
    <n v="2387"/>
    <n v="17287"/>
    <x v="621"/>
    <x v="1"/>
    <n v="26"/>
    <n v="4361.6984999999995"/>
    <n v="0.05"/>
    <x v="0"/>
    <n v="1069.7850000000001"/>
    <n v="195.99"/>
    <n v="4.2"/>
    <x v="791"/>
    <x v="12"/>
    <x v="4"/>
    <x v="3"/>
    <x v="1"/>
    <x v="3"/>
    <s v="T65"/>
    <s v="Small Box"/>
    <n v="0.56000000000000005"/>
    <d v="2011-04-07T00:00:00"/>
  </r>
  <r>
    <n v="2516"/>
    <n v="18279"/>
    <x v="799"/>
    <x v="3"/>
    <n v="22"/>
    <n v="184.35"/>
    <n v="7.0000000000000007E-2"/>
    <x v="0"/>
    <n v="11.95"/>
    <n v="8.33"/>
    <n v="1.99"/>
    <x v="787"/>
    <x v="12"/>
    <x v="4"/>
    <x v="1"/>
    <x v="1"/>
    <x v="7"/>
    <s v="80 Minute Slim Jewel Case CD-R , 10/Pack - Staples"/>
    <s v="Small Pack"/>
    <n v="0.52"/>
    <d v="2009-02-28T00:00:00"/>
  </r>
  <r>
    <n v="2517"/>
    <n v="18279"/>
    <x v="799"/>
    <x v="3"/>
    <n v="20"/>
    <n v="10281.790000000001"/>
    <n v="0.03"/>
    <x v="0"/>
    <n v="3272.9"/>
    <n v="499.99"/>
    <n v="24.49"/>
    <x v="787"/>
    <x v="12"/>
    <x v="4"/>
    <x v="1"/>
    <x v="1"/>
    <x v="13"/>
    <s v="Sharp AL-1530CS Digital Copier"/>
    <s v="Large Box"/>
    <n v="0.36"/>
    <d v="2009-02-27T00:00:00"/>
  </r>
  <r>
    <n v="2559"/>
    <n v="18503"/>
    <x v="1318"/>
    <x v="2"/>
    <n v="46"/>
    <n v="6637.63"/>
    <n v="0.03"/>
    <x v="1"/>
    <n v="1487.94"/>
    <n v="145.44999999999999"/>
    <n v="17.850000000000001"/>
    <x v="483"/>
    <x v="12"/>
    <x v="4"/>
    <x v="1"/>
    <x v="1"/>
    <x v="16"/>
    <s v="Panasonic KX-P1150 Dot Matrix Printer"/>
    <s v="Jumbo Drum"/>
    <n v="0.56000000000000005"/>
    <d v="2011-05-07T00:00:00"/>
  </r>
  <r>
    <n v="2560"/>
    <n v="18503"/>
    <x v="1318"/>
    <x v="2"/>
    <n v="13"/>
    <n v="928.90549999999996"/>
    <n v="0.06"/>
    <x v="0"/>
    <n v="-23.925000000000001"/>
    <n v="85.99"/>
    <n v="2.79"/>
    <x v="483"/>
    <x v="12"/>
    <x v="4"/>
    <x v="1"/>
    <x v="1"/>
    <x v="3"/>
    <s v="6340"/>
    <s v="Small Box"/>
    <n v="0.57999999999999996"/>
    <d v="2011-05-07T00:00:00"/>
  </r>
  <r>
    <n v="2589"/>
    <n v="18689"/>
    <x v="619"/>
    <x v="2"/>
    <n v="38"/>
    <n v="281.17"/>
    <n v="0.01"/>
    <x v="0"/>
    <n v="-78.372500000000002"/>
    <n v="7.1"/>
    <n v="6.05"/>
    <x v="539"/>
    <x v="12"/>
    <x v="4"/>
    <x v="0"/>
    <x v="0"/>
    <x v="2"/>
    <s v="Wilson Jones Hanging View Binder, White, 1&quot;"/>
    <s v="Small Box"/>
    <n v="0.39"/>
    <d v="2009-12-25T00:00:00"/>
  </r>
  <r>
    <n v="2590"/>
    <n v="18689"/>
    <x v="619"/>
    <x v="2"/>
    <n v="10"/>
    <n v="194.65"/>
    <n v="0.05"/>
    <x v="0"/>
    <n v="-3.78"/>
    <n v="18.97"/>
    <n v="9.0299999999999994"/>
    <x v="539"/>
    <x v="12"/>
    <x v="4"/>
    <x v="0"/>
    <x v="0"/>
    <x v="5"/>
    <s v="Computer Printout Paper with Letter-Trim Perforations"/>
    <s v="Small Box"/>
    <n v="0.37"/>
    <d v="2009-12-25T00:00:00"/>
  </r>
  <r>
    <n v="2599"/>
    <n v="18758"/>
    <x v="875"/>
    <x v="2"/>
    <n v="20"/>
    <n v="2022.18"/>
    <n v="0.09"/>
    <x v="2"/>
    <n v="594.44000000000005"/>
    <n v="102.3"/>
    <n v="21.26"/>
    <x v="652"/>
    <x v="12"/>
    <x v="4"/>
    <x v="2"/>
    <x v="2"/>
    <x v="4"/>
    <s v="Luxo Professional Combination Clamp-On Lamps"/>
    <s v="Large Box"/>
    <n v="0.59"/>
    <d v="2010-04-22T00:00:00"/>
  </r>
  <r>
    <n v="2696"/>
    <n v="19521"/>
    <x v="257"/>
    <x v="2"/>
    <n v="9"/>
    <n v="351.06"/>
    <n v="0.02"/>
    <x v="0"/>
    <n v="-306.32"/>
    <n v="35.479999999999997"/>
    <n v="35"/>
    <x v="278"/>
    <x v="12"/>
    <x v="4"/>
    <x v="3"/>
    <x v="0"/>
    <x v="0"/>
    <s v="Belkin OmniView SE Rackmount Kit"/>
    <s v="Large Box"/>
    <n v="0.85"/>
    <d v="2009-11-24T00:00:00"/>
  </r>
  <r>
    <n v="2847"/>
    <n v="20513"/>
    <x v="227"/>
    <x v="1"/>
    <n v="13"/>
    <n v="42.27"/>
    <n v="0.01"/>
    <x v="2"/>
    <n v="4.5599999999999996"/>
    <n v="2.84"/>
    <n v="0.93"/>
    <x v="25"/>
    <x v="12"/>
    <x v="4"/>
    <x v="2"/>
    <x v="0"/>
    <x v="12"/>
    <s v="SANFORD Liquid Accent™ Tank-Style Highlighters"/>
    <s v="Wrap Bag"/>
    <n v="0.54"/>
    <d v="2009-07-08T00:00:00"/>
  </r>
  <r>
    <n v="2934"/>
    <n v="21253"/>
    <x v="912"/>
    <x v="3"/>
    <n v="5"/>
    <n v="455.08"/>
    <n v="0.04"/>
    <x v="0"/>
    <n v="27.8"/>
    <n v="83.93"/>
    <n v="19.989999999999998"/>
    <x v="115"/>
    <x v="12"/>
    <x v="4"/>
    <x v="0"/>
    <x v="0"/>
    <x v="8"/>
    <s v="Airmail Envelopes"/>
    <s v="Small Box"/>
    <n v="0.38"/>
    <d v="2012-04-18T00:00:00"/>
  </r>
  <r>
    <n v="3023"/>
    <n v="21735"/>
    <x v="949"/>
    <x v="2"/>
    <n v="23"/>
    <n v="239.49"/>
    <n v="0.04"/>
    <x v="0"/>
    <n v="-159.35"/>
    <n v="9.98"/>
    <n v="12.52"/>
    <x v="652"/>
    <x v="12"/>
    <x v="4"/>
    <x v="2"/>
    <x v="2"/>
    <x v="4"/>
    <s v="Eldon® Expressions™ Wood and Plastic Desk Accessories, Oak"/>
    <s v="Small Box"/>
    <n v="0.56999999999999995"/>
    <d v="2010-03-11T00:00:00"/>
  </r>
  <r>
    <n v="3024"/>
    <n v="21735"/>
    <x v="949"/>
    <x v="2"/>
    <n v="14"/>
    <n v="1819.1529999999998"/>
    <n v="0.02"/>
    <x v="0"/>
    <n v="-35.497"/>
    <n v="155.99"/>
    <n v="8.99"/>
    <x v="652"/>
    <x v="12"/>
    <x v="4"/>
    <x v="2"/>
    <x v="1"/>
    <x v="3"/>
    <s v="LX 788"/>
    <s v="Small Box"/>
    <n v="0.57999999999999996"/>
    <d v="2010-03-12T00:00:00"/>
  </r>
  <r>
    <n v="3116"/>
    <n v="22375"/>
    <x v="1406"/>
    <x v="2"/>
    <n v="43"/>
    <n v="816.11"/>
    <n v="0.04"/>
    <x v="0"/>
    <n v="66.14"/>
    <n v="18.97"/>
    <n v="9.5399999999999991"/>
    <x v="691"/>
    <x v="12"/>
    <x v="4"/>
    <x v="2"/>
    <x v="0"/>
    <x v="5"/>
    <s v="Xerox 1939"/>
    <s v="Small Box"/>
    <n v="0.37"/>
    <d v="2011-04-08T00:00:00"/>
  </r>
  <r>
    <n v="3170"/>
    <n v="22817"/>
    <x v="228"/>
    <x v="4"/>
    <n v="27"/>
    <n v="6785.86"/>
    <n v="0.05"/>
    <x v="1"/>
    <n v="-740.07"/>
    <n v="262.11"/>
    <n v="62.74"/>
    <x v="310"/>
    <x v="12"/>
    <x v="4"/>
    <x v="3"/>
    <x v="2"/>
    <x v="10"/>
    <s v="Bevis Boat-Shaped Conference Table"/>
    <s v="Jumbo Box"/>
    <n v="0.75"/>
    <d v="2012-11-23T00:00:00"/>
  </r>
  <r>
    <n v="3333"/>
    <n v="23842"/>
    <x v="638"/>
    <x v="0"/>
    <n v="20"/>
    <n v="127.16"/>
    <n v="0.1"/>
    <x v="0"/>
    <n v="-74.03"/>
    <n v="6.68"/>
    <n v="6.92"/>
    <x v="784"/>
    <x v="12"/>
    <x v="4"/>
    <x v="1"/>
    <x v="0"/>
    <x v="5"/>
    <s v="Xerox 1898"/>
    <s v="Small Box"/>
    <n v="0.37"/>
    <d v="2010-09-24T00:00:00"/>
  </r>
  <r>
    <n v="3342"/>
    <n v="23911"/>
    <x v="834"/>
    <x v="4"/>
    <n v="21"/>
    <n v="2580.67"/>
    <n v="0.1"/>
    <x v="1"/>
    <n v="-1050.77"/>
    <n v="122.99"/>
    <n v="70.2"/>
    <x v="789"/>
    <x v="12"/>
    <x v="4"/>
    <x v="3"/>
    <x v="2"/>
    <x v="14"/>
    <s v="Global High-Back Leather Tilter, Burgundy"/>
    <s v="Jumbo Drum"/>
    <n v="0.74"/>
    <d v="2012-06-02T00:00:00"/>
  </r>
  <r>
    <n v="3343"/>
    <n v="23911"/>
    <x v="834"/>
    <x v="4"/>
    <n v="19"/>
    <n v="955.46"/>
    <n v="0.03"/>
    <x v="0"/>
    <n v="-79.05"/>
    <n v="50.98"/>
    <n v="6.5"/>
    <x v="789"/>
    <x v="12"/>
    <x v="4"/>
    <x v="3"/>
    <x v="1"/>
    <x v="7"/>
    <s v="Microsoft Natural Multimedia Keyboard"/>
    <s v="Small Box"/>
    <n v="0.73"/>
    <d v="2012-06-02T00:00:00"/>
  </r>
  <r>
    <n v="3344"/>
    <n v="23911"/>
    <x v="834"/>
    <x v="4"/>
    <n v="3"/>
    <n v="121.26"/>
    <n v="0"/>
    <x v="0"/>
    <n v="-12.52"/>
    <n v="35.44"/>
    <n v="7.5"/>
    <x v="789"/>
    <x v="12"/>
    <x v="4"/>
    <x v="3"/>
    <x v="0"/>
    <x v="5"/>
    <s v="Xerox 1906"/>
    <s v="Small Box"/>
    <n v="0.38"/>
    <d v="2012-06-02T00:00:00"/>
  </r>
  <r>
    <n v="3422"/>
    <n v="24391"/>
    <x v="259"/>
    <x v="0"/>
    <n v="14"/>
    <n v="3236.8"/>
    <n v="0.08"/>
    <x v="1"/>
    <n v="501.69"/>
    <n v="230.98"/>
    <n v="23.78"/>
    <x v="785"/>
    <x v="12"/>
    <x v="4"/>
    <x v="1"/>
    <x v="2"/>
    <x v="10"/>
    <s v="Bush® Cubix Conference Tables, Fully Assembled"/>
    <s v="Jumbo Box"/>
    <n v="0.6"/>
    <d v="2009-03-10T00:00:00"/>
  </r>
  <r>
    <n v="3485"/>
    <n v="24802"/>
    <x v="506"/>
    <x v="3"/>
    <n v="18"/>
    <n v="1383.2"/>
    <n v="0.01"/>
    <x v="0"/>
    <n v="-23.44"/>
    <n v="73.98"/>
    <n v="12.14"/>
    <x v="792"/>
    <x v="12"/>
    <x v="4"/>
    <x v="0"/>
    <x v="1"/>
    <x v="7"/>
    <s v="Keytronic 105-Key Spanish Keyboard"/>
    <s v="Small Box"/>
    <n v="0.67"/>
    <d v="2009-01-25T00:00:00"/>
  </r>
  <r>
    <n v="3509"/>
    <n v="24996"/>
    <x v="843"/>
    <x v="4"/>
    <n v="36"/>
    <n v="1793.24"/>
    <n v="0.01"/>
    <x v="0"/>
    <n v="739.36"/>
    <n v="46.89"/>
    <n v="5.0999999999999996"/>
    <x v="782"/>
    <x v="12"/>
    <x v="4"/>
    <x v="1"/>
    <x v="0"/>
    <x v="1"/>
    <s v="Bionaire Personal Warm Mist Humidifier/Vaporizer"/>
    <s v="Medium Box"/>
    <n v="0.46"/>
    <d v="2011-09-26T00:00:00"/>
  </r>
  <r>
    <n v="3510"/>
    <n v="24996"/>
    <x v="843"/>
    <x v="4"/>
    <n v="2"/>
    <n v="143.667"/>
    <n v="0.09"/>
    <x v="0"/>
    <n v="-363.55"/>
    <n v="85.99"/>
    <n v="1.25"/>
    <x v="782"/>
    <x v="12"/>
    <x v="4"/>
    <x v="1"/>
    <x v="1"/>
    <x v="3"/>
    <s v="Accessory8"/>
    <s v="Small Pack"/>
    <n v="0.39"/>
    <d v="2011-09-27T00:00:00"/>
  </r>
  <r>
    <n v="3609"/>
    <n v="25824"/>
    <x v="154"/>
    <x v="3"/>
    <n v="5"/>
    <n v="25.27"/>
    <n v="0.01"/>
    <x v="0"/>
    <n v="-19.93"/>
    <n v="3.95"/>
    <n v="5.13"/>
    <x v="691"/>
    <x v="12"/>
    <x v="4"/>
    <x v="2"/>
    <x v="0"/>
    <x v="1"/>
    <s v="Hoover Replacement Belts For Soft Guard™ &amp; Commercial Ltweight Upright Vacs, 2/Pk"/>
    <s v="Small Box"/>
    <n v="0.59"/>
    <d v="2009-09-05T00:00:00"/>
  </r>
  <r>
    <n v="3610"/>
    <n v="25824"/>
    <x v="154"/>
    <x v="3"/>
    <n v="37"/>
    <n v="14410.78"/>
    <n v="0.02"/>
    <x v="0"/>
    <n v="6365.5820000000003"/>
    <n v="367.99"/>
    <n v="19.989999999999998"/>
    <x v="691"/>
    <x v="12"/>
    <x v="4"/>
    <x v="2"/>
    <x v="0"/>
    <x v="2"/>
    <s v="Ibico Ibimaster 300 Manual Binding System"/>
    <s v="Small Box"/>
    <n v="0.4"/>
    <d v="2009-09-05T00:00:00"/>
  </r>
  <r>
    <n v="3611"/>
    <n v="25824"/>
    <x v="154"/>
    <x v="3"/>
    <n v="39"/>
    <n v="15341.46"/>
    <n v="0"/>
    <x v="1"/>
    <n v="394.52"/>
    <n v="376.13"/>
    <n v="85.63"/>
    <x v="691"/>
    <x v="12"/>
    <x v="4"/>
    <x v="2"/>
    <x v="2"/>
    <x v="10"/>
    <s v="Bretford Rectangular Conference Table Tops"/>
    <s v="Jumbo Box"/>
    <n v="0.74"/>
    <d v="2009-09-05T00:00:00"/>
  </r>
  <r>
    <n v="3612"/>
    <n v="25824"/>
    <x v="154"/>
    <x v="3"/>
    <n v="6"/>
    <n v="507.56049999999999"/>
    <n v="0.04"/>
    <x v="0"/>
    <n v="-258.22500000000002"/>
    <n v="95.99"/>
    <n v="4.9000000000000004"/>
    <x v="691"/>
    <x v="12"/>
    <x v="4"/>
    <x v="2"/>
    <x v="1"/>
    <x v="3"/>
    <s v="T60"/>
    <s v="Small Box"/>
    <n v="0.56000000000000005"/>
    <d v="2009-09-06T00:00:00"/>
  </r>
  <r>
    <n v="3677"/>
    <n v="26309"/>
    <x v="852"/>
    <x v="0"/>
    <n v="42"/>
    <n v="128.13"/>
    <n v="0.09"/>
    <x v="0"/>
    <n v="32.53"/>
    <n v="3.08"/>
    <n v="0.99"/>
    <x v="786"/>
    <x v="12"/>
    <x v="4"/>
    <x v="2"/>
    <x v="0"/>
    <x v="11"/>
    <s v="Avery 481"/>
    <s v="Small Box"/>
    <n v="0.37"/>
    <d v="2012-02-21T00:00:00"/>
  </r>
  <r>
    <n v="3738"/>
    <n v="26723"/>
    <x v="1077"/>
    <x v="0"/>
    <n v="8"/>
    <n v="441.80449999999996"/>
    <n v="0.03"/>
    <x v="0"/>
    <n v="-201.48699999999999"/>
    <n v="65.989999999999995"/>
    <n v="7.69"/>
    <x v="782"/>
    <x v="12"/>
    <x v="4"/>
    <x v="1"/>
    <x v="1"/>
    <x v="3"/>
    <s v="5190"/>
    <s v="Small Box"/>
    <n v="0.59"/>
    <d v="2011-03-08T00:00:00"/>
  </r>
  <r>
    <n v="3852"/>
    <n v="27463"/>
    <x v="1415"/>
    <x v="3"/>
    <n v="31"/>
    <n v="835.11"/>
    <n v="0"/>
    <x v="0"/>
    <n v="213.79"/>
    <n v="25.38"/>
    <n v="8.99"/>
    <x v="788"/>
    <x v="12"/>
    <x v="4"/>
    <x v="1"/>
    <x v="2"/>
    <x v="4"/>
    <s v="Executive Impressions 13&quot; Chairman Wall Clock"/>
    <s v="Small Pack"/>
    <n v="0.5"/>
    <d v="2009-11-15T00:00:00"/>
  </r>
  <r>
    <n v="3853"/>
    <n v="27463"/>
    <x v="1415"/>
    <x v="3"/>
    <n v="10"/>
    <n v="54.52"/>
    <n v="0.01"/>
    <x v="0"/>
    <n v="-20.57"/>
    <n v="4.9800000000000004"/>
    <n v="4.72"/>
    <x v="788"/>
    <x v="12"/>
    <x v="4"/>
    <x v="1"/>
    <x v="0"/>
    <x v="5"/>
    <s v="Xerox 1949"/>
    <s v="Small Box"/>
    <n v="0.36"/>
    <d v="2009-11-14T00:00:00"/>
  </r>
  <r>
    <n v="3941"/>
    <n v="28069"/>
    <x v="883"/>
    <x v="0"/>
    <n v="1"/>
    <n v="10.17"/>
    <n v="0.02"/>
    <x v="2"/>
    <n v="-4.09"/>
    <n v="5.18"/>
    <n v="2.04"/>
    <x v="790"/>
    <x v="12"/>
    <x v="4"/>
    <x v="0"/>
    <x v="0"/>
    <x v="5"/>
    <s v="Array® Memo Cubes"/>
    <s v="Wrap Bag"/>
    <n v="0.36"/>
    <d v="2009-05-26T00:00:00"/>
  </r>
  <r>
    <n v="3942"/>
    <n v="28069"/>
    <x v="883"/>
    <x v="0"/>
    <n v="4"/>
    <n v="23.58"/>
    <n v="0.09"/>
    <x v="0"/>
    <n v="-2.87"/>
    <n v="5.84"/>
    <n v="0.83"/>
    <x v="790"/>
    <x v="12"/>
    <x v="4"/>
    <x v="0"/>
    <x v="0"/>
    <x v="12"/>
    <s v="Avery Hi-Liter® Smear-Safe Highlighters"/>
    <s v="Wrap Bag"/>
    <n v="0.49"/>
    <d v="2009-05-25T00:00:00"/>
  </r>
  <r>
    <n v="4066"/>
    <n v="28934"/>
    <x v="740"/>
    <x v="3"/>
    <n v="12"/>
    <n v="1272.3499999999999"/>
    <n v="0"/>
    <x v="0"/>
    <n v="297.57"/>
    <n v="100.98"/>
    <n v="7.18"/>
    <x v="787"/>
    <x v="12"/>
    <x v="4"/>
    <x v="1"/>
    <x v="1"/>
    <x v="7"/>
    <s v="Logitech Cordless Elite Duo"/>
    <s v="Small Box"/>
    <n v="0.4"/>
    <d v="2012-11-29T00:00:00"/>
  </r>
  <r>
    <n v="4067"/>
    <n v="28934"/>
    <x v="740"/>
    <x v="3"/>
    <n v="26"/>
    <n v="4000.35"/>
    <n v="7.0000000000000007E-2"/>
    <x v="1"/>
    <n v="303.39"/>
    <n v="160.97999999999999"/>
    <n v="30"/>
    <x v="787"/>
    <x v="12"/>
    <x v="4"/>
    <x v="1"/>
    <x v="2"/>
    <x v="14"/>
    <s v="Office Star - Mid Back Dual function Ergonomic High Back Chair with 2-Way Adjustable Arms"/>
    <s v="Jumbo Drum"/>
    <n v="0.62"/>
    <d v="2012-11-30T00:00:00"/>
  </r>
  <r>
    <n v="4068"/>
    <n v="28934"/>
    <x v="740"/>
    <x v="3"/>
    <n v="26"/>
    <n v="3356.92"/>
    <n v="0"/>
    <x v="2"/>
    <n v="1555.9"/>
    <n v="120.97"/>
    <n v="7.11"/>
    <x v="787"/>
    <x v="12"/>
    <x v="4"/>
    <x v="1"/>
    <x v="1"/>
    <x v="16"/>
    <s v="Canon BP1200DH 12-Digit Bubble Jet Printing Calculator"/>
    <s v="Medium Box"/>
    <n v="0.36"/>
    <d v="2012-11-30T00:00:00"/>
  </r>
  <r>
    <n v="4102"/>
    <n v="29218"/>
    <x v="601"/>
    <x v="0"/>
    <n v="19"/>
    <n v="1823.02"/>
    <n v="0.04"/>
    <x v="2"/>
    <n v="80.8"/>
    <n v="92.23"/>
    <n v="39.61"/>
    <x v="310"/>
    <x v="12"/>
    <x v="4"/>
    <x v="3"/>
    <x v="2"/>
    <x v="4"/>
    <s v="Deflect-o RollaMat Studded, Beveled Mat for Medium Pile Carpeting"/>
    <s v="Medium Box"/>
    <n v="0.67"/>
    <d v="2012-05-29T00:00:00"/>
  </r>
  <r>
    <n v="4103"/>
    <n v="29218"/>
    <x v="601"/>
    <x v="0"/>
    <n v="26"/>
    <n v="74.02"/>
    <n v="0.04"/>
    <x v="0"/>
    <n v="8.1300000000000008"/>
    <n v="2.88"/>
    <n v="0.7"/>
    <x v="310"/>
    <x v="12"/>
    <x v="4"/>
    <x v="3"/>
    <x v="0"/>
    <x v="12"/>
    <s v="Newell 340"/>
    <s v="Wrap Bag"/>
    <n v="0.56000000000000005"/>
    <d v="2012-05-29T00:00:00"/>
  </r>
  <r>
    <n v="4104"/>
    <n v="29218"/>
    <x v="601"/>
    <x v="0"/>
    <n v="13"/>
    <n v="2252.9760000000001"/>
    <n v="0.02"/>
    <x v="0"/>
    <n v="-54.362000000000002"/>
    <n v="205.99"/>
    <n v="8.99"/>
    <x v="310"/>
    <x v="12"/>
    <x v="4"/>
    <x v="3"/>
    <x v="1"/>
    <x v="3"/>
    <s v="Talkabout T8097"/>
    <s v="Small Box"/>
    <n v="0.57999999999999996"/>
    <d v="2012-05-31T00:00:00"/>
  </r>
  <r>
    <n v="4117"/>
    <n v="29286"/>
    <x v="1067"/>
    <x v="4"/>
    <n v="4"/>
    <n v="13070.2"/>
    <n v="7.0000000000000007E-2"/>
    <x v="1"/>
    <n v="-6923.5991999999997"/>
    <n v="3502.14"/>
    <n v="8.73"/>
    <x v="786"/>
    <x v="12"/>
    <x v="4"/>
    <x v="2"/>
    <x v="1"/>
    <x v="16"/>
    <s v="Okidata Pacemark 4410N Wide Format Dot Matrix Printer"/>
    <s v="Jumbo Box"/>
    <n v="0.56999999999999995"/>
    <d v="2009-07-30T00:00:00"/>
  </r>
  <r>
    <n v="4165"/>
    <n v="29536"/>
    <x v="1236"/>
    <x v="3"/>
    <n v="5"/>
    <n v="495.32"/>
    <n v="0.05"/>
    <x v="1"/>
    <n v="-72.73"/>
    <n v="100.98"/>
    <n v="15.66"/>
    <x v="785"/>
    <x v="12"/>
    <x v="4"/>
    <x v="1"/>
    <x v="0"/>
    <x v="1"/>
    <s v="Avanti 1.7 Cu. Ft. Refrigerator"/>
    <s v="Jumbo Drum"/>
    <n v="0.56999999999999995"/>
    <d v="2012-09-09T00:00:00"/>
  </r>
  <r>
    <n v="4166"/>
    <n v="29536"/>
    <x v="1236"/>
    <x v="3"/>
    <n v="11"/>
    <n v="2483.5300000000002"/>
    <n v="7.0000000000000007E-2"/>
    <x v="1"/>
    <n v="-176.77"/>
    <n v="220.98"/>
    <n v="64.66"/>
    <x v="785"/>
    <x v="12"/>
    <x v="4"/>
    <x v="1"/>
    <x v="2"/>
    <x v="9"/>
    <s v="Bush Cubix Collection Bookcases, Fully Assembled"/>
    <s v="Jumbo Box"/>
    <n v="0.62"/>
    <d v="2012-09-09T00:00:00"/>
  </r>
  <r>
    <n v="4167"/>
    <n v="29536"/>
    <x v="1236"/>
    <x v="3"/>
    <n v="26"/>
    <n v="967.41"/>
    <n v="0.03"/>
    <x v="0"/>
    <n v="26.64"/>
    <n v="35.44"/>
    <n v="19.989999999999998"/>
    <x v="785"/>
    <x v="12"/>
    <x v="4"/>
    <x v="1"/>
    <x v="0"/>
    <x v="5"/>
    <s v="Xerox 1880"/>
    <s v="Small Box"/>
    <n v="0.38"/>
    <d v="2012-09-09T00:00:00"/>
  </r>
  <r>
    <n v="4170"/>
    <n v="29569"/>
    <x v="609"/>
    <x v="1"/>
    <n v="46"/>
    <n v="27720.98"/>
    <n v="7.0000000000000007E-2"/>
    <x v="0"/>
    <n v="11984.395"/>
    <n v="599.99"/>
    <n v="24.49"/>
    <x v="785"/>
    <x v="12"/>
    <x v="4"/>
    <x v="1"/>
    <x v="1"/>
    <x v="13"/>
    <s v="Hewlett Packard LaserJet 3310 Copier"/>
    <s v="Large Box"/>
    <n v="0.37"/>
    <d v="2011-07-04T00:00:00"/>
  </r>
  <r>
    <n v="4171"/>
    <n v="29569"/>
    <x v="609"/>
    <x v="1"/>
    <n v="29"/>
    <n v="520.13"/>
    <n v="0.1"/>
    <x v="0"/>
    <n v="127.55"/>
    <n v="18.97"/>
    <n v="5.21"/>
    <x v="785"/>
    <x v="12"/>
    <x v="4"/>
    <x v="1"/>
    <x v="0"/>
    <x v="5"/>
    <s v="Xerox 1887"/>
    <s v="Small Box"/>
    <n v="0.37"/>
    <d v="2011-07-05T00:00:00"/>
  </r>
  <r>
    <n v="4197"/>
    <n v="29827"/>
    <x v="455"/>
    <x v="4"/>
    <n v="35"/>
    <n v="926.65"/>
    <n v="0.01"/>
    <x v="0"/>
    <n v="-75.38"/>
    <n v="26.31"/>
    <n v="5.89"/>
    <x v="785"/>
    <x v="12"/>
    <x v="4"/>
    <x v="1"/>
    <x v="1"/>
    <x v="7"/>
    <s v="Micro Innovations Micro 3000 Keyboard, Black"/>
    <s v="Small Box"/>
    <n v="0.75"/>
    <d v="2011-07-15T00:00:00"/>
  </r>
  <r>
    <n v="4210"/>
    <n v="29926"/>
    <x v="570"/>
    <x v="3"/>
    <n v="9"/>
    <n v="20.21"/>
    <n v="0"/>
    <x v="0"/>
    <n v="-5.1404999999999994"/>
    <n v="2.08"/>
    <n v="1.49"/>
    <x v="782"/>
    <x v="12"/>
    <x v="4"/>
    <x v="2"/>
    <x v="0"/>
    <x v="2"/>
    <s v="Round Ring Binders"/>
    <s v="Small Box"/>
    <n v="0.38"/>
    <d v="2012-03-24T00:00:00"/>
  </r>
  <r>
    <n v="4337"/>
    <n v="30913"/>
    <x v="303"/>
    <x v="3"/>
    <n v="23"/>
    <n v="143.1"/>
    <n v="0.01"/>
    <x v="0"/>
    <n v="36.7455"/>
    <n v="5.98"/>
    <n v="1.49"/>
    <x v="782"/>
    <x v="12"/>
    <x v="4"/>
    <x v="2"/>
    <x v="0"/>
    <x v="2"/>
    <s v="Avery Hanging File Binders"/>
    <s v="Small Box"/>
    <n v="0.39"/>
    <d v="2012-09-23T00:00:00"/>
  </r>
  <r>
    <n v="4338"/>
    <n v="30913"/>
    <x v="303"/>
    <x v="3"/>
    <n v="36"/>
    <n v="795.52"/>
    <n v="0.08"/>
    <x v="0"/>
    <n v="290.64"/>
    <n v="22.24"/>
    <n v="1.99"/>
    <x v="782"/>
    <x v="12"/>
    <x v="4"/>
    <x v="2"/>
    <x v="1"/>
    <x v="7"/>
    <s v="Verbatim DVD-R, 3.95GB, SR, Mitsubishi Branded, Jewel"/>
    <s v="Small Pack"/>
    <n v="0.43"/>
    <d v="2012-09-24T00:00:00"/>
  </r>
  <r>
    <n v="4339"/>
    <n v="30913"/>
    <x v="303"/>
    <x v="3"/>
    <n v="44"/>
    <n v="126.36"/>
    <n v="0.02"/>
    <x v="0"/>
    <n v="50.26"/>
    <n v="2.89"/>
    <n v="0.5"/>
    <x v="782"/>
    <x v="12"/>
    <x v="4"/>
    <x v="2"/>
    <x v="0"/>
    <x v="11"/>
    <s v="Avery 498"/>
    <s v="Small Box"/>
    <n v="0.38"/>
    <d v="2012-09-24T00:00:00"/>
  </r>
  <r>
    <n v="4340"/>
    <n v="30913"/>
    <x v="303"/>
    <x v="3"/>
    <n v="24"/>
    <n v="496.62"/>
    <n v="7.0000000000000007E-2"/>
    <x v="2"/>
    <n v="49.86"/>
    <n v="19.98"/>
    <n v="10.49"/>
    <x v="782"/>
    <x v="12"/>
    <x v="4"/>
    <x v="2"/>
    <x v="2"/>
    <x v="4"/>
    <s v="12-1/2 Diameter Round Wall Clock"/>
    <s v="Small Box"/>
    <n v="0.49"/>
    <d v="2012-09-24T00:00:00"/>
  </r>
  <r>
    <n v="4393"/>
    <n v="31271"/>
    <x v="938"/>
    <x v="0"/>
    <n v="4"/>
    <n v="43.29"/>
    <n v="0.03"/>
    <x v="0"/>
    <n v="-0.36000000000000654"/>
    <n v="8.3699999999999992"/>
    <n v="10.16"/>
    <x v="783"/>
    <x v="12"/>
    <x v="4"/>
    <x v="0"/>
    <x v="2"/>
    <x v="4"/>
    <s v="Westinghouse Clip-On Gooseneck Lamps"/>
    <s v="Large Box"/>
    <n v="0.59"/>
    <d v="2011-04-27T00:00:00"/>
  </r>
  <r>
    <n v="4406"/>
    <n v="31399"/>
    <x v="271"/>
    <x v="2"/>
    <n v="9"/>
    <n v="337.20349999999996"/>
    <n v="0.09"/>
    <x v="0"/>
    <n v="-120.934"/>
    <n v="45.99"/>
    <n v="4.99"/>
    <x v="793"/>
    <x v="12"/>
    <x v="4"/>
    <x v="1"/>
    <x v="1"/>
    <x v="3"/>
    <s v="KF 788"/>
    <s v="Small Box"/>
    <n v="0.56000000000000005"/>
    <d v="2011-11-06T00:00:00"/>
  </r>
  <r>
    <n v="4498"/>
    <n v="32007"/>
    <x v="735"/>
    <x v="0"/>
    <n v="41"/>
    <n v="17448.75"/>
    <n v="0.06"/>
    <x v="1"/>
    <n v="9.9300000000000637"/>
    <n v="417.4"/>
    <n v="75.23"/>
    <x v="788"/>
    <x v="12"/>
    <x v="4"/>
    <x v="1"/>
    <x v="2"/>
    <x v="10"/>
    <s v="Bretford “Just In Time” Height-Adjustable Multi-Task Work Tables"/>
    <s v="Jumbo Box"/>
    <n v="0.79"/>
    <d v="2011-02-09T00:00:00"/>
  </r>
  <r>
    <n v="4518"/>
    <n v="32164"/>
    <x v="243"/>
    <x v="2"/>
    <n v="12"/>
    <n v="77.010000000000005"/>
    <n v="0.02"/>
    <x v="0"/>
    <n v="-19.04"/>
    <n v="5.78"/>
    <n v="4.96"/>
    <x v="308"/>
    <x v="12"/>
    <x v="4"/>
    <x v="0"/>
    <x v="0"/>
    <x v="5"/>
    <s v="Xerox 1899"/>
    <s v="Small Box"/>
    <n v="0.36"/>
    <d v="2010-02-03T00:00:00"/>
  </r>
  <r>
    <n v="4519"/>
    <n v="32164"/>
    <x v="243"/>
    <x v="2"/>
    <n v="34"/>
    <n v="111.83"/>
    <n v="7.0000000000000007E-2"/>
    <x v="0"/>
    <n v="-92.16"/>
    <n v="3.28"/>
    <n v="3.97"/>
    <x v="308"/>
    <x v="12"/>
    <x v="4"/>
    <x v="0"/>
    <x v="0"/>
    <x v="12"/>
    <s v="Newell 337"/>
    <s v="Wrap Bag"/>
    <n v="0.56000000000000005"/>
    <d v="2010-02-03T00:00:00"/>
  </r>
  <r>
    <n v="4520"/>
    <n v="32164"/>
    <x v="243"/>
    <x v="2"/>
    <n v="23"/>
    <n v="6552.9"/>
    <n v="0.1"/>
    <x v="1"/>
    <n v="-461.45"/>
    <n v="296.18"/>
    <n v="54.12"/>
    <x v="308"/>
    <x v="12"/>
    <x v="4"/>
    <x v="0"/>
    <x v="2"/>
    <x v="10"/>
    <s v="Hon 94000 Series Round Tables"/>
    <s v="Jumbo Box"/>
    <n v="0.76"/>
    <d v="2010-02-03T00:00:00"/>
  </r>
  <r>
    <n v="4531"/>
    <n v="32228"/>
    <x v="463"/>
    <x v="4"/>
    <n v="35"/>
    <n v="209.63"/>
    <n v="0.01"/>
    <x v="0"/>
    <n v="43.53"/>
    <n v="5.84"/>
    <n v="1.2"/>
    <x v="310"/>
    <x v="12"/>
    <x v="4"/>
    <x v="3"/>
    <x v="0"/>
    <x v="12"/>
    <s v="Newell 312"/>
    <s v="Wrap Bag"/>
    <n v="0.55000000000000004"/>
    <d v="2010-11-06T00:00:00"/>
  </r>
  <r>
    <n v="4551"/>
    <n v="32386"/>
    <x v="551"/>
    <x v="4"/>
    <n v="1"/>
    <n v="1996.16"/>
    <n v="0"/>
    <x v="0"/>
    <n v="-3974.4558000000002"/>
    <n v="1938.02"/>
    <n v="13.99"/>
    <x v="789"/>
    <x v="12"/>
    <x v="4"/>
    <x v="3"/>
    <x v="1"/>
    <x v="16"/>
    <s v="Polycom ViewStation™ Adapter H323 Videoconferencing Unit"/>
    <s v="Medium Box"/>
    <n v="0.38"/>
    <d v="2012-04-20T00:00:00"/>
  </r>
  <r>
    <n v="4578"/>
    <n v="32610"/>
    <x v="624"/>
    <x v="2"/>
    <n v="47"/>
    <n v="316.99"/>
    <n v="0.04"/>
    <x v="0"/>
    <n v="-276.54000000000002"/>
    <n v="6.84"/>
    <n v="8.3699999999999992"/>
    <x v="784"/>
    <x v="12"/>
    <x v="4"/>
    <x v="1"/>
    <x v="0"/>
    <x v="15"/>
    <s v="Acme Design Line 8&quot; Stainless Steel Bent Scissors w/Champagne Handles, 3-1/8&quot; Cut"/>
    <s v="Small Pack"/>
    <n v="0.57999999999999996"/>
    <d v="2012-08-20T00:00:00"/>
  </r>
  <r>
    <n v="4579"/>
    <n v="32610"/>
    <x v="624"/>
    <x v="2"/>
    <n v="20"/>
    <n v="1991.8984999999998"/>
    <n v="7.0000000000000007E-2"/>
    <x v="0"/>
    <n v="88.362000000000009"/>
    <n v="125.99"/>
    <n v="7.69"/>
    <x v="784"/>
    <x v="12"/>
    <x v="4"/>
    <x v="1"/>
    <x v="1"/>
    <x v="3"/>
    <s v="Timeport L7089"/>
    <s v="Small Box"/>
    <n v="0.57999999999999996"/>
    <d v="2012-08-20T00:00:00"/>
  </r>
  <r>
    <n v="4634"/>
    <n v="32994"/>
    <x v="190"/>
    <x v="4"/>
    <n v="34"/>
    <n v="226.41"/>
    <n v="0.05"/>
    <x v="0"/>
    <n v="-164.89"/>
    <n v="6.48"/>
    <n v="8.73"/>
    <x v="788"/>
    <x v="12"/>
    <x v="4"/>
    <x v="1"/>
    <x v="0"/>
    <x v="5"/>
    <s v="Xerox 227"/>
    <s v="Small Box"/>
    <n v="0.37"/>
    <d v="2012-09-16T00:00:00"/>
  </r>
  <r>
    <n v="4677"/>
    <n v="33283"/>
    <x v="1404"/>
    <x v="3"/>
    <n v="48"/>
    <n v="10462.540000000001"/>
    <n v="0.02"/>
    <x v="1"/>
    <n v="-1402.68"/>
    <n v="218.75"/>
    <n v="69.64"/>
    <x v="278"/>
    <x v="12"/>
    <x v="4"/>
    <x v="3"/>
    <x v="2"/>
    <x v="10"/>
    <s v="BoxOffice By Design Rectangular and Half-Moon Meeting Room Tables"/>
    <s v="Jumbo Box"/>
    <n v="0.77"/>
    <d v="2010-03-20T00:00:00"/>
  </r>
  <r>
    <n v="4750"/>
    <n v="33764"/>
    <x v="405"/>
    <x v="4"/>
    <n v="4"/>
    <n v="539.82000000000005"/>
    <n v="0"/>
    <x v="0"/>
    <n v="-64.78"/>
    <n v="120.33"/>
    <n v="19.989999999999998"/>
    <x v="484"/>
    <x v="12"/>
    <x v="4"/>
    <x v="0"/>
    <x v="0"/>
    <x v="0"/>
    <s v="Iceberg Mobile Mega Data/Printer Cart ®"/>
    <s v="Small Box"/>
    <n v="0.59"/>
    <d v="2011-02-12T00:00:00"/>
  </r>
  <r>
    <n v="4751"/>
    <n v="33764"/>
    <x v="405"/>
    <x v="4"/>
    <n v="6"/>
    <n v="1029.8855000000001"/>
    <n v="0.06"/>
    <x v="2"/>
    <n v="-620.82899999999995"/>
    <n v="205.99"/>
    <n v="8.99"/>
    <x v="484"/>
    <x v="12"/>
    <x v="4"/>
    <x v="0"/>
    <x v="1"/>
    <x v="3"/>
    <s v="TimeportP7382"/>
    <s v="Small Box"/>
    <n v="0.56000000000000005"/>
    <d v="2011-02-11T00:00:00"/>
  </r>
  <r>
    <n v="4800"/>
    <n v="34117"/>
    <x v="164"/>
    <x v="1"/>
    <n v="45"/>
    <n v="299.94"/>
    <n v="0.06"/>
    <x v="0"/>
    <n v="38.742999999999995"/>
    <n v="6.75"/>
    <n v="2.99"/>
    <x v="484"/>
    <x v="12"/>
    <x v="4"/>
    <x v="0"/>
    <x v="0"/>
    <x v="2"/>
    <s v="Wilson Jones DublLock® D-Ring Binders"/>
    <s v="Small Box"/>
    <n v="0.35"/>
    <d v="2012-02-09T00:00:00"/>
  </r>
  <r>
    <n v="4974"/>
    <n v="35366"/>
    <x v="997"/>
    <x v="0"/>
    <n v="23"/>
    <n v="149.31"/>
    <n v="0.06"/>
    <x v="0"/>
    <n v="-98.42"/>
    <n v="6.48"/>
    <n v="7.81"/>
    <x v="785"/>
    <x v="12"/>
    <x v="4"/>
    <x v="1"/>
    <x v="0"/>
    <x v="5"/>
    <s v="Xerox 209"/>
    <s v="Small Box"/>
    <n v="0.37"/>
    <d v="2011-07-19T00:00:00"/>
  </r>
  <r>
    <n v="4979"/>
    <n v="35426"/>
    <x v="1348"/>
    <x v="1"/>
    <n v="5"/>
    <n v="53.01"/>
    <n v="0.08"/>
    <x v="0"/>
    <n v="3.85"/>
    <n v="10.31"/>
    <n v="1.79"/>
    <x v="687"/>
    <x v="12"/>
    <x v="4"/>
    <x v="0"/>
    <x v="0"/>
    <x v="5"/>
    <s v="Speediset Carbonless Redi-Letter® 7&quot; x 8 1/2&quot;"/>
    <s v="Wrap Bag"/>
    <n v="0.38"/>
    <d v="2010-10-04T00:00:00"/>
  </r>
  <r>
    <n v="4987"/>
    <n v="35490"/>
    <x v="131"/>
    <x v="1"/>
    <n v="7"/>
    <n v="44.64"/>
    <n v="0.03"/>
    <x v="2"/>
    <n v="2.08"/>
    <n v="5.84"/>
    <n v="1.2"/>
    <x v="792"/>
    <x v="12"/>
    <x v="4"/>
    <x v="0"/>
    <x v="0"/>
    <x v="12"/>
    <s v="Newell 312"/>
    <s v="Wrap Bag"/>
    <n v="0.55000000000000004"/>
    <d v="2010-12-09T00:00:00"/>
  </r>
  <r>
    <n v="4988"/>
    <n v="35490"/>
    <x v="131"/>
    <x v="1"/>
    <n v="41"/>
    <n v="1289.6199999999999"/>
    <n v="0.03"/>
    <x v="0"/>
    <n v="432.52199999999999"/>
    <n v="35.99"/>
    <n v="1.1000000000000001"/>
    <x v="792"/>
    <x v="12"/>
    <x v="4"/>
    <x v="0"/>
    <x v="1"/>
    <x v="3"/>
    <s v="Accessory35"/>
    <s v="Small Box"/>
    <n v="0.55000000000000004"/>
    <d v="2010-12-09T00:00:00"/>
  </r>
  <r>
    <n v="5005"/>
    <n v="35686"/>
    <x v="1313"/>
    <x v="1"/>
    <n v="48"/>
    <n v="313.52"/>
    <n v="0.05"/>
    <x v="0"/>
    <n v="-254.68"/>
    <n v="6.48"/>
    <n v="9.17"/>
    <x v="310"/>
    <x v="12"/>
    <x v="4"/>
    <x v="3"/>
    <x v="0"/>
    <x v="5"/>
    <s v="Xerox 1996"/>
    <s v="Small Box"/>
    <n v="0.37"/>
    <d v="2010-10-04T00:00:00"/>
  </r>
  <r>
    <n v="5010"/>
    <n v="35744"/>
    <x v="1207"/>
    <x v="2"/>
    <n v="44"/>
    <n v="2587.5300000000002"/>
    <n v="0.02"/>
    <x v="0"/>
    <n v="401.85"/>
    <n v="55.94"/>
    <n v="6.55"/>
    <x v="788"/>
    <x v="12"/>
    <x v="4"/>
    <x v="1"/>
    <x v="1"/>
    <x v="7"/>
    <s v="Fellowes Smart Design 104-Key Enhanced Keyboard, PS/2 Adapter, Platinum"/>
    <s v="Small Box"/>
    <n v="0.68"/>
    <d v="2009-03-23T00:00:00"/>
  </r>
  <r>
    <n v="5042"/>
    <n v="35936"/>
    <x v="472"/>
    <x v="3"/>
    <n v="41"/>
    <n v="312.26"/>
    <n v="0.08"/>
    <x v="0"/>
    <n v="-10.384499999999999"/>
    <n v="7.84"/>
    <n v="4.71"/>
    <x v="782"/>
    <x v="12"/>
    <x v="4"/>
    <x v="2"/>
    <x v="0"/>
    <x v="2"/>
    <s v="XtraLife® ClearVue™ Slant-D® Ring Binders by Cardinal"/>
    <s v="Small Box"/>
    <n v="0.35"/>
    <d v="2009-01-22T00:00:00"/>
  </r>
  <r>
    <n v="5043"/>
    <n v="35936"/>
    <x v="472"/>
    <x v="3"/>
    <n v="40"/>
    <n v="4152.55"/>
    <n v="0.03"/>
    <x v="0"/>
    <n v="813.33"/>
    <n v="105.34"/>
    <n v="24.49"/>
    <x v="782"/>
    <x v="12"/>
    <x v="4"/>
    <x v="2"/>
    <x v="2"/>
    <x v="4"/>
    <s v="Deflect-o DuraMat Antistatic Studded Beveled Mat for Medium Pile Carpeting"/>
    <s v="Large Box"/>
    <n v="0.61"/>
    <d v="2009-01-22T00:00:00"/>
  </r>
  <r>
    <n v="5085"/>
    <n v="36257"/>
    <x v="496"/>
    <x v="1"/>
    <n v="43"/>
    <n v="894.51"/>
    <n v="0.08"/>
    <x v="0"/>
    <n v="294.20999999999998"/>
    <n v="20.89"/>
    <n v="1.99"/>
    <x v="687"/>
    <x v="12"/>
    <x v="4"/>
    <x v="0"/>
    <x v="1"/>
    <x v="7"/>
    <s v="IBM 80 Minute CD-R Spindle, 50/Pack"/>
    <s v="Small Pack"/>
    <n v="0.48"/>
    <d v="2012-02-29T00:00:00"/>
  </r>
  <r>
    <n v="5086"/>
    <n v="36262"/>
    <x v="1154"/>
    <x v="2"/>
    <n v="23"/>
    <n v="164.02"/>
    <n v="0.03"/>
    <x v="2"/>
    <n v="-47.64"/>
    <n v="6.68"/>
    <n v="6.15"/>
    <x v="25"/>
    <x v="12"/>
    <x v="4"/>
    <x v="2"/>
    <x v="0"/>
    <x v="5"/>
    <s v="Xerox 1968"/>
    <s v="Small Box"/>
    <n v="0.37"/>
    <d v="2010-07-28T00:00:00"/>
  </r>
  <r>
    <n v="5087"/>
    <n v="36262"/>
    <x v="1154"/>
    <x v="2"/>
    <n v="23"/>
    <n v="136.81"/>
    <n v="0.01"/>
    <x v="0"/>
    <n v="-30.51"/>
    <n v="5.68"/>
    <n v="3.6"/>
    <x v="25"/>
    <x v="12"/>
    <x v="4"/>
    <x v="2"/>
    <x v="0"/>
    <x v="15"/>
    <s v="Acme® Preferred Stainless Steel Scissors"/>
    <s v="Small Pack"/>
    <n v="0.56000000000000005"/>
    <d v="2010-07-28T00:00:00"/>
  </r>
  <r>
    <n v="5088"/>
    <n v="36262"/>
    <x v="1154"/>
    <x v="2"/>
    <n v="26"/>
    <n v="4701.6899999999996"/>
    <n v="0"/>
    <x v="2"/>
    <n v="1148.904"/>
    <n v="205.99"/>
    <n v="2.5"/>
    <x v="25"/>
    <x v="12"/>
    <x v="4"/>
    <x v="2"/>
    <x v="1"/>
    <x v="3"/>
    <s v="V70"/>
    <s v="Small Box"/>
    <n v="0.59"/>
    <d v="2010-07-27T00:00:00"/>
  </r>
  <r>
    <n v="5089"/>
    <n v="36292"/>
    <x v="730"/>
    <x v="4"/>
    <n v="21"/>
    <n v="109.87"/>
    <n v="0.05"/>
    <x v="0"/>
    <n v="-98.17"/>
    <n v="4.9800000000000004"/>
    <n v="7.54"/>
    <x v="691"/>
    <x v="12"/>
    <x v="4"/>
    <x v="2"/>
    <x v="0"/>
    <x v="5"/>
    <s v="Xerox 1961"/>
    <s v="Small Box"/>
    <n v="0.38"/>
    <d v="2010-02-08T00:00:00"/>
  </r>
  <r>
    <n v="5090"/>
    <n v="36292"/>
    <x v="730"/>
    <x v="4"/>
    <n v="37"/>
    <n v="816.65"/>
    <n v="0.09"/>
    <x v="0"/>
    <n v="-182.8"/>
    <n v="22.84"/>
    <n v="16.87"/>
    <x v="691"/>
    <x v="12"/>
    <x v="4"/>
    <x v="2"/>
    <x v="0"/>
    <x v="5"/>
    <s v="Xerox 1982"/>
    <s v="Small Box"/>
    <n v="0.39"/>
    <d v="2010-02-07T00:00:00"/>
  </r>
  <r>
    <n v="5103"/>
    <n v="36357"/>
    <x v="1416"/>
    <x v="2"/>
    <n v="38"/>
    <n v="17605.77"/>
    <n v="0.01"/>
    <x v="1"/>
    <n v="-370.04"/>
    <n v="449.99"/>
    <n v="49"/>
    <x v="783"/>
    <x v="12"/>
    <x v="4"/>
    <x v="0"/>
    <x v="1"/>
    <x v="13"/>
    <s v="Canon PC940 Copier"/>
    <s v="Jumbo Drum"/>
    <n v="0.38"/>
    <d v="2012-01-15T00:00:00"/>
  </r>
  <r>
    <n v="5122"/>
    <n v="36482"/>
    <x v="1340"/>
    <x v="3"/>
    <n v="7"/>
    <n v="55.68"/>
    <n v="0.1"/>
    <x v="2"/>
    <n v="-7.4"/>
    <n v="5.98"/>
    <n v="5.15"/>
    <x v="308"/>
    <x v="12"/>
    <x v="4"/>
    <x v="0"/>
    <x v="0"/>
    <x v="5"/>
    <s v="Xerox 193"/>
    <s v="Small Box"/>
    <n v="0.36"/>
    <d v="2011-07-06T00:00:00"/>
  </r>
  <r>
    <n v="5123"/>
    <n v="36482"/>
    <x v="1340"/>
    <x v="3"/>
    <n v="47"/>
    <n v="14588.28"/>
    <n v="0.06"/>
    <x v="1"/>
    <n v="861.78"/>
    <n v="328.14"/>
    <n v="91.05"/>
    <x v="308"/>
    <x v="12"/>
    <x v="4"/>
    <x v="0"/>
    <x v="0"/>
    <x v="1"/>
    <s v="Sanyo Counter Height Refrigerator with Crisper, 3.6 Cubic Foot, Stainless Steel/Black"/>
    <s v="Jumbo Drum"/>
    <n v="0.56999999999999995"/>
    <d v="2011-07-06T00:00:00"/>
  </r>
  <r>
    <n v="5124"/>
    <n v="36482"/>
    <x v="1340"/>
    <x v="3"/>
    <n v="27"/>
    <n v="2675.08"/>
    <n v="7.0000000000000007E-2"/>
    <x v="2"/>
    <n v="489.58"/>
    <n v="105.34"/>
    <n v="24.49"/>
    <x v="308"/>
    <x v="12"/>
    <x v="4"/>
    <x v="0"/>
    <x v="2"/>
    <x v="4"/>
    <s v="Deflect-o DuraMat Antistatic Studded Beveled Mat for Medium Pile Carpeting"/>
    <s v="Large Box"/>
    <n v="0.61"/>
    <d v="2011-07-07T00:00:00"/>
  </r>
  <r>
    <n v="5168"/>
    <n v="36772"/>
    <x v="812"/>
    <x v="3"/>
    <n v="47"/>
    <n v="280.45"/>
    <n v="0.1"/>
    <x v="0"/>
    <n v="-143.65"/>
    <n v="6.48"/>
    <n v="6.35"/>
    <x v="278"/>
    <x v="12"/>
    <x v="4"/>
    <x v="3"/>
    <x v="0"/>
    <x v="5"/>
    <s v="Xerox 200"/>
    <s v="Small Box"/>
    <n v="0.37"/>
    <d v="2010-05-15T00:00:00"/>
  </r>
  <r>
    <n v="5206"/>
    <n v="36998"/>
    <x v="1286"/>
    <x v="0"/>
    <n v="50"/>
    <n v="481.23"/>
    <n v="7.0000000000000007E-2"/>
    <x v="0"/>
    <n v="-409.24"/>
    <n v="9.98"/>
    <n v="12.52"/>
    <x v="691"/>
    <x v="12"/>
    <x v="4"/>
    <x v="2"/>
    <x v="2"/>
    <x v="4"/>
    <s v="Eldon® Expressions™ Wood and Plastic Desk Accessories, Oak"/>
    <s v="Small Box"/>
    <n v="0.56999999999999995"/>
    <d v="2012-10-04T00:00:00"/>
  </r>
  <r>
    <n v="5207"/>
    <n v="36998"/>
    <x v="1286"/>
    <x v="0"/>
    <n v="41"/>
    <n v="265.39"/>
    <n v="0.1"/>
    <x v="0"/>
    <n v="-237.01"/>
    <n v="6.48"/>
    <n v="9.5399999999999991"/>
    <x v="691"/>
    <x v="12"/>
    <x v="4"/>
    <x v="2"/>
    <x v="0"/>
    <x v="5"/>
    <s v="Xerox 1905"/>
    <s v="Small Box"/>
    <n v="0.37"/>
    <d v="2012-10-06T00:00:00"/>
  </r>
  <r>
    <n v="5208"/>
    <n v="36998"/>
    <x v="1286"/>
    <x v="0"/>
    <n v="8"/>
    <n v="56.5"/>
    <n v="0.02"/>
    <x v="0"/>
    <n v="-17.16"/>
    <n v="6.48"/>
    <n v="5.19"/>
    <x v="691"/>
    <x v="12"/>
    <x v="4"/>
    <x v="2"/>
    <x v="0"/>
    <x v="5"/>
    <s v="Xerox 1995"/>
    <s v="Small Box"/>
    <n v="0.37"/>
    <d v="2012-10-01T00:00:00"/>
  </r>
  <r>
    <n v="5213"/>
    <n v="37095"/>
    <x v="1291"/>
    <x v="0"/>
    <n v="3"/>
    <n v="18888"/>
    <n v="0.09"/>
    <x v="0"/>
    <n v="-14140.7016"/>
    <n v="6783.02"/>
    <n v="24.49"/>
    <x v="782"/>
    <x v="12"/>
    <x v="4"/>
    <x v="1"/>
    <x v="1"/>
    <x v="16"/>
    <s v="Polycom ViewStation™ ISDN Videoconferencing Unit"/>
    <s v="Large Box"/>
    <n v="0.39"/>
    <d v="2009-03-14T00:00:00"/>
  </r>
  <r>
    <n v="5248"/>
    <n v="37319"/>
    <x v="334"/>
    <x v="4"/>
    <n v="37"/>
    <n v="388.9"/>
    <n v="0.1"/>
    <x v="0"/>
    <n v="-37.11"/>
    <n v="10.89"/>
    <n v="4.5"/>
    <x v="792"/>
    <x v="12"/>
    <x v="4"/>
    <x v="0"/>
    <x v="0"/>
    <x v="1"/>
    <s v="Belkin 6 Outlet Metallic Surge Strip"/>
    <s v="Small Box"/>
    <n v="0.59"/>
    <d v="2009-08-06T00:00:00"/>
  </r>
  <r>
    <n v="5474"/>
    <n v="38886"/>
    <x v="408"/>
    <x v="1"/>
    <n v="26"/>
    <n v="172.01"/>
    <n v="0.06"/>
    <x v="2"/>
    <n v="27.47"/>
    <n v="6.7"/>
    <n v="1.56"/>
    <x v="792"/>
    <x v="12"/>
    <x v="4"/>
    <x v="0"/>
    <x v="0"/>
    <x v="12"/>
    <s v="Turquoise Lead Holder with Pocket Clip"/>
    <s v="Wrap Bag"/>
    <n v="0.52"/>
    <d v="2009-08-09T00:00:00"/>
  </r>
  <r>
    <n v="5523"/>
    <n v="39140"/>
    <x v="1280"/>
    <x v="0"/>
    <n v="26"/>
    <n v="2268.91"/>
    <n v="0.02"/>
    <x v="1"/>
    <n v="-624.29"/>
    <n v="81.94"/>
    <n v="55.81"/>
    <x v="788"/>
    <x v="12"/>
    <x v="4"/>
    <x v="1"/>
    <x v="2"/>
    <x v="9"/>
    <s v="O'Sullivan 5-Shelf Heavy-Duty Bookcases"/>
    <s v="Jumbo Box"/>
    <n v="0.6"/>
    <d v="2010-10-02T00:00:00"/>
  </r>
  <r>
    <n v="5597"/>
    <n v="39682"/>
    <x v="628"/>
    <x v="3"/>
    <n v="43"/>
    <n v="2337.89"/>
    <n v="0.09"/>
    <x v="2"/>
    <n v="729.34"/>
    <n v="55.48"/>
    <n v="14.3"/>
    <x v="25"/>
    <x v="12"/>
    <x v="4"/>
    <x v="2"/>
    <x v="0"/>
    <x v="5"/>
    <s v="Xerox 194"/>
    <s v="Small Box"/>
    <n v="0.37"/>
    <d v="2010-11-11T00:00:00"/>
  </r>
  <r>
    <n v="5621"/>
    <n v="39813"/>
    <x v="947"/>
    <x v="4"/>
    <n v="48"/>
    <n v="314.33999999999997"/>
    <n v="0.03"/>
    <x v="0"/>
    <n v="-130.5"/>
    <n v="6.48"/>
    <n v="6.6"/>
    <x v="788"/>
    <x v="12"/>
    <x v="4"/>
    <x v="1"/>
    <x v="0"/>
    <x v="5"/>
    <s v="Xerox 21"/>
    <s v="Small Box"/>
    <n v="0.37"/>
    <d v="2012-02-03T00:00:00"/>
  </r>
  <r>
    <n v="5644"/>
    <n v="39937"/>
    <x v="1112"/>
    <x v="3"/>
    <n v="42"/>
    <n v="113.33"/>
    <n v="7.0000000000000007E-2"/>
    <x v="0"/>
    <n v="-0.40250000000000002"/>
    <n v="2.78"/>
    <n v="1.49"/>
    <x v="785"/>
    <x v="12"/>
    <x v="4"/>
    <x v="1"/>
    <x v="0"/>
    <x v="2"/>
    <s v="Acco Suede Grain Vinyl Round Ring Binder"/>
    <s v="Small Box"/>
    <n v="0.39"/>
    <d v="2011-05-23T00:00:00"/>
  </r>
  <r>
    <n v="5658"/>
    <n v="40034"/>
    <x v="396"/>
    <x v="3"/>
    <n v="47"/>
    <n v="603.69000000000005"/>
    <n v="0"/>
    <x v="2"/>
    <n v="131.38999999999999"/>
    <n v="12.28"/>
    <n v="4.8600000000000003"/>
    <x v="784"/>
    <x v="12"/>
    <x v="4"/>
    <x v="1"/>
    <x v="0"/>
    <x v="5"/>
    <s v="Xerox 1933"/>
    <s v="Small Box"/>
    <n v="0.38"/>
    <d v="2011-03-11T00:00:00"/>
  </r>
  <r>
    <n v="5673"/>
    <n v="40128"/>
    <x v="1417"/>
    <x v="0"/>
    <n v="43"/>
    <n v="10318.719999999999"/>
    <n v="0.01"/>
    <x v="1"/>
    <n v="1445.36"/>
    <n v="240.98"/>
    <n v="60.2"/>
    <x v="691"/>
    <x v="12"/>
    <x v="4"/>
    <x v="2"/>
    <x v="2"/>
    <x v="9"/>
    <s v="Atlantic Metals Mobile 2-Shelf Bookcases, Custom Colors"/>
    <s v="Jumbo Box"/>
    <n v="0.56000000000000005"/>
    <d v="2009-02-16T00:00:00"/>
  </r>
  <r>
    <n v="5720"/>
    <n v="40519"/>
    <x v="566"/>
    <x v="4"/>
    <n v="38"/>
    <n v="82.93"/>
    <n v="0.08"/>
    <x v="0"/>
    <n v="-10.32"/>
    <n v="2.1800000000000002"/>
    <n v="1.38"/>
    <x v="687"/>
    <x v="12"/>
    <x v="4"/>
    <x v="0"/>
    <x v="0"/>
    <x v="6"/>
    <s v="Advantus Push Pins"/>
    <s v="Wrap Bag"/>
    <n v="0.44"/>
    <d v="2010-12-23T00:00:00"/>
  </r>
  <r>
    <n v="5753"/>
    <n v="40838"/>
    <x v="143"/>
    <x v="2"/>
    <n v="40"/>
    <n v="323.95999999999998"/>
    <n v="7.0000000000000007E-2"/>
    <x v="0"/>
    <n v="-136.82"/>
    <n v="8.09"/>
    <n v="7.96"/>
    <x v="793"/>
    <x v="12"/>
    <x v="4"/>
    <x v="1"/>
    <x v="2"/>
    <x v="4"/>
    <s v="6&quot; Cubicle Wall Clock, Black"/>
    <s v="Small Box"/>
    <n v="0.49"/>
    <d v="2012-11-29T00:00:00"/>
  </r>
  <r>
    <n v="5754"/>
    <n v="40838"/>
    <x v="143"/>
    <x v="2"/>
    <n v="10"/>
    <n v="175.85649999999998"/>
    <n v="0.03"/>
    <x v="0"/>
    <n v="-93.257999999999996"/>
    <n v="20.99"/>
    <n v="1.25"/>
    <x v="793"/>
    <x v="12"/>
    <x v="4"/>
    <x v="1"/>
    <x v="1"/>
    <x v="3"/>
    <s v="Accessory29"/>
    <s v="Small Pack"/>
    <n v="0.83"/>
    <d v="2012-11-27T00:00:00"/>
  </r>
  <r>
    <n v="5811"/>
    <n v="41189"/>
    <x v="761"/>
    <x v="0"/>
    <n v="30"/>
    <n v="189.04"/>
    <n v="0.03"/>
    <x v="0"/>
    <n v="66.28"/>
    <n v="6.45"/>
    <n v="1.34"/>
    <x v="787"/>
    <x v="12"/>
    <x v="4"/>
    <x v="1"/>
    <x v="0"/>
    <x v="5"/>
    <s v="Wirebound Four 2-3/4 x 5 Forms per Page, 400 Sets per Book"/>
    <s v="Wrap Bag"/>
    <n v="0.36"/>
    <d v="2009-07-19T00:00:00"/>
  </r>
  <r>
    <n v="5818"/>
    <n v="41255"/>
    <x v="602"/>
    <x v="0"/>
    <n v="22"/>
    <n v="1333.19"/>
    <n v="0.01"/>
    <x v="0"/>
    <n v="331.48"/>
    <n v="60.65"/>
    <n v="12.23"/>
    <x v="691"/>
    <x v="12"/>
    <x v="4"/>
    <x v="2"/>
    <x v="2"/>
    <x v="4"/>
    <s v="Tenex Traditional Chairmats for Medium Pile Carpet, Standard Lip, 36&quot; x 48&quot;"/>
    <s v="Medium Box"/>
    <n v="0.64"/>
    <d v="2009-10-25T00:00:00"/>
  </r>
  <r>
    <n v="5882"/>
    <n v="41760"/>
    <x v="1075"/>
    <x v="0"/>
    <n v="21"/>
    <n v="6688.66"/>
    <n v="0.04"/>
    <x v="0"/>
    <n v="2648.0814999999998"/>
    <n v="315.98"/>
    <n v="19.989999999999998"/>
    <x v="308"/>
    <x v="12"/>
    <x v="4"/>
    <x v="0"/>
    <x v="0"/>
    <x v="2"/>
    <s v="GBC ProClick™ 150 Presentation Binding System"/>
    <s v="Small Box"/>
    <n v="0.38"/>
    <d v="2012-02-01T00:00:00"/>
  </r>
  <r>
    <n v="5883"/>
    <n v="41760"/>
    <x v="1075"/>
    <x v="0"/>
    <n v="22"/>
    <n v="247.45"/>
    <n v="0"/>
    <x v="0"/>
    <n v="-133.18"/>
    <n v="9.98"/>
    <n v="12.52"/>
    <x v="308"/>
    <x v="12"/>
    <x v="4"/>
    <x v="0"/>
    <x v="2"/>
    <x v="4"/>
    <s v="Eldon® Expressions™ Wood and Plastic Desk Accessories, Oak"/>
    <s v="Small Box"/>
    <n v="0.56999999999999995"/>
    <d v="2012-02-03T00:00:00"/>
  </r>
  <r>
    <n v="5884"/>
    <n v="41760"/>
    <x v="1075"/>
    <x v="0"/>
    <n v="7"/>
    <n v="685.72050000000002"/>
    <n v="0.08"/>
    <x v="0"/>
    <n v="-278.87200000000001"/>
    <n v="115.99"/>
    <n v="2.5"/>
    <x v="308"/>
    <x v="12"/>
    <x v="4"/>
    <x v="0"/>
    <x v="1"/>
    <x v="3"/>
    <s v="6160"/>
    <s v="Small Box"/>
    <n v="0.56999999999999995"/>
    <d v="2012-02-01T00:00:00"/>
  </r>
  <r>
    <n v="5885"/>
    <n v="41760"/>
    <x v="1075"/>
    <x v="0"/>
    <n v="40"/>
    <n v="3232.1334999999999"/>
    <n v="0.05"/>
    <x v="0"/>
    <n v="696.95100000000002"/>
    <n v="95.99"/>
    <n v="8.99"/>
    <x v="308"/>
    <x v="12"/>
    <x v="4"/>
    <x v="0"/>
    <x v="1"/>
    <x v="3"/>
    <s v="600 Series Flip"/>
    <s v="Small Box"/>
    <n v="0.56999999999999995"/>
    <d v="2012-02-01T00:00:00"/>
  </r>
  <r>
    <n v="6046"/>
    <n v="42852"/>
    <x v="874"/>
    <x v="2"/>
    <n v="13"/>
    <n v="129.9"/>
    <n v="0.02"/>
    <x v="0"/>
    <n v="-63.51"/>
    <n v="9.06"/>
    <n v="9.86"/>
    <x v="696"/>
    <x v="12"/>
    <x v="4"/>
    <x v="1"/>
    <x v="0"/>
    <x v="5"/>
    <s v="Southworth 25% Cotton Linen-Finish Paper &amp; Envelopes"/>
    <s v="Small Box"/>
    <n v="0.4"/>
    <d v="2009-12-22T00:00:00"/>
  </r>
  <r>
    <n v="6069"/>
    <n v="42982"/>
    <x v="1228"/>
    <x v="0"/>
    <n v="42"/>
    <n v="1587.59"/>
    <n v="0.08"/>
    <x v="0"/>
    <n v="651.74"/>
    <n v="39.89"/>
    <n v="3.04"/>
    <x v="696"/>
    <x v="12"/>
    <x v="4"/>
    <x v="1"/>
    <x v="2"/>
    <x v="4"/>
    <s v="Ultra Commercial Grade Dual Valve Door Closer"/>
    <s v="Wrap Bag"/>
    <n v="0.53"/>
    <d v="2012-08-01T00:00:00"/>
  </r>
  <r>
    <n v="6111"/>
    <n v="43298"/>
    <x v="2"/>
    <x v="2"/>
    <n v="33"/>
    <n v="5964.19"/>
    <n v="0.1"/>
    <x v="0"/>
    <n v="988.19900000000007"/>
    <n v="199.99"/>
    <n v="24.49"/>
    <x v="788"/>
    <x v="12"/>
    <x v="4"/>
    <x v="1"/>
    <x v="1"/>
    <x v="13"/>
    <s v="Canon PC-428 Personal Copier"/>
    <s v="Large Box"/>
    <n v="0.46"/>
    <d v="2011-07-12T00:00:00"/>
  </r>
  <r>
    <n v="6112"/>
    <n v="43298"/>
    <x v="2"/>
    <x v="2"/>
    <n v="15"/>
    <n v="109.2"/>
    <n v="0.03"/>
    <x v="0"/>
    <n v="-50.27"/>
    <n v="6.48"/>
    <n v="7.37"/>
    <x v="788"/>
    <x v="12"/>
    <x v="4"/>
    <x v="1"/>
    <x v="0"/>
    <x v="5"/>
    <s v="Xerox 210"/>
    <s v="Small Box"/>
    <n v="0.37"/>
    <d v="2011-07-12T00:00:00"/>
  </r>
  <r>
    <n v="6288"/>
    <n v="44516"/>
    <x v="779"/>
    <x v="4"/>
    <n v="17"/>
    <n v="57.96"/>
    <n v="0.06"/>
    <x v="0"/>
    <n v="-47.32"/>
    <n v="3.28"/>
    <n v="3.97"/>
    <x v="310"/>
    <x v="12"/>
    <x v="4"/>
    <x v="0"/>
    <x v="0"/>
    <x v="12"/>
    <s v="Newell 342"/>
    <s v="Wrap Bag"/>
    <n v="0.56000000000000005"/>
    <d v="2011-06-29T00:00:00"/>
  </r>
  <r>
    <n v="6357"/>
    <n v="45088"/>
    <x v="211"/>
    <x v="0"/>
    <n v="9"/>
    <n v="1418.9559999999999"/>
    <n v="0.09"/>
    <x v="0"/>
    <n v="-447.41399999999999"/>
    <n v="195.99"/>
    <n v="4.2"/>
    <x v="789"/>
    <x v="12"/>
    <x v="4"/>
    <x v="3"/>
    <x v="1"/>
    <x v="3"/>
    <s v="688"/>
    <s v="Small Box"/>
    <n v="0.6"/>
    <d v="2010-11-29T00:00:00"/>
  </r>
  <r>
    <n v="6555"/>
    <n v="46599"/>
    <x v="1337"/>
    <x v="2"/>
    <n v="4"/>
    <n v="284"/>
    <n v="0.01"/>
    <x v="2"/>
    <n v="208.31"/>
    <n v="62.18"/>
    <n v="10.84"/>
    <x v="792"/>
    <x v="12"/>
    <x v="4"/>
    <x v="0"/>
    <x v="2"/>
    <x v="4"/>
    <s v="Deflect-o Glass Clear Studded Chair Mats"/>
    <s v="Medium Box"/>
    <n v="0.63"/>
    <d v="2010-09-14T00:00:00"/>
  </r>
  <r>
    <n v="6681"/>
    <n v="47524"/>
    <x v="104"/>
    <x v="3"/>
    <n v="8"/>
    <n v="269.14"/>
    <n v="0.1"/>
    <x v="0"/>
    <n v="-160.72"/>
    <n v="35.770000000000003"/>
    <n v="9.02"/>
    <x v="59"/>
    <x v="12"/>
    <x v="4"/>
    <x v="2"/>
    <x v="1"/>
    <x v="7"/>
    <s v="IBM Numeric Access II Keypad, 17-Key, Black"/>
    <s v="Small Box"/>
    <n v="0.75"/>
    <d v="2010-04-17T00:00:00"/>
  </r>
  <r>
    <n v="6741"/>
    <n v="48000"/>
    <x v="1377"/>
    <x v="1"/>
    <n v="12"/>
    <n v="214.94"/>
    <n v="0.06"/>
    <x v="0"/>
    <n v="26.75"/>
    <n v="17.48"/>
    <n v="1.99"/>
    <x v="792"/>
    <x v="12"/>
    <x v="4"/>
    <x v="0"/>
    <x v="1"/>
    <x v="7"/>
    <s v="Maxell Pro 80 Minute CD-R, 10/Pack"/>
    <s v="Small Pack"/>
    <n v="0.45"/>
    <d v="2012-08-14T00:00:00"/>
  </r>
  <r>
    <n v="6790"/>
    <n v="48385"/>
    <x v="896"/>
    <x v="3"/>
    <n v="16"/>
    <n v="88.24"/>
    <n v="0.01"/>
    <x v="0"/>
    <n v="-56.6"/>
    <n v="4.9800000000000004"/>
    <n v="4.62"/>
    <x v="687"/>
    <x v="12"/>
    <x v="4"/>
    <x v="0"/>
    <x v="1"/>
    <x v="7"/>
    <s v="Imation 3.5&quot;, DISKETTE 44766 HGHLD3.52HD/FM, 10/Pack"/>
    <s v="Small Pack"/>
    <n v="0.64"/>
    <d v="2009-09-20T00:00:00"/>
  </r>
  <r>
    <n v="6945"/>
    <n v="49602"/>
    <x v="919"/>
    <x v="2"/>
    <n v="31"/>
    <n v="4878.6400000000003"/>
    <n v="0.03"/>
    <x v="1"/>
    <n v="-519.94000000000005"/>
    <n v="150.97999999999999"/>
    <n v="66.27"/>
    <x v="310"/>
    <x v="12"/>
    <x v="4"/>
    <x v="3"/>
    <x v="2"/>
    <x v="9"/>
    <s v="Bush Mission Pointe Library"/>
    <s v="Jumbo Box"/>
    <n v="0.65"/>
    <d v="2012-03-09T00:00:00"/>
  </r>
  <r>
    <n v="7026"/>
    <n v="50146"/>
    <x v="712"/>
    <x v="2"/>
    <n v="32"/>
    <n v="2288.6419999999998"/>
    <n v="0.05"/>
    <x v="0"/>
    <n v="519.58800000000008"/>
    <n v="85.99"/>
    <n v="2.79"/>
    <x v="791"/>
    <x v="12"/>
    <x v="4"/>
    <x v="1"/>
    <x v="1"/>
    <x v="3"/>
    <s v="6340"/>
    <s v="Small Box"/>
    <n v="0.57999999999999996"/>
    <d v="2010-08-09T00:00:00"/>
  </r>
  <r>
    <n v="7029"/>
    <n v="50148"/>
    <x v="975"/>
    <x v="3"/>
    <n v="9"/>
    <n v="17965.45"/>
    <n v="0"/>
    <x v="0"/>
    <n v="3459.43"/>
    <n v="1938.02"/>
    <n v="13.99"/>
    <x v="782"/>
    <x v="12"/>
    <x v="4"/>
    <x v="1"/>
    <x v="1"/>
    <x v="16"/>
    <s v="Polycom ViewStation™ Adapter H323 Videoconferencing Unit"/>
    <s v="Medium Box"/>
    <n v="0.38"/>
    <d v="2012-02-03T00:00:00"/>
  </r>
  <r>
    <n v="7090"/>
    <n v="50594"/>
    <x v="1011"/>
    <x v="0"/>
    <n v="39"/>
    <n v="173.47"/>
    <n v="0.05"/>
    <x v="0"/>
    <n v="-4.96"/>
    <n v="4.63"/>
    <n v="1.93"/>
    <x v="791"/>
    <x v="12"/>
    <x v="4"/>
    <x v="1"/>
    <x v="0"/>
    <x v="12"/>
    <s v="Binney &amp; Smith Crayola® Metallic Colored Pencils, 8-Color Set"/>
    <s v="Wrap Bag"/>
    <n v="0.52"/>
    <d v="2010-05-19T00:00:00"/>
  </r>
  <r>
    <n v="7091"/>
    <n v="50594"/>
    <x v="1011"/>
    <x v="0"/>
    <n v="48"/>
    <n v="2832.88"/>
    <n v="0.01"/>
    <x v="0"/>
    <n v="668.96100000000001"/>
    <n v="65.989999999999995"/>
    <n v="8.8000000000000007"/>
    <x v="791"/>
    <x v="12"/>
    <x v="4"/>
    <x v="1"/>
    <x v="1"/>
    <x v="3"/>
    <s v="6120"/>
    <s v="Small Box"/>
    <n v="0.57999999999999996"/>
    <d v="2010-05-26T00:00:00"/>
  </r>
  <r>
    <n v="7109"/>
    <n v="50726"/>
    <x v="1225"/>
    <x v="0"/>
    <n v="45"/>
    <n v="9248.74"/>
    <n v="0"/>
    <x v="1"/>
    <n v="2532"/>
    <n v="200.98"/>
    <n v="23.76"/>
    <x v="781"/>
    <x v="12"/>
    <x v="4"/>
    <x v="2"/>
    <x v="2"/>
    <x v="14"/>
    <s v="Global Leather Highback Executive Chair with Pneumatic Height Adjustment, Black"/>
    <s v="Jumbo Drum"/>
    <n v="0.57999999999999996"/>
    <d v="2011-11-04T00:00:00"/>
  </r>
  <r>
    <n v="7110"/>
    <n v="50726"/>
    <x v="1225"/>
    <x v="0"/>
    <n v="21"/>
    <n v="98.88"/>
    <n v="7.0000000000000007E-2"/>
    <x v="2"/>
    <n v="36.01"/>
    <n v="4.13"/>
    <n v="0.99"/>
    <x v="781"/>
    <x v="12"/>
    <x v="4"/>
    <x v="2"/>
    <x v="0"/>
    <x v="11"/>
    <s v="Avery 491"/>
    <s v="Small Box"/>
    <n v="0.39"/>
    <d v="2011-10-31T00:00:00"/>
  </r>
  <r>
    <n v="7119"/>
    <n v="50790"/>
    <x v="1013"/>
    <x v="4"/>
    <n v="47"/>
    <n v="255.65"/>
    <n v="0"/>
    <x v="0"/>
    <n v="-148.80000000000001"/>
    <n v="4.97"/>
    <n v="5.71"/>
    <x v="789"/>
    <x v="12"/>
    <x v="4"/>
    <x v="3"/>
    <x v="2"/>
    <x v="4"/>
    <s v="DAX Value U-Channel Document Frames, Easel Back"/>
    <s v="Medium Box"/>
    <n v="0.54"/>
    <d v="2011-07-18T00:00:00"/>
  </r>
  <r>
    <n v="7206"/>
    <n v="51424"/>
    <x v="985"/>
    <x v="2"/>
    <n v="48"/>
    <n v="113.98"/>
    <n v="0.1"/>
    <x v="0"/>
    <n v="21.29"/>
    <n v="2.62"/>
    <n v="0.8"/>
    <x v="484"/>
    <x v="12"/>
    <x v="4"/>
    <x v="3"/>
    <x v="0"/>
    <x v="6"/>
    <s v="Staples Metal Binder Clips"/>
    <s v="Wrap Bag"/>
    <n v="0.39"/>
    <d v="2012-01-10T00:00:00"/>
  </r>
  <r>
    <n v="7207"/>
    <n v="51424"/>
    <x v="985"/>
    <x v="2"/>
    <n v="5"/>
    <n v="88.94"/>
    <n v="0.05"/>
    <x v="0"/>
    <n v="-47.54"/>
    <n v="16.739999999999998"/>
    <n v="7.04"/>
    <x v="484"/>
    <x v="12"/>
    <x v="4"/>
    <x v="3"/>
    <x v="0"/>
    <x v="0"/>
    <s v="Rogers® Profile Extra Capacity Storage Tub"/>
    <s v="Small Box"/>
    <n v="0.81"/>
    <d v="2012-01-11T00:00:00"/>
  </r>
  <r>
    <n v="7268"/>
    <n v="51872"/>
    <x v="1134"/>
    <x v="3"/>
    <n v="10"/>
    <n v="2193.9299999999998"/>
    <n v="0.09"/>
    <x v="0"/>
    <n v="41.83"/>
    <n v="238.4"/>
    <n v="24.49"/>
    <x v="791"/>
    <x v="12"/>
    <x v="4"/>
    <x v="1"/>
    <x v="2"/>
    <x v="14"/>
    <s v="Safco Contoured Stacking Chairs"/>
    <s v="Large Box"/>
    <m/>
    <d v="2012-04-24T00:00:00"/>
  </r>
  <r>
    <n v="7269"/>
    <n v="51872"/>
    <x v="1134"/>
    <x v="3"/>
    <n v="11"/>
    <n v="812.49799999999993"/>
    <n v="0"/>
    <x v="2"/>
    <n v="128.952"/>
    <n v="85.99"/>
    <n v="1.25"/>
    <x v="791"/>
    <x v="12"/>
    <x v="4"/>
    <x v="1"/>
    <x v="1"/>
    <x v="3"/>
    <s v="Accessory8"/>
    <s v="Small Pack"/>
    <n v="0.39"/>
    <d v="2012-04-25T00:00:00"/>
  </r>
  <r>
    <n v="7270"/>
    <n v="51872"/>
    <x v="1134"/>
    <x v="3"/>
    <n v="37"/>
    <n v="4657.6514999999999"/>
    <n v="0.06"/>
    <x v="0"/>
    <n v="1242.846"/>
    <n v="155.99"/>
    <n v="3.9"/>
    <x v="791"/>
    <x v="12"/>
    <x v="4"/>
    <x v="1"/>
    <x v="1"/>
    <x v="3"/>
    <s v="T39m"/>
    <s v="Small Box"/>
    <n v="0.55000000000000004"/>
    <d v="2012-04-26T00:00:00"/>
  </r>
  <r>
    <n v="7331"/>
    <n v="52230"/>
    <x v="263"/>
    <x v="4"/>
    <n v="29"/>
    <n v="2700.78"/>
    <n v="0.06"/>
    <x v="1"/>
    <n v="-793.36"/>
    <n v="95.98"/>
    <n v="58.2"/>
    <x v="793"/>
    <x v="12"/>
    <x v="4"/>
    <x v="1"/>
    <x v="2"/>
    <x v="14"/>
    <s v="Global Deluxe Office Fabric Chairs"/>
    <s v="Jumbo Drum"/>
    <n v="0.57999999999999996"/>
    <d v="2012-09-01T00:00:00"/>
  </r>
  <r>
    <n v="7371"/>
    <n v="52518"/>
    <x v="882"/>
    <x v="4"/>
    <n v="8"/>
    <n v="168.99"/>
    <n v="0.08"/>
    <x v="0"/>
    <n v="-47.37"/>
    <n v="20.95"/>
    <n v="4"/>
    <x v="782"/>
    <x v="12"/>
    <x v="4"/>
    <x v="1"/>
    <x v="1"/>
    <x v="7"/>
    <s v="Fellowes Basic 104-Key Keyboard, Platinum"/>
    <s v="Small Box"/>
    <n v="0.6"/>
    <d v="2012-04-04T00:00:00"/>
  </r>
  <r>
    <n v="7390"/>
    <n v="52673"/>
    <x v="941"/>
    <x v="3"/>
    <n v="14"/>
    <n v="2045.066"/>
    <n v="7.0000000000000007E-2"/>
    <x v="0"/>
    <n v="-4.6749999999999998"/>
    <n v="175.99"/>
    <n v="8.99"/>
    <x v="781"/>
    <x v="12"/>
    <x v="4"/>
    <x v="2"/>
    <x v="1"/>
    <x v="3"/>
    <s v="2180"/>
    <s v="Small Box"/>
    <n v="0.56999999999999995"/>
    <d v="2012-05-09T00:00:00"/>
  </r>
  <r>
    <n v="7391"/>
    <n v="52673"/>
    <x v="941"/>
    <x v="3"/>
    <n v="4"/>
    <n v="26.41"/>
    <n v="0.05"/>
    <x v="0"/>
    <n v="-16.525500000000001"/>
    <n v="5.18"/>
    <n v="5.74"/>
    <x v="781"/>
    <x v="12"/>
    <x v="4"/>
    <x v="2"/>
    <x v="0"/>
    <x v="2"/>
    <s v="Wilson Jones Impact Binders"/>
    <s v="Small Box"/>
    <n v="0.36"/>
    <d v="2012-05-10T00:00:00"/>
  </r>
  <r>
    <n v="7438"/>
    <n v="53026"/>
    <x v="723"/>
    <x v="0"/>
    <n v="35"/>
    <n v="322.82"/>
    <n v="0.05"/>
    <x v="0"/>
    <n v="-17.579999999999998"/>
    <n v="9.31"/>
    <n v="3.98"/>
    <x v="793"/>
    <x v="12"/>
    <x v="4"/>
    <x v="1"/>
    <x v="0"/>
    <x v="15"/>
    <s v="Acme® Forged Steel Scissors with Black Enamel Handles"/>
    <s v="Small Pack"/>
    <n v="0.56000000000000005"/>
    <d v="2012-03-03T00:00:00"/>
  </r>
  <r>
    <n v="7549"/>
    <n v="54019"/>
    <x v="370"/>
    <x v="0"/>
    <n v="35"/>
    <n v="4233.1499999999996"/>
    <n v="0.08"/>
    <x v="1"/>
    <n v="1219.8699999999999"/>
    <n v="120.97"/>
    <n v="26.3"/>
    <x v="25"/>
    <x v="12"/>
    <x v="4"/>
    <x v="2"/>
    <x v="1"/>
    <x v="16"/>
    <s v="Canon S750 Color Inkjet Printer"/>
    <s v="Jumbo Drum"/>
    <n v="0.38"/>
    <d v="2009-07-08T00:00:00"/>
  </r>
  <r>
    <n v="7658"/>
    <n v="54913"/>
    <x v="122"/>
    <x v="1"/>
    <n v="11"/>
    <n v="54.61"/>
    <n v="0.08"/>
    <x v="2"/>
    <n v="14.99"/>
    <n v="4.76"/>
    <n v="0.88"/>
    <x v="788"/>
    <x v="12"/>
    <x v="4"/>
    <x v="1"/>
    <x v="0"/>
    <x v="5"/>
    <s v="Wirebound Voice Message Log Book"/>
    <s v="Wrap Bag"/>
    <n v="0.39"/>
    <d v="2010-07-05T00:00:00"/>
  </r>
  <r>
    <n v="7738"/>
    <n v="55424"/>
    <x v="374"/>
    <x v="3"/>
    <n v="6"/>
    <n v="25.84"/>
    <n v="0.04"/>
    <x v="2"/>
    <n v="-4.13"/>
    <n v="1.76"/>
    <n v="4.8600000000000003"/>
    <x v="792"/>
    <x v="12"/>
    <x v="4"/>
    <x v="0"/>
    <x v="2"/>
    <x v="4"/>
    <s v="Regeneration Desk Collection"/>
    <s v="Small Box"/>
    <n v="0.41"/>
    <d v="2010-03-04T00:00:00"/>
  </r>
  <r>
    <n v="7812"/>
    <n v="55874"/>
    <x v="920"/>
    <x v="3"/>
    <n v="24"/>
    <n v="129.53"/>
    <n v="0.06"/>
    <x v="0"/>
    <n v="33.01"/>
    <n v="5.68"/>
    <n v="1.39"/>
    <x v="308"/>
    <x v="12"/>
    <x v="4"/>
    <x v="0"/>
    <x v="0"/>
    <x v="8"/>
    <s v="Staples Standard Envelopes"/>
    <s v="Small Box"/>
    <n v="0.38"/>
    <d v="2009-02-16T00:00:00"/>
  </r>
  <r>
    <n v="7878"/>
    <n v="56327"/>
    <x v="1057"/>
    <x v="3"/>
    <n v="42"/>
    <n v="1767.47"/>
    <n v="0.05"/>
    <x v="0"/>
    <n v="331.56"/>
    <n v="40.99"/>
    <n v="17.48"/>
    <x v="792"/>
    <x v="12"/>
    <x v="4"/>
    <x v="0"/>
    <x v="0"/>
    <x v="5"/>
    <s v="Xerox 1893"/>
    <s v="Small Box"/>
    <n v="0.36"/>
    <d v="2010-01-12T00:00:00"/>
  </r>
  <r>
    <n v="7879"/>
    <n v="56327"/>
    <x v="1057"/>
    <x v="3"/>
    <n v="11"/>
    <n v="2164.0700000000002"/>
    <n v="0.01"/>
    <x v="1"/>
    <n v="59.73"/>
    <n v="180.98"/>
    <n v="55.24"/>
    <x v="792"/>
    <x v="12"/>
    <x v="4"/>
    <x v="0"/>
    <x v="0"/>
    <x v="1"/>
    <s v="Avanti 4.4 Cu. Ft. Refrigerator"/>
    <s v="Jumbo Drum"/>
    <n v="0.56999999999999995"/>
    <d v="2010-01-13T00:00:00"/>
  </r>
  <r>
    <n v="7880"/>
    <n v="56327"/>
    <x v="1057"/>
    <x v="3"/>
    <n v="47"/>
    <n v="1276.73"/>
    <n v="0.08"/>
    <x v="2"/>
    <n v="357.23"/>
    <n v="29.18"/>
    <n v="8.5500000000000007"/>
    <x v="792"/>
    <x v="12"/>
    <x v="4"/>
    <x v="0"/>
    <x v="2"/>
    <x v="4"/>
    <s v="Deflect-o SuperTray™ Unbreakable Stackable Tray, Letter, Black"/>
    <s v="Small Box"/>
    <n v="0.42"/>
    <d v="2010-01-12T00:00:00"/>
  </r>
  <r>
    <n v="7933"/>
    <n v="56706"/>
    <x v="410"/>
    <x v="1"/>
    <n v="7"/>
    <n v="754.92"/>
    <n v="0"/>
    <x v="0"/>
    <n v="-129.56909999999999"/>
    <n v="99.99"/>
    <n v="19.989999999999998"/>
    <x v="793"/>
    <x v="12"/>
    <x v="4"/>
    <x v="1"/>
    <x v="1"/>
    <x v="16"/>
    <s v="AT&amp;T 2230 Dual Handset Phone With Caller ID/Call Waiting"/>
    <s v="Small Box"/>
    <n v="0.52"/>
    <d v="2009-11-11T00:00:00"/>
  </r>
  <r>
    <n v="7991"/>
    <n v="57125"/>
    <x v="489"/>
    <x v="3"/>
    <n v="19"/>
    <n v="61.02"/>
    <n v="0"/>
    <x v="0"/>
    <n v="-71.035499999999999"/>
    <n v="2.84"/>
    <n v="5.44"/>
    <x v="785"/>
    <x v="12"/>
    <x v="4"/>
    <x v="1"/>
    <x v="0"/>
    <x v="2"/>
    <s v="Avery Round Ring Poly Binders"/>
    <s v="Small Box"/>
    <n v="0.36"/>
    <d v="2010-06-05T00:00:00"/>
  </r>
  <r>
    <n v="7992"/>
    <n v="57125"/>
    <x v="489"/>
    <x v="3"/>
    <n v="31"/>
    <n v="878.77"/>
    <n v="0.08"/>
    <x v="0"/>
    <n v="373.524"/>
    <n v="28.53"/>
    <n v="1.49"/>
    <x v="785"/>
    <x v="12"/>
    <x v="4"/>
    <x v="1"/>
    <x v="0"/>
    <x v="2"/>
    <s v="Lock-Up Easel 'Spel-Binder'"/>
    <s v="Small Box"/>
    <n v="0.38"/>
    <d v="2010-06-05T00:00:00"/>
  </r>
  <r>
    <n v="7994"/>
    <n v="57152"/>
    <x v="961"/>
    <x v="0"/>
    <n v="6"/>
    <n v="22.89"/>
    <n v="0.08"/>
    <x v="0"/>
    <n v="-2.6564999999999999"/>
    <n v="3.8"/>
    <n v="1.49"/>
    <x v="789"/>
    <x v="12"/>
    <x v="4"/>
    <x v="3"/>
    <x v="0"/>
    <x v="2"/>
    <s v="Durable Pressboard Binders"/>
    <s v="Small Box"/>
    <n v="0.38"/>
    <d v="2012-09-03T00:00:00"/>
  </r>
  <r>
    <n v="7995"/>
    <n v="57152"/>
    <x v="961"/>
    <x v="0"/>
    <n v="18"/>
    <n v="271.85000000000002"/>
    <n v="0.03"/>
    <x v="0"/>
    <n v="109.19"/>
    <n v="15.57"/>
    <n v="1.39"/>
    <x v="789"/>
    <x v="12"/>
    <x v="4"/>
    <x v="3"/>
    <x v="0"/>
    <x v="8"/>
    <s v="Park Ridge™ Embossed Executive Business Envelopes"/>
    <s v="Small Box"/>
    <n v="0.38"/>
    <d v="2012-09-10T00:00:00"/>
  </r>
  <r>
    <n v="8006"/>
    <n v="57216"/>
    <x v="144"/>
    <x v="1"/>
    <n v="46"/>
    <n v="12719.7"/>
    <n v="0.03"/>
    <x v="1"/>
    <n v="-545.82000000000005"/>
    <n v="280.98"/>
    <n v="57"/>
    <x v="781"/>
    <x v="12"/>
    <x v="4"/>
    <x v="2"/>
    <x v="2"/>
    <x v="14"/>
    <s v="Hon 2090 “Pillow Soft” Series Mid Back Swivel/Tilt Chairs"/>
    <s v="Jumbo Drum"/>
    <n v="0.78"/>
    <d v="2010-07-29T00:00:00"/>
  </r>
  <r>
    <n v="8007"/>
    <n v="57216"/>
    <x v="144"/>
    <x v="1"/>
    <n v="48"/>
    <n v="109.78"/>
    <n v="0.03"/>
    <x v="0"/>
    <n v="4.4800000000000004"/>
    <n v="2.2000000000000002"/>
    <n v="1.2"/>
    <x v="781"/>
    <x v="12"/>
    <x v="4"/>
    <x v="2"/>
    <x v="0"/>
    <x v="12"/>
    <s v="Sanford Uni-Blazer™ View Highlighters, Chisel Tip, Yellow"/>
    <s v="Wrap Bag"/>
    <n v="0.41"/>
    <d v="2010-07-31T00:00:00"/>
  </r>
  <r>
    <n v="8017"/>
    <n v="57281"/>
    <x v="875"/>
    <x v="1"/>
    <n v="26"/>
    <n v="561.66"/>
    <n v="7.0000000000000007E-2"/>
    <x v="0"/>
    <n v="-111.33150000000001"/>
    <n v="22.38"/>
    <n v="15.1"/>
    <x v="277"/>
    <x v="12"/>
    <x v="4"/>
    <x v="2"/>
    <x v="0"/>
    <x v="2"/>
    <s v="Avery Flip-Chart Easel Binder, Black"/>
    <s v="Small Box"/>
    <n v="0.38"/>
    <d v="2010-04-20T00:00:00"/>
  </r>
  <r>
    <n v="8018"/>
    <n v="57281"/>
    <x v="875"/>
    <x v="1"/>
    <n v="19"/>
    <n v="1851.62"/>
    <n v="0.09"/>
    <x v="1"/>
    <n v="-220.84"/>
    <n v="100.98"/>
    <n v="35.840000000000003"/>
    <x v="277"/>
    <x v="12"/>
    <x v="4"/>
    <x v="2"/>
    <x v="2"/>
    <x v="9"/>
    <s v="Bush Westfield Collection Bookcases, Fully Assembled"/>
    <s v="Jumbo Box"/>
    <n v="0.62"/>
    <d v="2010-04-22T00:00:00"/>
  </r>
  <r>
    <n v="8102"/>
    <n v="57827"/>
    <x v="175"/>
    <x v="3"/>
    <n v="24"/>
    <n v="2453.3000000000002"/>
    <n v="0.05"/>
    <x v="1"/>
    <n v="-111.4"/>
    <n v="100.98"/>
    <n v="35.840000000000003"/>
    <x v="310"/>
    <x v="12"/>
    <x v="4"/>
    <x v="3"/>
    <x v="2"/>
    <x v="9"/>
    <s v="Bush Westfield Collection Bookcases, Fully Assembled"/>
    <s v="Jumbo Box"/>
    <n v="0.62"/>
    <d v="2009-07-04T00:00:00"/>
  </r>
  <r>
    <n v="8103"/>
    <n v="57827"/>
    <x v="175"/>
    <x v="3"/>
    <n v="29"/>
    <n v="147.02000000000001"/>
    <n v="0.02"/>
    <x v="0"/>
    <n v="-77.03"/>
    <n v="4.9800000000000004"/>
    <n v="5.49"/>
    <x v="310"/>
    <x v="12"/>
    <x v="4"/>
    <x v="3"/>
    <x v="0"/>
    <x v="5"/>
    <s v="Xerox 1952"/>
    <s v="Small Box"/>
    <n v="0.38"/>
    <d v="2009-07-03T00:00:00"/>
  </r>
  <r>
    <n v="8247"/>
    <n v="58949"/>
    <x v="696"/>
    <x v="4"/>
    <n v="50"/>
    <n v="1558.9424999999999"/>
    <n v="0.02"/>
    <x v="0"/>
    <n v="548.44200000000001"/>
    <n v="35.99"/>
    <n v="1.1000000000000001"/>
    <x v="484"/>
    <x v="12"/>
    <x v="4"/>
    <x v="0"/>
    <x v="1"/>
    <x v="3"/>
    <s v="Accessory35"/>
    <s v="Small Box"/>
    <n v="0.55000000000000004"/>
    <d v="2012-12-17T00:00:00"/>
  </r>
  <r>
    <n v="188"/>
    <n v="1222"/>
    <x v="1311"/>
    <x v="3"/>
    <n v="48"/>
    <n v="257.39"/>
    <n v="0.08"/>
    <x v="0"/>
    <n v="-121.91"/>
    <n v="5.28"/>
    <n v="5.57"/>
    <x v="375"/>
    <x v="12"/>
    <x v="4"/>
    <x v="3"/>
    <x v="0"/>
    <x v="5"/>
    <s v="Xerox 1981"/>
    <s v="Small Box"/>
    <n v="0.4"/>
    <d v="2010-02-04T00:00:00"/>
  </r>
  <r>
    <n v="805"/>
    <n v="5767"/>
    <x v="1231"/>
    <x v="1"/>
    <n v="36"/>
    <n v="163.54"/>
    <n v="0.03"/>
    <x v="2"/>
    <n v="-95.058999999999997"/>
    <n v="4.13"/>
    <n v="5.04"/>
    <x v="534"/>
    <x v="12"/>
    <x v="4"/>
    <x v="0"/>
    <x v="0"/>
    <x v="2"/>
    <s v="ACCOHIDE® 3-Ring Binder, Blue, 1&quot;"/>
    <s v="Small Box"/>
    <n v="0.38"/>
    <d v="2012-04-29T00:00:00"/>
  </r>
  <r>
    <n v="806"/>
    <n v="5767"/>
    <x v="1231"/>
    <x v="1"/>
    <n v="31"/>
    <n v="2390.54"/>
    <n v="0.08"/>
    <x v="0"/>
    <n v="756.1"/>
    <n v="82.99"/>
    <n v="5.5"/>
    <x v="534"/>
    <x v="12"/>
    <x v="4"/>
    <x v="0"/>
    <x v="1"/>
    <x v="7"/>
    <s v="Micro Innovations Micro Digital Wireless Keyboard and Mouse, Gray"/>
    <s v="Small Box"/>
    <n v="0.44"/>
    <d v="2012-04-30T00:00:00"/>
  </r>
  <r>
    <n v="1219"/>
    <n v="8961"/>
    <x v="1036"/>
    <x v="0"/>
    <n v="48"/>
    <n v="4644.87"/>
    <n v="0.08"/>
    <x v="1"/>
    <n v="-1291.3900000000001"/>
    <n v="100.8"/>
    <n v="60"/>
    <x v="534"/>
    <x v="12"/>
    <x v="4"/>
    <x v="0"/>
    <x v="2"/>
    <x v="10"/>
    <s v="Barricks 18&quot; x 48&quot; Non-Folding Utility Table with Bottom Storage Shelf"/>
    <s v="Jumbo Drum"/>
    <n v="0.59"/>
    <d v="2011-07-03T00:00:00"/>
  </r>
  <r>
    <n v="1617"/>
    <n v="11712"/>
    <x v="577"/>
    <x v="0"/>
    <n v="9"/>
    <n v="38.96"/>
    <n v="0.06"/>
    <x v="0"/>
    <n v="0.36999999999999922"/>
    <n v="4.28"/>
    <n v="0.94"/>
    <x v="375"/>
    <x v="12"/>
    <x v="4"/>
    <x v="1"/>
    <x v="0"/>
    <x v="12"/>
    <s v="Newell 336"/>
    <s v="Wrap Bag"/>
    <n v="0.56000000000000005"/>
    <d v="2009-04-28T00:00:00"/>
  </r>
  <r>
    <n v="2082"/>
    <n v="14883"/>
    <x v="16"/>
    <x v="0"/>
    <n v="38"/>
    <n v="978.4"/>
    <n v="7.0000000000000007E-2"/>
    <x v="1"/>
    <n v="-211.58"/>
    <n v="25.98"/>
    <n v="14.36"/>
    <x v="547"/>
    <x v="12"/>
    <x v="4"/>
    <x v="2"/>
    <x v="2"/>
    <x v="14"/>
    <s v="Global Stack Chair without Arms, Black"/>
    <s v="Jumbo Drum"/>
    <n v="0.6"/>
    <d v="2011-05-11T00:00:00"/>
  </r>
  <r>
    <n v="2083"/>
    <n v="14883"/>
    <x v="16"/>
    <x v="0"/>
    <n v="47"/>
    <n v="5126.4179999999997"/>
    <n v="0.03"/>
    <x v="0"/>
    <n v="1557.6390000000001"/>
    <n v="125.99"/>
    <n v="2.5"/>
    <x v="547"/>
    <x v="12"/>
    <x v="4"/>
    <x v="2"/>
    <x v="1"/>
    <x v="3"/>
    <s v="i2000"/>
    <s v="Small Box"/>
    <n v="0.6"/>
    <d v="2011-05-15T00:00:00"/>
  </r>
  <r>
    <n v="2800"/>
    <n v="20193"/>
    <x v="35"/>
    <x v="3"/>
    <n v="23"/>
    <n v="82.12"/>
    <n v="7.0000000000000007E-2"/>
    <x v="0"/>
    <n v="-121.5895"/>
    <n v="3.52"/>
    <n v="6.83"/>
    <x v="794"/>
    <x v="12"/>
    <x v="4"/>
    <x v="2"/>
    <x v="0"/>
    <x v="2"/>
    <s v="Self-Adhesive Ring Binder Labels"/>
    <s v="Small Box"/>
    <n v="0.38"/>
    <d v="2010-11-09T00:00:00"/>
  </r>
  <r>
    <n v="5166"/>
    <n v="36772"/>
    <x v="812"/>
    <x v="3"/>
    <n v="8"/>
    <n v="22.85"/>
    <n v="7.0000000000000007E-2"/>
    <x v="0"/>
    <n v="0.88"/>
    <n v="2.88"/>
    <n v="0.99"/>
    <x v="278"/>
    <x v="12"/>
    <x v="4"/>
    <x v="3"/>
    <x v="0"/>
    <x v="11"/>
    <s v="Avery 474"/>
    <s v="Small Box"/>
    <n v="0.36"/>
    <d v="2010-05-15T00:00:00"/>
  </r>
  <r>
    <n v="5167"/>
    <n v="36772"/>
    <x v="812"/>
    <x v="3"/>
    <n v="16"/>
    <n v="12007.05"/>
    <n v="0.09"/>
    <x v="1"/>
    <n v="2713.95"/>
    <n v="808.49"/>
    <n v="55.3"/>
    <x v="278"/>
    <x v="12"/>
    <x v="4"/>
    <x v="3"/>
    <x v="1"/>
    <x v="16"/>
    <s v="Hewlett-Packard Business Color Inkjet 3000 [N, DTN] Series Printers"/>
    <s v="Jumbo Drum"/>
    <n v="0.4"/>
    <d v="2010-05-17T00:00:00"/>
  </r>
  <r>
    <n v="5577"/>
    <n v="39492"/>
    <x v="705"/>
    <x v="2"/>
    <n v="31"/>
    <n v="5347.9875000000002"/>
    <n v="0.01"/>
    <x v="0"/>
    <n v="1332.441"/>
    <n v="200.99"/>
    <n v="4.2"/>
    <x v="547"/>
    <x v="12"/>
    <x v="4"/>
    <x v="2"/>
    <x v="1"/>
    <x v="3"/>
    <s v="2160i"/>
    <s v="Small Box"/>
    <n v="0.59"/>
    <d v="2011-04-20T00:00:00"/>
  </r>
  <r>
    <n v="6492"/>
    <n v="46212"/>
    <x v="234"/>
    <x v="2"/>
    <n v="43"/>
    <n v="322.47000000000003"/>
    <n v="0.09"/>
    <x v="2"/>
    <n v="72.28"/>
    <n v="7.78"/>
    <n v="2.5"/>
    <x v="546"/>
    <x v="12"/>
    <x v="4"/>
    <x v="1"/>
    <x v="0"/>
    <x v="8"/>
    <s v="Staples #10 Colored Envelopes"/>
    <s v="Small Box"/>
    <n v="0.38"/>
    <d v="2012-09-14T00:00:00"/>
  </r>
  <r>
    <n v="6526"/>
    <n v="46437"/>
    <x v="375"/>
    <x v="3"/>
    <n v="49"/>
    <n v="1488.66"/>
    <n v="0"/>
    <x v="0"/>
    <n v="385.37"/>
    <n v="29.34"/>
    <n v="7.87"/>
    <x v="729"/>
    <x v="12"/>
    <x v="4"/>
    <x v="1"/>
    <x v="2"/>
    <x v="4"/>
    <s v="Seth Thomas 14&quot; Putty-Colored Wall Clock"/>
    <s v="Small Box"/>
    <n v="0.54"/>
    <d v="2009-09-17T00:00:00"/>
  </r>
  <r>
    <n v="6657"/>
    <n v="47360"/>
    <x v="1201"/>
    <x v="2"/>
    <n v="25"/>
    <n v="2200.64"/>
    <n v="0.05"/>
    <x v="1"/>
    <n v="-514.17999999999995"/>
    <n v="89.99"/>
    <n v="42"/>
    <x v="278"/>
    <x v="12"/>
    <x v="4"/>
    <x v="3"/>
    <x v="2"/>
    <x v="14"/>
    <s v="Global Leather Task Chair, Black"/>
    <s v="Jumbo Drum"/>
    <n v="0.66"/>
    <d v="2010-10-10T00:00:00"/>
  </r>
  <r>
    <n v="7396"/>
    <n v="52706"/>
    <x v="168"/>
    <x v="0"/>
    <n v="34"/>
    <n v="1041.6600000000001"/>
    <n v="0.02"/>
    <x v="2"/>
    <n v="480.53050000000002"/>
    <n v="28.53"/>
    <n v="1.49"/>
    <x v="794"/>
    <x v="12"/>
    <x v="4"/>
    <x v="2"/>
    <x v="0"/>
    <x v="2"/>
    <s v="Lock-Up Easel 'Spel-Binder'"/>
    <s v="Small Box"/>
    <n v="0.38"/>
    <d v="2012-07-16T00:00:00"/>
  </r>
  <r>
    <n v="7586"/>
    <n v="54279"/>
    <x v="317"/>
    <x v="1"/>
    <n v="41"/>
    <n v="10071.09"/>
    <n v="0.1"/>
    <x v="1"/>
    <n v="1977.69"/>
    <n v="264.98"/>
    <n v="17.86"/>
    <x v="794"/>
    <x v="12"/>
    <x v="4"/>
    <x v="2"/>
    <x v="1"/>
    <x v="16"/>
    <s v="Panasonic KX-P1131 Dot Matrix Printer"/>
    <s v="Jumbo Drum"/>
    <n v="0.57999999999999996"/>
    <d v="2011-07-31T00:00:00"/>
  </r>
  <r>
    <n v="7765"/>
    <n v="55558"/>
    <x v="712"/>
    <x v="3"/>
    <n v="8"/>
    <n v="1294.04"/>
    <n v="0.05"/>
    <x v="1"/>
    <n v="-323.18"/>
    <n v="150.97999999999999"/>
    <n v="66.27"/>
    <x v="729"/>
    <x v="12"/>
    <x v="4"/>
    <x v="1"/>
    <x v="2"/>
    <x v="9"/>
    <s v="Bush Mission Pointe Library"/>
    <s v="Jumbo Box"/>
    <n v="0.65"/>
    <d v="2010-08-09T00:00:00"/>
  </r>
  <r>
    <n v="7766"/>
    <n v="55558"/>
    <x v="712"/>
    <x v="3"/>
    <n v="23"/>
    <n v="392.57"/>
    <n v="0.04"/>
    <x v="0"/>
    <n v="22.25"/>
    <n v="17.07"/>
    <n v="8.1300000000000008"/>
    <x v="729"/>
    <x v="12"/>
    <x v="4"/>
    <x v="1"/>
    <x v="0"/>
    <x v="8"/>
    <s v="Recycled Interoffice Envelopes with Re-Use-A-Seal® Closure, 10 x 13"/>
    <s v="Small Box"/>
    <n v="0.38"/>
    <d v="2010-08-11T00:00:00"/>
  </r>
  <r>
    <n v="7906"/>
    <n v="56550"/>
    <x v="274"/>
    <x v="2"/>
    <n v="37"/>
    <n v="823.78"/>
    <n v="0.03"/>
    <x v="2"/>
    <n v="343.05"/>
    <n v="22.23"/>
    <n v="5.08"/>
    <x v="278"/>
    <x v="12"/>
    <x v="4"/>
    <x v="3"/>
    <x v="2"/>
    <x v="4"/>
    <s v="Executive Impressions 14&quot;"/>
    <s v="Small Pack"/>
    <n v="0.41"/>
    <d v="2011-04-10T00:00:00"/>
  </r>
  <r>
    <n v="7907"/>
    <n v="56550"/>
    <x v="274"/>
    <x v="2"/>
    <n v="8"/>
    <n v="469.83749999999998"/>
    <n v="0"/>
    <x v="0"/>
    <n v="-159.23599999999999"/>
    <n v="65.989999999999995"/>
    <n v="8.99"/>
    <x v="278"/>
    <x v="12"/>
    <x v="4"/>
    <x v="3"/>
    <x v="1"/>
    <x v="3"/>
    <s v="Talkabout T8367"/>
    <s v="Small Box"/>
    <n v="0.56000000000000005"/>
    <d v="2011-04-09T00:00:00"/>
  </r>
  <r>
    <n v="7914"/>
    <n v="56581"/>
    <x v="1083"/>
    <x v="1"/>
    <n v="20"/>
    <n v="2026.01"/>
    <n v="0.1"/>
    <x v="2"/>
    <n v="580.42999999999995"/>
    <n v="105.98"/>
    <n v="13.99"/>
    <x v="546"/>
    <x v="12"/>
    <x v="4"/>
    <x v="1"/>
    <x v="2"/>
    <x v="4"/>
    <s v="Tenex 46&quot; x 60&quot; Computer Anti-Static Chairmat, Rectangular Shaped"/>
    <s v="Medium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ales" fld="5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2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sortType="descending">
      <items count="9">
        <item x="7"/>
        <item x="4"/>
        <item x="6"/>
        <item x="3"/>
        <item x="5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9">
    <i>
      <x v="1"/>
    </i>
    <i>
      <x v="4"/>
    </i>
    <i>
      <x v="3"/>
    </i>
    <i>
      <x v="7"/>
    </i>
    <i>
      <x v="2"/>
    </i>
    <i>
      <x/>
    </i>
    <i>
      <x v="6"/>
    </i>
    <i>
      <x v="5"/>
    </i>
    <i t="grand">
      <x/>
    </i>
  </rowItems>
  <colItems count="1">
    <i/>
  </colItems>
  <dataFields count="1">
    <dataField name="Sum of Sales" fld="5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Col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Row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2">
    <i>
      <x/>
    </i>
    <i t="grand">
      <x/>
    </i>
  </rowItems>
  <colFields count="1">
    <field x="12"/>
  </colFields>
  <colItems count="2">
    <i>
      <x v="8"/>
    </i>
    <i t="grand">
      <x/>
    </i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0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sortType="ascending">
      <items count="796">
        <item x="784"/>
        <item x="360"/>
        <item x="506"/>
        <item x="621"/>
        <item x="431"/>
        <item x="445"/>
        <item x="513"/>
        <item x="433"/>
        <item x="328"/>
        <item x="719"/>
        <item x="792"/>
        <item x="587"/>
        <item x="135"/>
        <item x="570"/>
        <item x="441"/>
        <item x="573"/>
        <item x="123"/>
        <item x="683"/>
        <item x="705"/>
        <item x="345"/>
        <item x="537"/>
        <item x="580"/>
        <item x="365"/>
        <item x="666"/>
        <item x="603"/>
        <item x="671"/>
        <item x="484"/>
        <item x="390"/>
        <item x="136"/>
        <item x="788"/>
        <item x="601"/>
        <item x="448"/>
        <item x="359"/>
        <item x="764"/>
        <item x="727"/>
        <item x="524"/>
        <item x="316"/>
        <item x="676"/>
        <item x="604"/>
        <item x="623"/>
        <item x="488"/>
        <item x="62"/>
        <item x="723"/>
        <item x="743"/>
        <item x="674"/>
        <item x="712"/>
        <item x="45"/>
        <item x="134"/>
        <item x="312"/>
        <item x="474"/>
        <item x="279"/>
        <item x="156"/>
        <item x="605"/>
        <item x="330"/>
        <item x="575"/>
        <item x="247"/>
        <item x="489"/>
        <item x="151"/>
        <item x="713"/>
        <item x="746"/>
        <item x="238"/>
        <item x="242"/>
        <item x="11"/>
        <item x="643"/>
        <item x="61"/>
        <item x="644"/>
        <item x="574"/>
        <item x="619"/>
        <item x="639"/>
        <item x="742"/>
        <item x="630"/>
        <item x="597"/>
        <item x="471"/>
        <item x="493"/>
        <item x="476"/>
        <item x="113"/>
        <item x="582"/>
        <item x="539"/>
        <item x="596"/>
        <item x="504"/>
        <item x="566"/>
        <item x="161"/>
        <item x="521"/>
        <item x="787"/>
        <item x="562"/>
        <item x="381"/>
        <item x="451"/>
        <item x="102"/>
        <item x="759"/>
        <item x="32"/>
        <item x="760"/>
        <item x="791"/>
        <item x="222"/>
        <item x="386"/>
        <item x="491"/>
        <item x="464"/>
        <item x="167"/>
        <item x="747"/>
        <item x="748"/>
        <item x="122"/>
        <item x="130"/>
        <item x="329"/>
        <item x="99"/>
        <item x="163"/>
        <item x="220"/>
        <item x="317"/>
        <item x="315"/>
        <item x="572"/>
        <item x="162"/>
        <item x="444"/>
        <item x="567"/>
        <item x="320"/>
        <item x="154"/>
        <item x="114"/>
        <item x="483"/>
        <item x="137"/>
        <item x="372"/>
        <item x="669"/>
        <item x="429"/>
        <item x="598"/>
        <item x="88"/>
        <item x="221"/>
        <item x="503"/>
        <item x="758"/>
        <item x="500"/>
        <item x="616"/>
        <item x="155"/>
        <item x="96"/>
        <item x="501"/>
        <item x="583"/>
        <item x="523"/>
        <item x="593"/>
        <item x="214"/>
        <item x="781"/>
        <item x="282"/>
        <item x="58"/>
        <item x="782"/>
        <item x="65"/>
        <item x="675"/>
        <item x="440"/>
        <item x="579"/>
        <item x="231"/>
        <item x="614"/>
        <item x="708"/>
        <item x="175"/>
        <item x="745"/>
        <item x="741"/>
        <item x="189"/>
        <item x="508"/>
        <item x="678"/>
        <item x="405"/>
        <item x="702"/>
        <item x="706"/>
        <item x="91"/>
        <item x="128"/>
        <item x="208"/>
        <item x="226"/>
        <item x="223"/>
        <item x="50"/>
        <item x="732"/>
        <item x="622"/>
        <item x="110"/>
        <item x="612"/>
        <item x="640"/>
        <item x="673"/>
        <item x="132"/>
        <item x="704"/>
        <item x="744"/>
        <item x="335"/>
        <item x="785"/>
        <item x="679"/>
        <item x="620"/>
        <item x="36"/>
        <item x="127"/>
        <item x="63"/>
        <item x="608"/>
        <item x="552"/>
        <item x="422"/>
        <item x="469"/>
        <item x="318"/>
        <item x="687"/>
        <item x="145"/>
        <item x="549"/>
        <item x="82"/>
        <item x="379"/>
        <item x="615"/>
        <item x="117"/>
        <item x="435"/>
        <item x="731"/>
        <item x="228"/>
        <item x="571"/>
        <item x="626"/>
        <item x="692"/>
        <item x="224"/>
        <item x="726"/>
        <item x="663"/>
        <item x="236"/>
        <item x="152"/>
        <item x="382"/>
        <item x="374"/>
        <item x="78"/>
        <item x="578"/>
        <item x="326"/>
        <item x="133"/>
        <item x="553"/>
        <item x="555"/>
        <item x="270"/>
        <item x="323"/>
        <item x="179"/>
        <item x="459"/>
        <item x="516"/>
        <item x="313"/>
        <item x="522"/>
        <item x="490"/>
        <item x="606"/>
        <item x="346"/>
        <item x="556"/>
        <item x="304"/>
        <item x="85"/>
        <item x="23"/>
        <item x="642"/>
        <item x="375"/>
        <item x="628"/>
        <item x="585"/>
        <item x="645"/>
        <item x="629"/>
        <item x="7"/>
        <item x="146"/>
        <item x="641"/>
        <item x="178"/>
        <item x="183"/>
        <item x="322"/>
        <item x="159"/>
        <item x="337"/>
        <item x="321"/>
        <item x="446"/>
        <item x="230"/>
        <item x="287"/>
        <item x="281"/>
        <item x="260"/>
        <item x="369"/>
        <item x="0"/>
        <item x="342"/>
        <item x="5"/>
        <item x="617"/>
        <item x="480"/>
        <item x="754"/>
        <item x="120"/>
        <item x="54"/>
        <item x="172"/>
        <item x="600"/>
        <item x="291"/>
        <item x="509"/>
        <item x="581"/>
        <item x="729"/>
        <item x="428"/>
        <item x="633"/>
        <item x="29"/>
        <item x="296"/>
        <item x="319"/>
        <item x="98"/>
        <item x="385"/>
        <item x="366"/>
        <item x="403"/>
        <item x="237"/>
        <item x="577"/>
        <item x="407"/>
        <item x="160"/>
        <item x="668"/>
        <item x="311"/>
        <item x="487"/>
        <item x="267"/>
        <item x="592"/>
        <item x="186"/>
        <item x="168"/>
        <item x="656"/>
        <item x="632"/>
        <item x="528"/>
        <item x="466"/>
        <item x="586"/>
        <item x="588"/>
        <item x="368"/>
        <item x="530"/>
        <item x="756"/>
        <item x="325"/>
        <item x="289"/>
        <item x="512"/>
        <item x="307"/>
        <item x="89"/>
        <item x="153"/>
        <item x="470"/>
        <item x="661"/>
        <item x="195"/>
        <item x="181"/>
        <item x="637"/>
        <item x="393"/>
        <item x="638"/>
        <item x="400"/>
        <item x="138"/>
        <item x="728"/>
        <item x="97"/>
        <item x="635"/>
        <item x="613"/>
        <item x="453"/>
        <item x="324"/>
        <item x="757"/>
        <item x="197"/>
        <item x="125"/>
        <item x="408"/>
        <item x="284"/>
        <item x="690"/>
        <item x="203"/>
        <item x="100"/>
        <item x="664"/>
        <item x="426"/>
        <item x="551"/>
        <item x="84"/>
        <item x="565"/>
        <item x="415"/>
        <item x="188"/>
        <item x="126"/>
        <item x="652"/>
        <item x="211"/>
        <item x="657"/>
        <item x="751"/>
        <item x="753"/>
        <item x="116"/>
        <item x="564"/>
        <item x="519"/>
        <item x="486"/>
        <item x="576"/>
        <item x="286"/>
        <item x="314"/>
        <item x="141"/>
        <item x="306"/>
        <item x="93"/>
        <item x="121"/>
        <item x="737"/>
        <item x="750"/>
        <item x="479"/>
        <item x="670"/>
        <item x="518"/>
        <item x="776"/>
        <item x="283"/>
        <item x="672"/>
        <item x="131"/>
        <item x="542"/>
        <item x="94"/>
        <item x="129"/>
        <item x="196"/>
        <item x="171"/>
        <item x="749"/>
        <item x="527"/>
        <item x="563"/>
        <item x="108"/>
        <item x="245"/>
        <item x="658"/>
        <item x="665"/>
        <item x="333"/>
        <item x="560"/>
        <item x="545"/>
        <item x="627"/>
        <item x="495"/>
        <item x="395"/>
        <item x="780"/>
        <item x="200"/>
        <item x="475"/>
        <item x="387"/>
        <item x="695"/>
        <item x="599"/>
        <item x="755"/>
        <item x="336"/>
        <item x="554"/>
        <item x="411"/>
        <item x="515"/>
        <item x="380"/>
        <item x="651"/>
        <item x="536"/>
        <item x="482"/>
        <item x="90"/>
        <item x="143"/>
        <item x="649"/>
        <item x="559"/>
        <item x="206"/>
        <item x="423"/>
        <item x="87"/>
        <item x="724"/>
        <item x="19"/>
        <item x="191"/>
        <item x="413"/>
        <item x="72"/>
        <item x="610"/>
        <item x="31"/>
        <item x="624"/>
        <item x="202"/>
        <item x="410"/>
        <item x="295"/>
        <item x="227"/>
        <item x="285"/>
        <item x="653"/>
        <item x="463"/>
        <item x="140"/>
        <item x="498"/>
        <item x="558"/>
        <item x="660"/>
        <item x="150"/>
        <item x="618"/>
        <item x="164"/>
        <item x="185"/>
        <item x="648"/>
        <item x="529"/>
        <item x="561"/>
        <item x="109"/>
        <item x="83"/>
        <item x="12"/>
        <item x="276"/>
        <item x="496"/>
        <item x="115"/>
        <item x="688"/>
        <item x="590"/>
        <item x="722"/>
        <item x="611"/>
        <item x="268"/>
        <item x="534"/>
        <item x="717"/>
        <item x="59"/>
        <item x="477"/>
        <item x="249"/>
        <item x="376"/>
        <item x="650"/>
        <item x="225"/>
        <item x="473"/>
        <item x="68"/>
        <item x="74"/>
        <item x="511"/>
        <item x="348"/>
        <item x="460"/>
        <item x="436"/>
        <item x="199"/>
        <item x="547"/>
        <item x="235"/>
        <item x="205"/>
        <item x="309"/>
        <item x="655"/>
        <item x="502"/>
        <item x="41"/>
        <item x="607"/>
        <item x="252"/>
        <item x="689"/>
        <item x="158"/>
        <item x="53"/>
        <item x="18"/>
        <item x="169"/>
        <item x="201"/>
        <item x="584"/>
        <item x="550"/>
        <item x="182"/>
        <item x="44"/>
        <item x="75"/>
        <item x="505"/>
        <item x="240"/>
        <item x="57"/>
        <item x="602"/>
        <item x="439"/>
        <item x="190"/>
        <item x="66"/>
        <item x="51"/>
        <item x="144"/>
        <item x="327"/>
        <item x="794"/>
        <item x="497"/>
        <item x="217"/>
        <item x="64"/>
        <item x="347"/>
        <item x="187"/>
        <item x="194"/>
        <item x="510"/>
        <item x="67"/>
        <item x="437"/>
        <item x="142"/>
        <item x="738"/>
        <item x="525"/>
        <item x="76"/>
        <item x="450"/>
        <item x="546"/>
        <item x="16"/>
        <item x="271"/>
        <item x="119"/>
        <item x="353"/>
        <item x="69"/>
        <item x="693"/>
        <item x="350"/>
        <item x="294"/>
        <item x="273"/>
        <item x="438"/>
        <item x="95"/>
        <item x="254"/>
        <item x="288"/>
        <item x="449"/>
        <item x="594"/>
        <item x="259"/>
        <item x="52"/>
        <item x="357"/>
        <item x="300"/>
        <item x="734"/>
        <item x="467"/>
        <item x="28"/>
        <item x="772"/>
        <item x="774"/>
        <item x="278"/>
        <item x="654"/>
        <item x="258"/>
        <item x="81"/>
        <item x="79"/>
        <item x="73"/>
        <item x="383"/>
        <item x="591"/>
        <item x="234"/>
        <item x="636"/>
        <item x="266"/>
        <item x="20"/>
        <item x="299"/>
        <item x="256"/>
        <item x="557"/>
        <item x="239"/>
        <item x="262"/>
        <item x="308"/>
        <item x="389"/>
        <item x="532"/>
        <item x="70"/>
        <item x="373"/>
        <item x="589"/>
        <item x="338"/>
        <item x="414"/>
        <item x="104"/>
        <item x="595"/>
        <item x="402"/>
        <item x="377"/>
        <item x="452"/>
        <item x="391"/>
        <item x="351"/>
        <item x="251"/>
        <item x="244"/>
        <item x="21"/>
        <item x="253"/>
        <item x="248"/>
        <item x="332"/>
        <item x="569"/>
        <item x="725"/>
        <item x="243"/>
        <item x="216"/>
        <item x="209"/>
        <item x="425"/>
        <item x="40"/>
        <item x="457"/>
        <item x="24"/>
        <item x="204"/>
        <item x="6"/>
        <item x="533"/>
        <item x="14"/>
        <item x="26"/>
        <item x="485"/>
        <item x="427"/>
        <item x="700"/>
        <item x="356"/>
        <item x="709"/>
        <item x="541"/>
        <item x="517"/>
        <item x="659"/>
        <item x="468"/>
        <item x="112"/>
        <item x="568"/>
        <item x="416"/>
        <item x="39"/>
        <item x="462"/>
        <item x="418"/>
        <item x="404"/>
        <item x="392"/>
        <item x="363"/>
        <item x="715"/>
        <item x="305"/>
        <item x="378"/>
        <item x="280"/>
        <item x="165"/>
        <item x="424"/>
        <item x="344"/>
        <item x="721"/>
        <item x="398"/>
        <item x="720"/>
        <item x="274"/>
        <item x="548"/>
        <item x="631"/>
        <item x="406"/>
        <item x="526"/>
        <item x="269"/>
        <item x="177"/>
        <item x="263"/>
        <item x="697"/>
        <item x="232"/>
        <item x="118"/>
        <item x="139"/>
        <item x="176"/>
        <item x="77"/>
        <item x="272"/>
        <item x="349"/>
        <item x="355"/>
        <item x="718"/>
        <item x="362"/>
        <item x="447"/>
        <item x="292"/>
        <item x="790"/>
        <item x="340"/>
        <item x="634"/>
        <item x="609"/>
        <item x="667"/>
        <item x="210"/>
        <item x="662"/>
        <item x="233"/>
        <item x="367"/>
        <item x="454"/>
        <item x="331"/>
        <item x="538"/>
        <item x="2"/>
        <item x="478"/>
        <item x="783"/>
        <item x="9"/>
        <item x="767"/>
        <item x="701"/>
        <item x="60"/>
        <item x="698"/>
        <item x="341"/>
        <item x="80"/>
        <item x="148"/>
        <item x="358"/>
        <item x="71"/>
        <item x="124"/>
        <item x="789"/>
        <item x="192"/>
        <item x="265"/>
        <item x="212"/>
        <item x="691"/>
        <item x="92"/>
        <item x="101"/>
        <item x="677"/>
        <item x="303"/>
        <item x="730"/>
        <item x="371"/>
        <item x="752"/>
        <item x="56"/>
        <item x="173"/>
        <item x="55"/>
        <item x="710"/>
        <item x="166"/>
        <item x="443"/>
        <item x="48"/>
        <item x="520"/>
        <item x="354"/>
        <item x="147"/>
        <item x="771"/>
        <item x="769"/>
        <item x="458"/>
        <item x="481"/>
        <item x="733"/>
        <item x="432"/>
        <item x="3"/>
        <item x="334"/>
        <item x="8"/>
        <item x="647"/>
        <item x="13"/>
        <item x="4"/>
        <item x="47"/>
        <item x="219"/>
        <item x="298"/>
        <item x="241"/>
        <item x="711"/>
        <item x="49"/>
        <item x="38"/>
        <item x="193"/>
        <item x="775"/>
        <item x="535"/>
        <item x="686"/>
        <item x="763"/>
        <item x="198"/>
        <item x="293"/>
        <item x="86"/>
        <item x="174"/>
        <item x="777"/>
        <item x="684"/>
        <item x="696"/>
        <item x="401"/>
        <item x="43"/>
        <item x="472"/>
        <item x="412"/>
        <item x="434"/>
        <item x="399"/>
        <item x="361"/>
        <item x="170"/>
        <item x="22"/>
        <item x="343"/>
        <item x="213"/>
        <item x="409"/>
        <item x="417"/>
        <item x="264"/>
        <item x="421"/>
        <item x="507"/>
        <item x="149"/>
        <item x="215"/>
        <item x="27"/>
        <item x="37"/>
        <item x="685"/>
        <item x="388"/>
        <item x="420"/>
        <item x="540"/>
        <item x="699"/>
        <item x="465"/>
        <item x="364"/>
        <item x="514"/>
        <item x="761"/>
        <item x="419"/>
        <item x="46"/>
        <item x="180"/>
        <item x="442"/>
        <item x="455"/>
        <item x="33"/>
        <item x="716"/>
        <item x="430"/>
        <item x="1"/>
        <item x="339"/>
        <item x="740"/>
        <item x="107"/>
        <item x="352"/>
        <item x="625"/>
        <item x="275"/>
        <item x="494"/>
        <item x="492"/>
        <item x="736"/>
        <item x="531"/>
        <item x="157"/>
        <item x="680"/>
        <item x="246"/>
        <item x="739"/>
        <item x="103"/>
        <item x="42"/>
        <item x="779"/>
        <item x="396"/>
        <item x="207"/>
        <item x="15"/>
        <item x="456"/>
        <item x="714"/>
        <item x="261"/>
        <item x="229"/>
        <item x="703"/>
        <item x="106"/>
        <item x="778"/>
        <item x="30"/>
        <item x="255"/>
        <item x="111"/>
        <item x="302"/>
        <item x="277"/>
        <item x="290"/>
        <item x="681"/>
        <item x="310"/>
        <item x="35"/>
        <item x="735"/>
        <item x="682"/>
        <item x="297"/>
        <item x="384"/>
        <item x="768"/>
        <item x="10"/>
        <item x="257"/>
        <item x="694"/>
        <item x="773"/>
        <item x="765"/>
        <item x="370"/>
        <item x="105"/>
        <item x="646"/>
        <item x="544"/>
        <item x="499"/>
        <item x="766"/>
        <item x="394"/>
        <item x="543"/>
        <item x="250"/>
        <item x="461"/>
        <item x="786"/>
        <item x="17"/>
        <item x="301"/>
        <item x="793"/>
        <item x="34"/>
        <item x="770"/>
        <item x="762"/>
        <item x="707"/>
        <item x="218"/>
        <item x="184"/>
        <item x="397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796">
    <i>
      <x v="426"/>
    </i>
    <i>
      <x v="235"/>
    </i>
    <i>
      <x v="220"/>
    </i>
    <i>
      <x v="364"/>
    </i>
    <i>
      <x v="556"/>
    </i>
    <i>
      <x v="639"/>
    </i>
    <i>
      <x v="530"/>
    </i>
    <i>
      <x v="645"/>
    </i>
    <i>
      <x v="159"/>
    </i>
    <i>
      <x v="296"/>
    </i>
    <i>
      <x v="748"/>
    </i>
    <i>
      <x v="356"/>
    </i>
    <i>
      <x v="319"/>
    </i>
    <i>
      <x v="279"/>
    </i>
    <i>
      <x v="210"/>
    </i>
    <i>
      <x v="200"/>
    </i>
    <i>
      <x v="536"/>
    </i>
    <i>
      <x v="188"/>
    </i>
    <i>
      <x v="44"/>
    </i>
    <i>
      <x v="115"/>
    </i>
    <i>
      <x v="396"/>
    </i>
    <i>
      <x v="285"/>
    </i>
    <i>
      <x v="453"/>
    </i>
    <i>
      <x v="467"/>
    </i>
    <i>
      <x v="551"/>
    </i>
    <i>
      <x v="284"/>
    </i>
    <i>
      <x v="142"/>
    </i>
    <i>
      <x v="252"/>
    </i>
    <i>
      <x v="787"/>
    </i>
    <i>
      <x v="497"/>
    </i>
    <i>
      <x v="108"/>
    </i>
    <i>
      <x v="408"/>
    </i>
    <i>
      <x v="131"/>
    </i>
    <i>
      <x v="503"/>
    </i>
    <i>
      <x v="743"/>
    </i>
    <i>
      <x v="41"/>
    </i>
    <i>
      <x v="75"/>
    </i>
    <i>
      <x v="678"/>
    </i>
    <i>
      <x v="305"/>
    </i>
    <i>
      <x v="721"/>
    </i>
    <i>
      <x v="766"/>
    </i>
    <i>
      <x v="124"/>
    </i>
    <i>
      <x v="751"/>
    </i>
    <i>
      <x v="460"/>
    </i>
    <i>
      <x v="441"/>
    </i>
    <i>
      <x v="762"/>
    </i>
    <i>
      <x v="438"/>
    </i>
    <i>
      <x v="654"/>
    </i>
    <i>
      <x v="146"/>
    </i>
    <i>
      <x v="376"/>
    </i>
    <i>
      <x v="110"/>
    </i>
    <i>
      <x v="682"/>
    </i>
    <i>
      <x v="377"/>
    </i>
    <i>
      <x v="302"/>
    </i>
    <i>
      <x v="750"/>
    </i>
    <i>
      <x v="405"/>
    </i>
    <i>
      <x v="119"/>
    </i>
    <i>
      <x v="198"/>
    </i>
    <i>
      <x v="507"/>
    </i>
    <i>
      <x v="1"/>
    </i>
    <i>
      <x v="343"/>
    </i>
    <i>
      <x v="593"/>
    </i>
    <i>
      <x v="180"/>
    </i>
    <i>
      <x v="586"/>
    </i>
    <i>
      <x v="610"/>
    </i>
    <i>
      <x v="676"/>
    </i>
    <i>
      <x v="595"/>
    </i>
    <i>
      <x v="500"/>
    </i>
    <i>
      <x v="123"/>
    </i>
    <i>
      <x v="353"/>
    </i>
    <i>
      <x v="56"/>
    </i>
    <i>
      <x v="344"/>
    </i>
    <i>
      <x v="207"/>
    </i>
    <i>
      <x v="758"/>
    </i>
    <i>
      <x v="692"/>
    </i>
    <i>
      <x v="278"/>
    </i>
    <i>
      <x v="143"/>
    </i>
    <i>
      <x v="511"/>
    </i>
    <i>
      <x v="398"/>
    </i>
    <i>
      <x v="179"/>
    </i>
    <i>
      <x v="184"/>
    </i>
    <i>
      <x v="785"/>
    </i>
    <i>
      <x v="335"/>
    </i>
    <i>
      <x v="492"/>
    </i>
    <i>
      <x v="716"/>
    </i>
    <i>
      <x v="659"/>
    </i>
    <i>
      <x v="234"/>
    </i>
    <i>
      <x v="581"/>
    </i>
    <i>
      <x v="582"/>
    </i>
    <i>
      <x v="516"/>
    </i>
    <i>
      <x v="315"/>
    </i>
    <i>
      <x v="35"/>
    </i>
    <i>
      <x v="300"/>
    </i>
    <i>
      <x v="598"/>
    </i>
    <i>
      <x v="673"/>
    </i>
    <i>
      <x v="602"/>
    </i>
    <i>
      <x v="324"/>
    </i>
    <i>
      <x v="573"/>
    </i>
    <i>
      <x v="151"/>
    </i>
    <i>
      <x v="382"/>
    </i>
    <i>
      <x v="686"/>
    </i>
    <i>
      <x v="307"/>
    </i>
    <i>
      <x v="280"/>
    </i>
    <i>
      <x v="486"/>
    </i>
    <i>
      <x v="297"/>
    </i>
    <i>
      <x v="78"/>
    </i>
    <i>
      <x v="18"/>
    </i>
    <i>
      <x v="722"/>
    </i>
    <i>
      <x v="446"/>
    </i>
    <i>
      <x v="404"/>
    </i>
    <i>
      <x v="505"/>
    </i>
    <i>
      <x v="618"/>
    </i>
    <i>
      <x v="293"/>
    </i>
    <i>
      <x v="411"/>
    </i>
    <i>
      <x v="385"/>
    </i>
    <i>
      <x v="369"/>
    </i>
    <i>
      <x v="459"/>
    </i>
    <i>
      <x v="558"/>
    </i>
    <i>
      <x v="229"/>
    </i>
    <i>
      <x v="232"/>
    </i>
    <i>
      <x v="656"/>
    </i>
    <i>
      <x v="130"/>
    </i>
    <i>
      <x v="658"/>
    </i>
    <i>
      <x v="623"/>
    </i>
    <i>
      <x v="631"/>
    </i>
    <i>
      <x v="196"/>
    </i>
    <i>
      <x v="340"/>
    </i>
    <i>
      <x v="625"/>
    </i>
    <i>
      <x v="769"/>
    </i>
    <i>
      <x v="444"/>
    </i>
    <i>
      <x v="100"/>
    </i>
    <i>
      <x v="786"/>
    </i>
    <i>
      <x v="702"/>
    </i>
    <i>
      <x v="391"/>
    </i>
    <i>
      <x v="98"/>
    </i>
    <i>
      <x v="177"/>
    </i>
    <i>
      <x v="17"/>
    </i>
    <i>
      <x v="38"/>
    </i>
    <i>
      <x v="724"/>
    </i>
    <i>
      <x v="68"/>
    </i>
    <i>
      <x v="299"/>
    </i>
    <i>
      <x v="653"/>
    </i>
    <i>
      <x v="332"/>
    </i>
    <i>
      <x v="30"/>
    </i>
    <i>
      <x v="421"/>
    </i>
    <i>
      <x v="580"/>
    </i>
    <i>
      <x v="93"/>
    </i>
    <i>
      <x v="310"/>
    </i>
    <i>
      <x v="152"/>
    </i>
    <i>
      <x v="16"/>
    </i>
    <i>
      <x v="599"/>
    </i>
    <i>
      <x v="427"/>
    </i>
    <i>
      <x v="663"/>
    </i>
    <i>
      <x v="140"/>
    </i>
    <i>
      <x v="67"/>
    </i>
    <i>
      <x v="410"/>
    </i>
    <i>
      <x v="148"/>
    </i>
    <i>
      <x v="779"/>
    </i>
    <i>
      <x v="226"/>
    </i>
    <i>
      <x v="607"/>
    </i>
    <i>
      <x v="591"/>
    </i>
    <i>
      <x v="192"/>
    </i>
    <i>
      <x v="328"/>
    </i>
    <i>
      <x v="261"/>
    </i>
    <i>
      <x v="539"/>
    </i>
    <i>
      <x v="149"/>
    </i>
    <i>
      <x v="489"/>
    </i>
    <i>
      <x v="11"/>
    </i>
    <i>
      <x v="266"/>
    </i>
    <i>
      <x v="236"/>
    </i>
    <i>
      <x v="768"/>
    </i>
    <i>
      <x v="125"/>
    </i>
    <i>
      <x v="770"/>
    </i>
    <i>
      <x v="457"/>
    </i>
    <i>
      <x v="622"/>
    </i>
    <i>
      <x v="243"/>
    </i>
    <i>
      <x v="495"/>
    </i>
    <i>
      <x v="360"/>
    </i>
    <i>
      <x v="719"/>
    </i>
    <i>
      <x v="395"/>
    </i>
    <i>
      <x v="746"/>
    </i>
    <i>
      <x v="71"/>
    </i>
    <i>
      <x v="693"/>
    </i>
    <i>
      <x v="424"/>
    </i>
    <i>
      <x v="333"/>
    </i>
    <i>
      <x v="81"/>
    </i>
    <i>
      <x v="15"/>
    </i>
    <i>
      <x v="7"/>
    </i>
    <i>
      <x v="92"/>
    </i>
    <i>
      <x v="661"/>
    </i>
    <i>
      <x v="755"/>
    </i>
    <i>
      <x v="164"/>
    </i>
    <i>
      <x v="708"/>
    </i>
    <i>
      <x v="648"/>
    </i>
    <i>
      <x v="522"/>
    </i>
    <i>
      <x v="274"/>
    </i>
    <i>
      <x v="754"/>
    </i>
    <i>
      <x v="730"/>
    </i>
    <i>
      <x v="531"/>
    </i>
    <i>
      <x v="674"/>
    </i>
    <i>
      <x v="53"/>
    </i>
    <i>
      <x v="501"/>
    </i>
    <i>
      <x v="361"/>
    </i>
    <i>
      <x v="525"/>
    </i>
    <i>
      <x v="218"/>
    </i>
    <i>
      <x v="61"/>
    </i>
    <i>
      <x v="494"/>
    </i>
    <i>
      <x v="697"/>
    </i>
    <i>
      <x v="638"/>
    </i>
    <i>
      <x v="677"/>
    </i>
    <i>
      <x v="772"/>
    </i>
    <i>
      <x v="415"/>
    </i>
    <i>
      <x v="600"/>
    </i>
    <i>
      <x v="515"/>
    </i>
    <i>
      <x v="521"/>
    </i>
    <i>
      <x v="670"/>
    </i>
    <i>
      <x v="763"/>
    </i>
    <i>
      <x v="50"/>
    </i>
    <i>
      <x v="409"/>
    </i>
    <i>
      <x v="129"/>
    </i>
    <i>
      <x v="52"/>
    </i>
    <i>
      <x v="112"/>
    </i>
    <i>
      <x v="168"/>
    </i>
    <i>
      <x v="74"/>
    </i>
    <i>
      <x v="174"/>
    </i>
    <i>
      <x v="181"/>
    </i>
    <i>
      <x v="560"/>
    </i>
    <i>
      <x v="237"/>
    </i>
    <i>
      <x v="575"/>
    </i>
    <i>
      <x v="19"/>
    </i>
    <i>
      <x v="84"/>
    </i>
    <i>
      <x v="612"/>
    </i>
    <i>
      <x v="317"/>
    </i>
    <i>
      <x v="55"/>
    </i>
    <i>
      <x v="141"/>
    </i>
    <i>
      <x v="327"/>
    </i>
    <i>
      <x v="528"/>
    </i>
    <i>
      <x v="187"/>
    </i>
    <i>
      <x v="32"/>
    </i>
    <i>
      <x v="241"/>
    </i>
    <i>
      <x v="506"/>
    </i>
    <i>
      <x v="47"/>
    </i>
    <i>
      <x v="792"/>
    </i>
    <i>
      <x v="626"/>
    </i>
    <i>
      <x v="203"/>
    </i>
    <i>
      <x v="696"/>
    </i>
    <i>
      <x v="687"/>
    </i>
    <i>
      <x v="10"/>
    </i>
    <i>
      <x v="262"/>
    </i>
    <i>
      <x v="65"/>
    </i>
    <i>
      <x v="22"/>
    </i>
    <i>
      <x v="160"/>
    </i>
    <i>
      <x v="362"/>
    </i>
    <i>
      <x v="186"/>
    </i>
    <i>
      <x v="594"/>
    </i>
    <i>
      <x v="712"/>
    </i>
    <i>
      <x v="393"/>
    </i>
    <i>
      <x v="636"/>
    </i>
    <i>
      <x v="738"/>
    </i>
    <i>
      <x v="422"/>
    </i>
    <i>
      <x v="585"/>
    </i>
    <i>
      <x v="562"/>
    </i>
    <i>
      <x v="752"/>
    </i>
    <i>
      <x v="155"/>
    </i>
    <i>
      <x v="537"/>
    </i>
    <i>
      <x v="147"/>
    </i>
    <i>
      <x v="644"/>
    </i>
    <i>
      <x v="541"/>
    </i>
    <i>
      <x v="295"/>
    </i>
    <i>
      <x v="70"/>
    </i>
    <i>
      <x v="662"/>
    </i>
    <i>
      <x v="699"/>
    </i>
    <i>
      <x v="749"/>
    </i>
    <i>
      <x v="88"/>
    </i>
    <i>
      <x v="255"/>
    </i>
    <i>
      <x v="172"/>
    </i>
    <i>
      <x v="423"/>
    </i>
    <i>
      <x v="476"/>
    </i>
    <i>
      <x v="267"/>
    </i>
    <i>
      <x/>
    </i>
    <i>
      <x v="288"/>
    </i>
    <i>
      <x v="433"/>
    </i>
    <i>
      <x v="301"/>
    </i>
    <i>
      <x v="33"/>
    </i>
    <i>
      <x v="113"/>
    </i>
    <i>
      <x v="114"/>
    </i>
    <i>
      <x v="250"/>
    </i>
    <i>
      <x v="268"/>
    </i>
    <i>
      <x v="767"/>
    </i>
    <i>
      <x v="276"/>
    </i>
    <i>
      <x v="355"/>
    </i>
    <i>
      <x v="45"/>
    </i>
    <i>
      <x v="469"/>
    </i>
    <i>
      <x v="684"/>
    </i>
    <i>
      <x v="358"/>
    </i>
    <i>
      <x v="742"/>
    </i>
    <i>
      <x v="429"/>
    </i>
    <i>
      <x v="493"/>
    </i>
    <i>
      <x v="574"/>
    </i>
    <i>
      <x v="406"/>
    </i>
    <i>
      <x v="739"/>
    </i>
    <i>
      <x v="765"/>
    </i>
    <i>
      <x v="325"/>
    </i>
    <i>
      <x v="615"/>
    </i>
    <i>
      <x v="760"/>
    </i>
    <i>
      <x v="104"/>
    </i>
    <i>
      <x v="260"/>
    </i>
    <i>
      <x v="710"/>
    </i>
    <i>
      <x v="474"/>
    </i>
    <i>
      <x v="527"/>
    </i>
    <i>
      <x v="791"/>
    </i>
    <i>
      <x v="138"/>
    </i>
    <i>
      <x v="794"/>
    </i>
    <i>
      <x v="559"/>
    </i>
    <i>
      <x v="89"/>
    </i>
    <i>
      <x v="101"/>
    </i>
    <i>
      <x v="757"/>
    </i>
    <i>
      <x v="163"/>
    </i>
    <i>
      <x v="96"/>
    </i>
    <i>
      <x v="23"/>
    </i>
    <i>
      <x v="561"/>
    </i>
    <i>
      <x v="579"/>
    </i>
    <i>
      <x v="27"/>
    </i>
    <i>
      <x v="331"/>
    </i>
    <i>
      <x v="5"/>
    </i>
    <i>
      <x v="323"/>
    </i>
    <i>
      <x v="380"/>
    </i>
    <i>
      <x v="42"/>
    </i>
    <i>
      <x v="85"/>
    </i>
    <i>
      <x v="106"/>
    </i>
    <i>
      <x v="341"/>
    </i>
    <i>
      <x v="34"/>
    </i>
    <i>
      <x v="744"/>
    </i>
    <i>
      <x v="86"/>
    </i>
    <i>
      <x v="627"/>
    </i>
    <i>
      <x v="97"/>
    </i>
    <i>
      <x v="46"/>
    </i>
    <i>
      <x v="282"/>
    </i>
    <i>
      <x v="223"/>
    </i>
    <i>
      <x v="94"/>
    </i>
    <i>
      <x v="14"/>
    </i>
    <i>
      <x v="565"/>
    </i>
    <i>
      <x v="771"/>
    </i>
    <i>
      <x v="552"/>
    </i>
    <i>
      <x v="567"/>
    </i>
    <i>
      <x v="685"/>
    </i>
    <i>
      <x v="462"/>
    </i>
    <i>
      <x v="432"/>
    </i>
    <i>
      <x v="25"/>
    </i>
    <i>
      <x v="212"/>
    </i>
    <i>
      <x v="37"/>
    </i>
    <i>
      <x v="368"/>
    </i>
    <i>
      <x v="49"/>
    </i>
    <i>
      <x v="374"/>
    </i>
    <i>
      <x v="480"/>
    </i>
    <i>
      <x v="209"/>
    </i>
    <i>
      <x v="182"/>
    </i>
    <i>
      <x v="202"/>
    </i>
    <i>
      <x v="233"/>
    </i>
    <i>
      <x v="451"/>
    </i>
    <i>
      <x v="117"/>
    </i>
    <i>
      <x v="420"/>
    </i>
    <i>
      <x v="373"/>
    </i>
    <i>
      <x v="732"/>
    </i>
    <i>
      <x v="189"/>
    </i>
    <i>
      <x v="122"/>
    </i>
    <i>
      <x v="245"/>
    </i>
    <i>
      <x v="197"/>
    </i>
    <i>
      <x v="294"/>
    </i>
    <i>
      <x v="546"/>
    </i>
    <i>
      <x v="258"/>
    </i>
    <i>
      <x v="510"/>
    </i>
    <i>
      <x v="72"/>
    </i>
    <i>
      <x v="715"/>
    </i>
    <i>
      <x v="216"/>
    </i>
    <i>
      <x v="190"/>
    </i>
    <i>
      <x v="347"/>
    </i>
    <i>
      <x v="564"/>
    </i>
    <i>
      <x v="481"/>
    </i>
    <i>
      <x v="668"/>
    </i>
    <i>
      <x v="254"/>
    </i>
    <i>
      <x v="48"/>
    </i>
    <i>
      <x v="584"/>
    </i>
    <i>
      <x v="144"/>
    </i>
    <i>
      <x v="345"/>
    </i>
    <i>
      <x v="291"/>
    </i>
    <i>
      <x v="669"/>
    </i>
    <i>
      <x v="753"/>
    </i>
    <i>
      <x v="498"/>
    </i>
    <i>
      <x v="231"/>
    </i>
    <i>
      <x v="222"/>
    </i>
    <i>
      <x v="617"/>
    </i>
    <i>
      <x v="40"/>
    </i>
    <i>
      <x v="265"/>
    </i>
    <i>
      <x v="726"/>
    </i>
    <i>
      <x v="51"/>
    </i>
    <i>
      <x v="484"/>
    </i>
    <i>
      <x v="709"/>
    </i>
    <i>
      <x v="137"/>
    </i>
    <i>
      <x v="563"/>
    </i>
    <i>
      <x v="118"/>
    </i>
    <i>
      <x v="572"/>
    </i>
    <i>
      <x v="312"/>
    </i>
    <i>
      <x v="590"/>
    </i>
    <i>
      <x v="483"/>
    </i>
    <i>
      <x v="490"/>
    </i>
    <i>
      <x v="756"/>
    </i>
    <i>
      <x v="778"/>
    </i>
    <i>
      <x v="468"/>
    </i>
    <i>
      <x v="195"/>
    </i>
    <i>
      <x v="205"/>
    </i>
    <i>
      <x v="487"/>
    </i>
    <i>
      <x v="554"/>
    </i>
    <i>
      <x v="346"/>
    </i>
    <i>
      <x v="394"/>
    </i>
    <i>
      <x v="634"/>
    </i>
    <i>
      <x v="583"/>
    </i>
    <i>
      <x v="465"/>
    </i>
    <i>
      <x v="166"/>
    </i>
    <i>
      <x v="359"/>
    </i>
    <i>
      <x v="620"/>
    </i>
    <i>
      <x v="512"/>
    </i>
    <i>
      <x v="647"/>
    </i>
    <i>
      <x v="479"/>
    </i>
    <i>
      <x v="783"/>
    </i>
    <i>
      <x v="178"/>
    </i>
    <i>
      <x v="116"/>
    </i>
    <i>
      <x v="491"/>
    </i>
    <i>
      <x v="776"/>
    </i>
    <i>
      <x v="611"/>
    </i>
    <i>
      <x v="703"/>
    </i>
    <i>
      <x v="434"/>
    </i>
    <i>
      <x v="154"/>
    </i>
    <i>
      <x v="456"/>
    </i>
    <i>
      <x v="728"/>
    </i>
    <i>
      <x v="329"/>
    </i>
    <i>
      <x v="745"/>
    </i>
    <i>
      <x v="111"/>
    </i>
    <i>
      <x v="606"/>
    </i>
    <i>
      <x v="31"/>
    </i>
    <i>
      <x v="354"/>
    </i>
    <i>
      <x v="249"/>
    </i>
    <i>
      <x v="321"/>
    </i>
    <i>
      <x v="649"/>
    </i>
    <i>
      <x v="134"/>
    </i>
    <i>
      <x v="642"/>
    </i>
    <i>
      <x v="570"/>
    </i>
    <i>
      <x v="215"/>
    </i>
    <i>
      <x v="248"/>
    </i>
    <i>
      <x v="430"/>
    </i>
    <i>
      <x v="349"/>
    </i>
    <i>
      <x v="466"/>
    </i>
    <i>
      <x v="784"/>
    </i>
    <i>
      <x v="264"/>
    </i>
    <i>
      <x v="637"/>
    </i>
    <i>
      <x v="557"/>
    </i>
    <i>
      <x v="90"/>
    </i>
    <i>
      <x v="690"/>
    </i>
    <i>
      <x v="357"/>
    </i>
    <i>
      <x v="448"/>
    </i>
    <i>
      <x v="107"/>
    </i>
    <i>
      <x v="2"/>
    </i>
    <i>
      <x v="39"/>
    </i>
    <i>
      <x v="544"/>
    </i>
    <i>
      <x v="514"/>
    </i>
    <i>
      <x v="545"/>
    </i>
    <i>
      <x v="464"/>
    </i>
    <i>
      <x v="171"/>
    </i>
    <i>
      <x v="175"/>
    </i>
    <i>
      <x v="496"/>
    </i>
    <i>
      <x v="167"/>
    </i>
    <i>
      <x v="269"/>
    </i>
    <i>
      <x v="475"/>
    </i>
    <i>
      <x v="73"/>
    </i>
    <i>
      <x v="734"/>
    </i>
    <i>
      <x v="477"/>
    </i>
    <i>
      <x v="379"/>
    </i>
    <i>
      <x v="720"/>
    </i>
    <i>
      <x v="691"/>
    </i>
    <i>
      <x v="597"/>
    </i>
    <i>
      <x v="103"/>
    </i>
    <i>
      <x v="440"/>
    </i>
    <i>
      <x v="736"/>
    </i>
    <i>
      <x v="21"/>
    </i>
    <i>
      <x v="64"/>
    </i>
    <i>
      <x v="225"/>
    </i>
    <i>
      <x v="271"/>
    </i>
    <i>
      <x v="228"/>
    </i>
    <i>
      <x v="729"/>
    </i>
    <i>
      <x v="416"/>
    </i>
    <i>
      <x v="165"/>
    </i>
    <i>
      <x v="251"/>
    </i>
    <i>
      <x v="774"/>
    </i>
    <i>
      <x v="9"/>
    </i>
    <i>
      <x v="549"/>
    </i>
    <i>
      <x v="367"/>
    </i>
    <i>
      <x v="425"/>
    </i>
    <i>
      <x v="660"/>
    </i>
    <i>
      <x v="454"/>
    </i>
    <i>
      <x v="304"/>
    </i>
    <i>
      <x v="518"/>
    </i>
    <i>
      <x v="789"/>
    </i>
    <i>
      <x v="76"/>
    </i>
    <i>
      <x v="170"/>
    </i>
    <i>
      <x v="69"/>
    </i>
    <i>
      <x v="550"/>
    </i>
    <i>
      <x v="601"/>
    </i>
    <i>
      <x v="504"/>
    </i>
    <i>
      <x v="219"/>
    </i>
    <i>
      <x v="417"/>
    </i>
    <i>
      <x v="247"/>
    </i>
    <i>
      <x v="675"/>
    </i>
    <i>
      <x v="162"/>
    </i>
    <i>
      <x v="145"/>
    </i>
    <i>
      <x v="239"/>
    </i>
    <i>
      <x v="388"/>
    </i>
    <i>
      <x v="370"/>
    </i>
    <i>
      <x v="383"/>
    </i>
    <i>
      <x v="12"/>
    </i>
    <i>
      <x v="431"/>
    </i>
    <i>
      <x v="77"/>
    </i>
    <i>
      <x v="338"/>
    </i>
    <i>
      <x v="519"/>
    </i>
    <i>
      <x v="314"/>
    </i>
    <i>
      <x v="63"/>
    </i>
    <i>
      <x v="173"/>
    </i>
    <i>
      <x v="568"/>
    </i>
    <i>
      <x v="443"/>
    </i>
    <i>
      <x v="679"/>
    </i>
    <i>
      <x v="499"/>
    </i>
    <i>
      <x v="646"/>
    </i>
    <i>
      <x v="775"/>
    </i>
    <i>
      <x v="397"/>
    </i>
    <i>
      <x v="439"/>
    </i>
    <i>
      <x v="348"/>
    </i>
    <i>
      <x v="571"/>
    </i>
    <i>
      <x v="613"/>
    </i>
    <i>
      <x v="365"/>
    </i>
    <i>
      <x v="214"/>
    </i>
    <i>
      <x v="54"/>
    </i>
    <i>
      <x v="520"/>
    </i>
    <i>
      <x v="641"/>
    </i>
    <i>
      <x v="403"/>
    </i>
    <i>
      <x v="128"/>
    </i>
    <i>
      <x v="95"/>
    </i>
    <i>
      <x v="392"/>
    </i>
    <i>
      <x v="605"/>
    </i>
    <i>
      <x v="713"/>
    </i>
    <i>
      <x v="352"/>
    </i>
    <i>
      <x v="437"/>
    </i>
    <i>
      <x v="788"/>
    </i>
    <i>
      <x v="657"/>
    </i>
    <i>
      <x v="603"/>
    </i>
    <i>
      <x v="201"/>
    </i>
    <i>
      <x v="688"/>
    </i>
    <i>
      <x v="292"/>
    </i>
    <i>
      <x v="577"/>
    </i>
    <i>
      <x v="655"/>
    </i>
    <i>
      <x v="718"/>
    </i>
    <i>
      <x v="566"/>
    </i>
    <i>
      <x v="592"/>
    </i>
    <i>
      <x v="589"/>
    </i>
    <i>
      <x v="79"/>
    </i>
    <i>
      <x v="43"/>
    </i>
    <i>
      <x v="320"/>
    </i>
    <i>
      <x v="287"/>
    </i>
    <i>
      <x v="731"/>
    </i>
    <i>
      <x v="737"/>
    </i>
    <i>
      <x v="286"/>
    </i>
    <i>
      <x v="342"/>
    </i>
    <i>
      <x v="412"/>
    </i>
    <i>
      <x v="727"/>
    </i>
    <i>
      <x v="680"/>
    </i>
    <i>
      <x v="66"/>
    </i>
    <i>
      <x v="619"/>
    </i>
    <i>
      <x v="733"/>
    </i>
    <i>
      <x v="704"/>
    </i>
    <i>
      <x v="350"/>
    </i>
    <i>
      <x v="471"/>
    </i>
    <i>
      <x v="517"/>
    </i>
    <i>
      <x v="372"/>
    </i>
    <i>
      <x v="211"/>
    </i>
    <i>
      <x v="532"/>
    </i>
    <i>
      <x v="761"/>
    </i>
    <i>
      <x v="366"/>
    </i>
    <i>
      <x v="290"/>
    </i>
    <i>
      <x v="650"/>
    </i>
    <i>
      <x v="83"/>
    </i>
    <i>
      <x v="643"/>
    </i>
    <i>
      <x v="270"/>
    </i>
    <i>
      <x v="363"/>
    </i>
    <i>
      <x v="538"/>
    </i>
    <i>
      <x v="741"/>
    </i>
    <i>
      <x v="381"/>
    </i>
    <i>
      <x v="701"/>
    </i>
    <i>
      <x v="213"/>
    </i>
    <i>
      <x v="588"/>
    </i>
    <i>
      <x v="351"/>
    </i>
    <i>
      <x v="139"/>
    </i>
    <i>
      <x v="502"/>
    </i>
    <i>
      <x v="735"/>
    </i>
    <i>
      <x v="773"/>
    </i>
    <i>
      <x v="683"/>
    </i>
    <i>
      <x v="630"/>
    </i>
    <i>
      <x v="121"/>
    </i>
    <i>
      <x v="790"/>
    </i>
    <i>
      <x v="20"/>
    </i>
    <i>
      <x v="199"/>
    </i>
    <i>
      <x v="764"/>
    </i>
    <i>
      <x v="535"/>
    </i>
    <i>
      <x v="781"/>
    </i>
    <i>
      <x v="191"/>
    </i>
    <i>
      <x v="330"/>
    </i>
    <i>
      <x v="461"/>
    </i>
    <i>
      <x v="700"/>
    </i>
    <i>
      <x v="242"/>
    </i>
    <i>
      <x v="6"/>
    </i>
    <i>
      <x v="707"/>
    </i>
    <i>
      <x v="747"/>
    </i>
    <i>
      <x v="419"/>
    </i>
    <i>
      <x v="629"/>
    </i>
    <i>
      <x v="60"/>
    </i>
    <i>
      <x v="667"/>
    </i>
    <i>
      <x v="91"/>
    </i>
    <i>
      <x v="793"/>
    </i>
    <i>
      <x v="313"/>
    </i>
    <i>
      <x v="445"/>
    </i>
    <i>
      <x v="238"/>
    </i>
    <i>
      <x v="82"/>
    </i>
    <i>
      <x v="694"/>
    </i>
    <i>
      <x v="782"/>
    </i>
    <i>
      <x v="705"/>
    </i>
    <i>
      <x v="435"/>
    </i>
    <i>
      <x v="105"/>
    </i>
    <i>
      <x v="604"/>
    </i>
    <i>
      <x v="555"/>
    </i>
    <i>
      <x v="534"/>
    </i>
    <i>
      <x v="24"/>
    </i>
    <i>
      <x v="339"/>
    </i>
    <i>
      <x v="633"/>
    </i>
    <i>
      <x v="587"/>
    </i>
    <i>
      <x v="689"/>
    </i>
    <i>
      <x v="4"/>
    </i>
    <i>
      <x v="614"/>
    </i>
    <i>
      <x v="652"/>
    </i>
    <i>
      <x v="714"/>
    </i>
    <i>
      <x v="306"/>
    </i>
    <i>
      <x v="513"/>
    </i>
    <i>
      <x v="99"/>
    </i>
    <i>
      <x v="277"/>
    </i>
    <i>
      <x v="109"/>
    </i>
    <i>
      <x v="447"/>
    </i>
    <i>
      <x v="227"/>
    </i>
    <i>
      <x v="26"/>
    </i>
    <i>
      <x v="281"/>
    </i>
    <i>
      <x v="272"/>
    </i>
    <i>
      <x v="478"/>
    </i>
    <i>
      <x v="548"/>
    </i>
    <i>
      <x v="309"/>
    </i>
    <i>
      <x v="628"/>
    </i>
    <i>
      <x v="58"/>
    </i>
    <i>
      <x v="540"/>
    </i>
    <i>
      <x v="244"/>
    </i>
    <i>
      <x v="273"/>
    </i>
    <i>
      <x v="161"/>
    </i>
    <i>
      <x v="665"/>
    </i>
    <i>
      <x v="608"/>
    </i>
    <i>
      <x v="275"/>
    </i>
    <i>
      <x v="253"/>
    </i>
    <i>
      <x v="698"/>
    </i>
    <i>
      <x v="609"/>
    </i>
    <i>
      <x v="208"/>
    </i>
    <i>
      <x v="158"/>
    </i>
    <i>
      <x v="523"/>
    </i>
    <i>
      <x v="418"/>
    </i>
    <i>
      <x v="132"/>
    </i>
    <i>
      <x v="256"/>
    </i>
    <i>
      <x v="36"/>
    </i>
    <i>
      <x v="482"/>
    </i>
    <i>
      <x v="59"/>
    </i>
    <i>
      <x v="318"/>
    </i>
    <i>
      <x v="740"/>
    </i>
    <i>
      <x v="413"/>
    </i>
    <i>
      <x v="666"/>
    </i>
    <i>
      <x v="706"/>
    </i>
    <i>
      <x v="458"/>
    </i>
    <i>
      <x v="308"/>
    </i>
    <i>
      <x v="509"/>
    </i>
    <i>
      <x v="259"/>
    </i>
    <i>
      <x v="442"/>
    </i>
    <i>
      <x v="150"/>
    </i>
    <i>
      <x v="257"/>
    </i>
    <i>
      <x v="543"/>
    </i>
    <i>
      <x v="337"/>
    </i>
    <i>
      <x v="407"/>
    </i>
    <i>
      <x v="578"/>
    </i>
    <i>
      <x v="508"/>
    </i>
    <i>
      <x v="204"/>
    </i>
    <i>
      <x v="384"/>
    </i>
    <i>
      <x v="206"/>
    </i>
    <i>
      <x v="672"/>
    </i>
    <i>
      <x v="681"/>
    </i>
    <i>
      <x v="526"/>
    </i>
    <i>
      <x v="524"/>
    </i>
    <i>
      <x v="470"/>
    </i>
    <i>
      <x v="414"/>
    </i>
    <i>
      <x v="632"/>
    </i>
    <i>
      <x v="695"/>
    </i>
    <i>
      <x v="401"/>
    </i>
    <i>
      <x v="759"/>
    </i>
    <i>
      <x v="635"/>
    </i>
    <i>
      <x v="399"/>
    </i>
    <i>
      <x v="303"/>
    </i>
    <i>
      <x v="57"/>
    </i>
    <i>
      <x v="378"/>
    </i>
    <i>
      <x v="336"/>
    </i>
    <i>
      <x v="193"/>
    </i>
    <i>
      <x v="127"/>
    </i>
    <i>
      <x v="283"/>
    </i>
    <i>
      <x v="3"/>
    </i>
    <i>
      <x v="452"/>
    </i>
    <i>
      <x v="102"/>
    </i>
    <i>
      <x v="153"/>
    </i>
    <i>
      <x v="13"/>
    </i>
    <i>
      <x v="651"/>
    </i>
    <i>
      <x v="723"/>
    </i>
    <i>
      <x v="126"/>
    </i>
    <i>
      <x v="120"/>
    </i>
    <i>
      <x v="390"/>
    </i>
    <i>
      <x v="194"/>
    </i>
    <i>
      <x v="28"/>
    </i>
    <i>
      <x v="553"/>
    </i>
    <i>
      <x v="616"/>
    </i>
    <i>
      <x v="624"/>
    </i>
    <i>
      <x v="455"/>
    </i>
    <i>
      <x v="428"/>
    </i>
    <i>
      <x v="711"/>
    </i>
    <i>
      <x v="80"/>
    </i>
    <i>
      <x v="8"/>
    </i>
    <i>
      <x v="387"/>
    </i>
    <i>
      <x v="221"/>
    </i>
    <i>
      <x v="87"/>
    </i>
    <i>
      <x v="463"/>
    </i>
    <i>
      <x v="780"/>
    </i>
    <i>
      <x v="371"/>
    </i>
    <i>
      <x v="640"/>
    </i>
    <i>
      <x v="224"/>
    </i>
    <i>
      <x v="29"/>
    </i>
    <i>
      <x v="133"/>
    </i>
    <i>
      <x v="311"/>
    </i>
    <i>
      <x v="136"/>
    </i>
    <i>
      <x v="473"/>
    </i>
    <i>
      <x v="386"/>
    </i>
    <i>
      <x v="263"/>
    </i>
    <i>
      <x v="176"/>
    </i>
    <i>
      <x v="334"/>
    </i>
    <i>
      <x v="246"/>
    </i>
    <i>
      <x v="400"/>
    </i>
    <i>
      <x v="717"/>
    </i>
    <i>
      <x v="316"/>
    </i>
    <i>
      <x v="671"/>
    </i>
    <i>
      <x v="450"/>
    </i>
    <i>
      <x v="472"/>
    </i>
    <i>
      <x v="542"/>
    </i>
    <i>
      <x v="156"/>
    </i>
    <i>
      <x v="185"/>
    </i>
    <i>
      <x v="230"/>
    </i>
    <i>
      <x v="664"/>
    </i>
    <i>
      <x v="449"/>
    </i>
    <i>
      <x v="157"/>
    </i>
    <i>
      <x v="488"/>
    </i>
    <i>
      <x v="217"/>
    </i>
    <i>
      <x v="375"/>
    </i>
    <i>
      <x v="725"/>
    </i>
    <i>
      <x v="529"/>
    </i>
    <i>
      <x v="289"/>
    </i>
    <i>
      <x v="436"/>
    </i>
    <i>
      <x v="240"/>
    </i>
    <i>
      <x v="621"/>
    </i>
    <i>
      <x v="183"/>
    </i>
    <i>
      <x v="326"/>
    </i>
    <i>
      <x v="169"/>
    </i>
    <i>
      <x v="298"/>
    </i>
    <i>
      <x v="547"/>
    </i>
    <i>
      <x v="569"/>
    </i>
    <i>
      <x v="322"/>
    </i>
    <i>
      <x v="402"/>
    </i>
    <i>
      <x v="389"/>
    </i>
    <i>
      <x v="596"/>
    </i>
    <i>
      <x v="777"/>
    </i>
    <i>
      <x v="485"/>
    </i>
    <i>
      <x v="62"/>
    </i>
    <i>
      <x v="135"/>
    </i>
    <i>
      <x v="576"/>
    </i>
    <i>
      <x v="533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/>
  </dataFields>
  <conditionalFormats count="1">
    <conditionalFormat type="all" priority="1">
      <pivotAreas count="1">
        <pivotArea grandCol="1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10" baseField="0" baseItem="0"/>
  </dataFields>
  <chartFormats count="4"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9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>
      <items count="18">
        <item x="3"/>
        <item x="10"/>
        <item x="0"/>
        <item x="15"/>
        <item x="6"/>
        <item x="12"/>
        <item x="5"/>
        <item x="16"/>
        <item x="4"/>
        <item x="11"/>
        <item x="8"/>
        <item x="13"/>
        <item x="7"/>
        <item x="14"/>
        <item x="9"/>
        <item x="2"/>
        <item x="1"/>
        <item t="default"/>
      </items>
    </pivotField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5">
    <i>
      <x v="1"/>
    </i>
    <i>
      <x v="2"/>
    </i>
    <i>
      <x v="3"/>
    </i>
    <i>
      <x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Profit" fld="8" baseField="0" baseItem="0"/>
  </dataFields>
  <formats count="4">
    <format dxfId="4">
      <pivotArea dataOnly="0" grandCol="1" outline="0" fieldPosition="0"/>
    </format>
    <format dxfId="3">
      <pivotArea dataOnly="0" grandCol="1" outline="0" fieldPosition="0"/>
    </format>
    <format dxfId="2">
      <pivotArea dataOnly="0" grandCol="1" outline="0" fieldPosition="0"/>
    </format>
    <format dxfId="1">
      <pivotArea dataOnly="0" grandCol="1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2" firstHeaderRow="0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7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hipping Cost" fld="10" baseField="0" baseItem="0"/>
    <dataField name="Sum of Profi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9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3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94">
    <i>
      <x v="225"/>
    </i>
    <i>
      <x v="392"/>
    </i>
    <i>
      <x v="218"/>
    </i>
    <i>
      <x v="173"/>
    </i>
    <i>
      <x v="309"/>
    </i>
    <i>
      <x v="394"/>
    </i>
    <i>
      <x v="531"/>
    </i>
    <i>
      <x v="548"/>
    </i>
    <i>
      <x v="83"/>
    </i>
    <i>
      <x v="170"/>
    </i>
    <i>
      <x v="511"/>
    </i>
    <i>
      <x v="393"/>
    </i>
    <i>
      <x v="159"/>
    </i>
    <i>
      <x v="268"/>
    </i>
    <i>
      <x v="113"/>
    </i>
    <i>
      <x v="644"/>
    </i>
    <i>
      <x v="54"/>
    </i>
    <i>
      <x v="376"/>
    </i>
    <i>
      <x v="185"/>
    </i>
    <i>
      <x v="522"/>
    </i>
    <i>
      <x v="281"/>
    </i>
    <i>
      <x v="207"/>
    </i>
    <i>
      <x v="689"/>
    </i>
    <i>
      <x v="100"/>
    </i>
    <i>
      <x v="387"/>
    </i>
    <i>
      <x v="130"/>
    </i>
    <i>
      <x v="94"/>
    </i>
    <i>
      <x v="333"/>
    </i>
    <i>
      <x v="292"/>
    </i>
    <i>
      <x v="504"/>
    </i>
    <i>
      <x v="323"/>
    </i>
    <i>
      <x v="768"/>
    </i>
    <i>
      <x v="339"/>
    </i>
    <i>
      <x v="6"/>
    </i>
    <i>
      <x v="153"/>
    </i>
    <i>
      <x v="96"/>
    </i>
    <i>
      <x v="181"/>
    </i>
    <i>
      <x v="241"/>
    </i>
    <i>
      <x v="601"/>
    </i>
    <i>
      <x v="717"/>
    </i>
    <i>
      <x v="547"/>
    </i>
    <i>
      <x v="377"/>
    </i>
    <i>
      <x v="725"/>
    </i>
    <i>
      <x v="265"/>
    </i>
    <i>
      <x v="119"/>
    </i>
    <i>
      <x v="731"/>
    </i>
    <i>
      <x v="65"/>
    </i>
    <i>
      <x v="569"/>
    </i>
    <i>
      <x v="197"/>
    </i>
    <i>
      <x v="627"/>
    </i>
    <i>
      <x v="312"/>
    </i>
    <i>
      <x v="687"/>
    </i>
    <i>
      <x v="704"/>
    </i>
    <i>
      <x v="157"/>
    </i>
    <i>
      <x v="530"/>
    </i>
    <i>
      <x v="345"/>
    </i>
    <i>
      <x v="224"/>
    </i>
    <i>
      <x v="66"/>
    </i>
    <i>
      <x v="618"/>
    </i>
    <i>
      <x v="103"/>
    </i>
    <i>
      <x v="360"/>
    </i>
    <i>
      <x v="91"/>
    </i>
    <i>
      <x v="616"/>
    </i>
    <i>
      <x v="678"/>
    </i>
    <i>
      <x v="581"/>
    </i>
    <i>
      <x v="262"/>
    </i>
    <i>
      <x v="16"/>
    </i>
    <i>
      <x v="85"/>
    </i>
    <i>
      <x v="715"/>
    </i>
    <i>
      <x v="252"/>
    </i>
    <i>
      <x v="572"/>
    </i>
    <i>
      <x v="579"/>
    </i>
    <i>
      <x v="63"/>
    </i>
    <i>
      <x v="650"/>
    </i>
    <i>
      <x v="284"/>
    </i>
    <i>
      <x v="248"/>
    </i>
    <i>
      <x v="226"/>
    </i>
    <i>
      <x v="757"/>
    </i>
    <i>
      <x v="582"/>
    </i>
    <i>
      <x v="362"/>
    </i>
    <i>
      <x v="109"/>
    </i>
    <i>
      <x v="758"/>
    </i>
    <i>
      <x v="229"/>
    </i>
    <i>
      <x v="707"/>
    </i>
    <i>
      <x v="50"/>
    </i>
    <i>
      <x v="443"/>
    </i>
    <i>
      <x v="233"/>
    </i>
    <i>
      <x v="771"/>
    </i>
    <i>
      <x v="271"/>
    </i>
    <i>
      <x v="37"/>
    </i>
    <i>
      <x v="662"/>
    </i>
    <i>
      <x v="3"/>
    </i>
    <i>
      <x v="267"/>
    </i>
    <i>
      <x v="30"/>
    </i>
    <i>
      <x v="545"/>
    </i>
    <i>
      <x v="69"/>
    </i>
    <i>
      <x v="52"/>
    </i>
    <i>
      <x v="740"/>
    </i>
    <i>
      <x v="371"/>
    </i>
    <i>
      <x v="499"/>
    </i>
    <i>
      <x v="42"/>
    </i>
    <i>
      <x v="232"/>
    </i>
    <i>
      <x v="372"/>
    </i>
    <i>
      <x v="453"/>
    </i>
    <i>
      <x v="532"/>
    </i>
    <i>
      <x v="784"/>
    </i>
    <i>
      <x v="107"/>
    </i>
    <i>
      <x v="320"/>
    </i>
    <i>
      <x v="2"/>
    </i>
    <i>
      <x v="553"/>
    </i>
    <i>
      <x v="762"/>
    </i>
    <i>
      <x v="266"/>
    </i>
    <i>
      <x v="763"/>
    </i>
    <i>
      <x v="477"/>
    </i>
    <i>
      <x v="182"/>
    </i>
    <i>
      <x v="710"/>
    </i>
    <i>
      <x v="775"/>
    </i>
    <i>
      <x v="219"/>
    </i>
    <i>
      <x v="408"/>
    </i>
    <i>
      <x v="613"/>
    </i>
    <i>
      <x v="626"/>
    </i>
    <i>
      <x v="575"/>
    </i>
    <i>
      <x v="665"/>
    </i>
    <i>
      <x v="132"/>
    </i>
    <i>
      <x v="556"/>
    </i>
    <i>
      <x v="29"/>
    </i>
    <i>
      <x v="13"/>
    </i>
    <i>
      <x v="301"/>
    </i>
    <i>
      <x v="156"/>
    </i>
    <i>
      <x v="97"/>
    </i>
    <i>
      <x v="314"/>
    </i>
    <i>
      <x v="546"/>
    </i>
    <i>
      <x v="263"/>
    </i>
    <i>
      <x v="630"/>
    </i>
    <i>
      <x v="179"/>
    </i>
    <i>
      <x v="306"/>
    </i>
    <i>
      <x v="26"/>
    </i>
    <i>
      <x v="533"/>
    </i>
    <i>
      <x v="15"/>
    </i>
    <i>
      <x v="384"/>
    </i>
    <i>
      <x v="367"/>
    </i>
    <i>
      <x v="195"/>
    </i>
    <i>
      <x v="436"/>
    </i>
    <i>
      <x v="778"/>
    </i>
    <i>
      <x v="303"/>
    </i>
    <i>
      <x v="642"/>
    </i>
    <i>
      <x v="667"/>
    </i>
    <i>
      <x v="462"/>
    </i>
    <i>
      <x v="141"/>
    </i>
    <i>
      <x v="777"/>
    </i>
    <i>
      <x v="447"/>
    </i>
    <i>
      <x v="694"/>
    </i>
    <i>
      <x v="169"/>
    </i>
    <i>
      <x v="521"/>
    </i>
    <i>
      <x v="335"/>
    </i>
    <i>
      <x v="357"/>
    </i>
    <i>
      <x v="190"/>
    </i>
    <i>
      <x v="176"/>
    </i>
    <i>
      <x v="348"/>
    </i>
    <i>
      <x v="432"/>
    </i>
    <i>
      <x v="497"/>
    </i>
    <i>
      <x v="221"/>
    </i>
    <i>
      <x v="745"/>
    </i>
    <i>
      <x v="212"/>
    </i>
    <i>
      <x v="245"/>
    </i>
    <i>
      <x v="448"/>
    </i>
    <i>
      <x v="465"/>
    </i>
    <i>
      <x v="610"/>
    </i>
    <i>
      <x v="283"/>
    </i>
    <i>
      <x v="184"/>
    </i>
    <i>
      <x v="33"/>
    </i>
    <i>
      <x v="39"/>
    </i>
    <i>
      <x v="88"/>
    </i>
    <i>
      <x v="614"/>
    </i>
    <i>
      <x v="535"/>
    </i>
    <i>
      <x v="201"/>
    </i>
    <i>
      <x v="287"/>
    </i>
    <i>
      <x v="623"/>
    </i>
    <i>
      <x v="140"/>
    </i>
    <i>
      <x v="356"/>
    </i>
    <i>
      <x v="124"/>
    </i>
    <i>
      <x v="334"/>
    </i>
    <i>
      <x v="670"/>
    </i>
    <i>
      <x v="61"/>
    </i>
    <i>
      <x v="28"/>
    </i>
    <i>
      <x v="686"/>
    </i>
    <i>
      <x v="243"/>
    </i>
    <i>
      <x v="505"/>
    </i>
    <i>
      <x v="102"/>
    </i>
    <i>
      <x v="407"/>
    </i>
    <i>
      <x v="155"/>
    </i>
    <i>
      <x v="574"/>
    </i>
    <i>
      <x v="368"/>
    </i>
    <i t="grand">
      <x/>
    </i>
  </rowItems>
  <colFields count="1">
    <field x="14"/>
  </colFields>
  <colItems count="2">
    <i>
      <x v="3"/>
    </i>
    <i t="grand">
      <x/>
    </i>
  </colItems>
  <dataFields count="1">
    <dataField name="Sum of Sales" fld="5" baseField="0" baseItem="0"/>
  </dataFields>
  <formats count="1">
    <format dxfId="0">
      <pivotArea dataOnly="0" outline="0" fieldPosition="0">
        <references count="1">
          <reference field="1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919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1"/>
    <field x="2"/>
  </rowFields>
  <rowItems count="1915">
    <i>
      <x v="4"/>
    </i>
    <i r="1">
      <x v="1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2"/>
    </i>
    <i>
      <x v="65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4"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>
      <x v="395"/>
    </i>
    <i r="1">
      <x v="1"/>
    </i>
    <i r="1">
      <x v="3"/>
    </i>
    <i r="1">
      <x v="6"/>
    </i>
    <i r="1">
      <x v="7"/>
    </i>
    <i r="1">
      <x v="9"/>
    </i>
    <i r="1">
      <x v="10"/>
    </i>
    <i r="1">
      <x v="11"/>
    </i>
    <i r="1">
      <x v="12"/>
    </i>
    <i>
      <x v="88"/>
    </i>
    <i r="1">
      <x v="1"/>
    </i>
    <i r="1">
      <x v="2"/>
    </i>
    <i r="1">
      <x v="3"/>
    </i>
    <i r="1">
      <x v="5"/>
    </i>
    <i r="1">
      <x v="7"/>
    </i>
    <i r="1">
      <x v="9"/>
    </i>
    <i r="1">
      <x v="12"/>
    </i>
    <i>
      <x v="217"/>
    </i>
    <i r="1">
      <x v="1"/>
    </i>
    <i r="1">
      <x v="2"/>
    </i>
    <i r="1">
      <x v="3"/>
    </i>
    <i r="1">
      <x v="5"/>
    </i>
    <i r="1">
      <x v="8"/>
    </i>
    <i r="1">
      <x v="10"/>
    </i>
    <i r="1">
      <x v="11"/>
    </i>
    <i>
      <x v="87"/>
    </i>
    <i r="1">
      <x v="1"/>
    </i>
    <i r="1">
      <x v="3"/>
    </i>
    <i r="1">
      <x v="5"/>
    </i>
    <i r="1">
      <x v="6"/>
    </i>
    <i r="1">
      <x v="7"/>
    </i>
    <i r="1">
      <x v="10"/>
    </i>
    <i r="1">
      <x v="11"/>
    </i>
    <i>
      <x v="472"/>
    </i>
    <i r="1">
      <x v="1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>
      <x v="732"/>
    </i>
    <i r="1">
      <x v="1"/>
    </i>
    <i r="1">
      <x v="2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89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>
      <x v="129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2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415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2"/>
    </i>
    <i>
      <x v="785"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>
      <x v="621"/>
    </i>
    <i r="1">
      <x v="2"/>
    </i>
    <i r="1">
      <x v="5"/>
    </i>
    <i r="1">
      <x v="6"/>
    </i>
    <i r="1">
      <x v="7"/>
    </i>
    <i r="1">
      <x v="8"/>
    </i>
    <i r="1">
      <x v="10"/>
    </i>
    <i r="1">
      <x v="11"/>
    </i>
    <i>
      <x v="478"/>
    </i>
    <i r="1">
      <x v="1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>
      <x v="321"/>
    </i>
    <i r="1">
      <x v="1"/>
    </i>
    <i r="1">
      <x v="2"/>
    </i>
    <i r="1">
      <x v="3"/>
    </i>
    <i r="1">
      <x v="5"/>
    </i>
    <i r="1">
      <x v="8"/>
    </i>
    <i r="1">
      <x v="9"/>
    </i>
    <i r="1">
      <x v="12"/>
    </i>
    <i>
      <x v="391"/>
    </i>
    <i r="1">
      <x v="1"/>
    </i>
    <i r="1">
      <x v="2"/>
    </i>
    <i r="1">
      <x v="4"/>
    </i>
    <i r="1">
      <x v="7"/>
    </i>
    <i r="1">
      <x v="8"/>
    </i>
    <i r="1">
      <x v="11"/>
    </i>
    <i r="1">
      <x v="12"/>
    </i>
    <i>
      <x v="270"/>
    </i>
    <i r="1">
      <x v="2"/>
    </i>
    <i r="1">
      <x v="5"/>
    </i>
    <i r="1">
      <x v="7"/>
    </i>
    <i r="1">
      <x v="9"/>
    </i>
    <i r="1">
      <x v="10"/>
    </i>
    <i r="1">
      <x v="11"/>
    </i>
    <i>
      <x v="70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10"/>
    </i>
    <i>
      <x v="24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1"/>
    </i>
    <i>
      <x v="239"/>
    </i>
    <i r="1">
      <x v="3"/>
    </i>
    <i r="1">
      <x v="4"/>
    </i>
    <i r="1">
      <x v="5"/>
    </i>
    <i r="1">
      <x v="6"/>
    </i>
    <i r="1">
      <x v="11"/>
    </i>
    <i r="1">
      <x v="12"/>
    </i>
    <i>
      <x v="311"/>
    </i>
    <i r="1">
      <x v="1"/>
    </i>
    <i r="1">
      <x v="2"/>
    </i>
    <i r="1">
      <x v="4"/>
    </i>
    <i r="1">
      <x v="7"/>
    </i>
    <i r="1">
      <x v="8"/>
    </i>
    <i r="1">
      <x v="9"/>
    </i>
    <i r="1">
      <x v="11"/>
    </i>
    <i r="1">
      <x v="12"/>
    </i>
    <i>
      <x v="265"/>
    </i>
    <i r="1">
      <x v="1"/>
    </i>
    <i r="1">
      <x v="2"/>
    </i>
    <i r="1">
      <x v="3"/>
    </i>
    <i r="1">
      <x v="5"/>
    </i>
    <i r="1">
      <x v="6"/>
    </i>
    <i r="1">
      <x v="7"/>
    </i>
    <i r="1">
      <x v="10"/>
    </i>
    <i>
      <x v="154"/>
    </i>
    <i r="1">
      <x v="2"/>
    </i>
    <i r="1">
      <x v="4"/>
    </i>
    <i r="1">
      <x v="5"/>
    </i>
    <i r="1">
      <x v="9"/>
    </i>
    <i r="1">
      <x v="10"/>
    </i>
    <i>
      <x v="13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>
      <x v="468"/>
    </i>
    <i r="1">
      <x v="1"/>
    </i>
    <i r="1">
      <x v="4"/>
    </i>
    <i r="1">
      <x v="5"/>
    </i>
    <i r="1">
      <x v="7"/>
    </i>
    <i r="1">
      <x v="9"/>
    </i>
    <i r="1">
      <x v="12"/>
    </i>
    <i>
      <x v="690"/>
    </i>
    <i r="1">
      <x v="1"/>
    </i>
    <i r="1">
      <x v="2"/>
    </i>
    <i r="1">
      <x v="4"/>
    </i>
    <i r="1">
      <x v="6"/>
    </i>
    <i r="1">
      <x v="8"/>
    </i>
    <i r="1">
      <x v="9"/>
    </i>
    <i r="1">
      <x v="11"/>
    </i>
    <i>
      <x v="458"/>
    </i>
    <i r="1">
      <x v="1"/>
    </i>
    <i r="1">
      <x v="3"/>
    </i>
    <i r="1">
      <x v="4"/>
    </i>
    <i r="1">
      <x v="6"/>
    </i>
    <i r="1">
      <x v="7"/>
    </i>
    <i r="1">
      <x v="8"/>
    </i>
    <i r="1">
      <x v="10"/>
    </i>
    <i>
      <x v="526"/>
    </i>
    <i r="1">
      <x v="2"/>
    </i>
    <i r="1">
      <x v="3"/>
    </i>
    <i r="1">
      <x v="5"/>
    </i>
    <i r="1">
      <x v="8"/>
    </i>
    <i r="1">
      <x v="9"/>
    </i>
    <i r="1">
      <x v="11"/>
    </i>
    <i r="1">
      <x v="12"/>
    </i>
    <i>
      <x v="122"/>
    </i>
    <i r="1">
      <x v="1"/>
    </i>
    <i r="1">
      <x v="3"/>
    </i>
    <i r="1">
      <x v="7"/>
    </i>
    <i r="1">
      <x v="8"/>
    </i>
    <i r="1">
      <x v="11"/>
    </i>
    <i r="1">
      <x v="12"/>
    </i>
    <i>
      <x v="638"/>
    </i>
    <i r="1">
      <x v="3"/>
    </i>
    <i r="1">
      <x v="5"/>
    </i>
    <i r="1">
      <x v="7"/>
    </i>
    <i r="1">
      <x v="8"/>
    </i>
    <i r="1">
      <x v="9"/>
    </i>
    <i r="1">
      <x v="10"/>
    </i>
    <i>
      <x v="496"/>
    </i>
    <i r="1">
      <x v="4"/>
    </i>
    <i r="1">
      <x v="5"/>
    </i>
    <i r="1">
      <x v="6"/>
    </i>
    <i r="1">
      <x v="7"/>
    </i>
    <i r="1">
      <x v="11"/>
    </i>
    <i r="1">
      <x v="12"/>
    </i>
    <i>
      <x v="714"/>
    </i>
    <i r="1">
      <x v="1"/>
    </i>
    <i r="1">
      <x v="2"/>
    </i>
    <i r="1">
      <x v="3"/>
    </i>
    <i r="1">
      <x v="6"/>
    </i>
    <i r="1">
      <x v="8"/>
    </i>
    <i r="1">
      <x v="11"/>
    </i>
    <i>
      <x v="519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2"/>
    </i>
    <i>
      <x v="601"/>
    </i>
    <i r="1">
      <x v="1"/>
    </i>
    <i r="1">
      <x v="2"/>
    </i>
    <i r="1">
      <x v="3"/>
    </i>
    <i r="1">
      <x v="6"/>
    </i>
    <i r="1">
      <x v="7"/>
    </i>
    <i r="1">
      <x v="10"/>
    </i>
    <i r="1">
      <x v="11"/>
    </i>
    <i>
      <x v="336"/>
    </i>
    <i r="1">
      <x v="2"/>
    </i>
    <i r="1">
      <x v="5"/>
    </i>
    <i r="1">
      <x v="8"/>
    </i>
    <i r="1">
      <x v="9"/>
    </i>
    <i r="1">
      <x v="12"/>
    </i>
    <i>
      <x v="695"/>
    </i>
    <i r="1">
      <x v="1"/>
    </i>
    <i r="1">
      <x v="2"/>
    </i>
    <i r="1">
      <x v="7"/>
    </i>
    <i r="1">
      <x v="9"/>
    </i>
    <i r="1">
      <x v="10"/>
    </i>
    <i r="1">
      <x v="11"/>
    </i>
    <i r="1">
      <x v="12"/>
    </i>
    <i>
      <x v="593"/>
    </i>
    <i r="1">
      <x v="1"/>
    </i>
    <i r="1">
      <x v="2"/>
    </i>
    <i r="1">
      <x v="4"/>
    </i>
    <i r="1">
      <x v="5"/>
    </i>
    <i r="1">
      <x v="9"/>
    </i>
    <i r="1">
      <x v="10"/>
    </i>
    <i r="1">
      <x v="12"/>
    </i>
    <i>
      <x v="538"/>
    </i>
    <i r="1">
      <x v="1"/>
    </i>
    <i r="1">
      <x v="3"/>
    </i>
    <i r="1">
      <x v="8"/>
    </i>
    <i r="1">
      <x v="10"/>
    </i>
    <i r="1">
      <x v="11"/>
    </i>
    <i>
      <x v="317"/>
    </i>
    <i r="1">
      <x v="2"/>
    </i>
    <i r="1">
      <x v="3"/>
    </i>
    <i r="1">
      <x v="6"/>
    </i>
    <i r="1">
      <x v="10"/>
    </i>
    <i r="1">
      <x v="11"/>
    </i>
    <i>
      <x v="641"/>
    </i>
    <i r="1">
      <x v="1"/>
    </i>
    <i r="1">
      <x v="2"/>
    </i>
    <i r="1">
      <x v="3"/>
    </i>
    <i r="1">
      <x v="4"/>
    </i>
    <i r="1">
      <x v="6"/>
    </i>
    <i r="1">
      <x v="7"/>
    </i>
    <i r="1">
      <x v="10"/>
    </i>
    <i r="1">
      <x v="11"/>
    </i>
    <i>
      <x v="369"/>
    </i>
    <i r="1">
      <x v="2"/>
    </i>
    <i r="1">
      <x v="4"/>
    </i>
    <i r="1">
      <x v="5"/>
    </i>
    <i r="1">
      <x v="8"/>
    </i>
    <i r="1">
      <x v="9"/>
    </i>
    <i>
      <x v="656"/>
    </i>
    <i r="1">
      <x v="3"/>
    </i>
    <i r="1">
      <x v="4"/>
    </i>
    <i r="1">
      <x v="5"/>
    </i>
    <i r="1">
      <x v="7"/>
    </i>
    <i r="1">
      <x v="12"/>
    </i>
    <i>
      <x v="423"/>
    </i>
    <i r="1">
      <x v="1"/>
    </i>
    <i r="1">
      <x v="4"/>
    </i>
    <i r="1">
      <x v="5"/>
    </i>
    <i r="1">
      <x v="6"/>
    </i>
    <i r="1">
      <x v="8"/>
    </i>
    <i r="1">
      <x v="11"/>
    </i>
    <i>
      <x v="79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2"/>
    </i>
    <i>
      <x v="667"/>
    </i>
    <i r="1">
      <x v="4"/>
    </i>
    <i r="1">
      <x v="5"/>
    </i>
    <i r="1">
      <x v="6"/>
    </i>
    <i r="1">
      <x v="9"/>
    </i>
    <i r="1">
      <x v="11"/>
    </i>
    <i>
      <x v="19"/>
    </i>
    <i r="1">
      <x v="2"/>
    </i>
    <i r="1">
      <x v="4"/>
    </i>
    <i r="1">
      <x v="9"/>
    </i>
    <i r="1">
      <x v="11"/>
    </i>
    <i r="1">
      <x v="12"/>
    </i>
    <i>
      <x v="309"/>
    </i>
    <i r="1">
      <x v="4"/>
    </i>
    <i r="1">
      <x v="5"/>
    </i>
    <i r="1">
      <x v="7"/>
    </i>
    <i r="1">
      <x v="8"/>
    </i>
    <i r="1">
      <x v="11"/>
    </i>
    <i>
      <x v="10"/>
    </i>
    <i r="1">
      <x v="1"/>
    </i>
    <i r="1">
      <x v="2"/>
    </i>
    <i r="1">
      <x v="3"/>
    </i>
    <i r="1">
      <x v="5"/>
    </i>
    <i r="1">
      <x v="8"/>
    </i>
    <i r="1">
      <x v="10"/>
    </i>
    <i>
      <x v="330"/>
    </i>
    <i r="1">
      <x v="1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792"/>
    </i>
    <i r="1">
      <x v="1"/>
    </i>
    <i r="1">
      <x v="3"/>
    </i>
    <i r="1">
      <x v="5"/>
    </i>
    <i r="1">
      <x v="11"/>
    </i>
    <i r="1">
      <x v="12"/>
    </i>
    <i>
      <x v="570"/>
    </i>
    <i r="1">
      <x v="2"/>
    </i>
    <i r="1">
      <x v="5"/>
    </i>
    <i r="1">
      <x v="7"/>
    </i>
    <i r="1">
      <x v="9"/>
    </i>
    <i r="1">
      <x v="10"/>
    </i>
    <i>
      <x v="736"/>
    </i>
    <i r="1">
      <x v="1"/>
    </i>
    <i r="1">
      <x v="3"/>
    </i>
    <i r="1">
      <x v="6"/>
    </i>
    <i r="1">
      <x v="8"/>
    </i>
    <i r="1">
      <x v="9"/>
    </i>
    <i r="1">
      <x v="12"/>
    </i>
    <i>
      <x v="166"/>
    </i>
    <i r="1">
      <x v="1"/>
    </i>
    <i r="1">
      <x v="2"/>
    </i>
    <i r="1">
      <x v="3"/>
    </i>
    <i r="1">
      <x v="4"/>
    </i>
    <i r="1">
      <x v="5"/>
    </i>
    <i r="1">
      <x v="9"/>
    </i>
    <i r="1">
      <x v="11"/>
    </i>
    <i>
      <x v="354"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1"/>
    </i>
    <i>
      <x v="567"/>
    </i>
    <i r="1">
      <x v="1"/>
    </i>
    <i r="1">
      <x v="3"/>
    </i>
    <i r="1">
      <x v="5"/>
    </i>
    <i r="1">
      <x v="6"/>
    </i>
    <i r="1">
      <x v="8"/>
    </i>
    <i r="1">
      <x v="9"/>
    </i>
    <i r="1">
      <x v="11"/>
    </i>
    <i>
      <x v="198"/>
    </i>
    <i r="1">
      <x v="3"/>
    </i>
    <i r="1">
      <x v="5"/>
    </i>
    <i r="1">
      <x v="9"/>
    </i>
    <i r="1">
      <x v="10"/>
    </i>
    <i r="1">
      <x v="11"/>
    </i>
    <i r="1">
      <x v="12"/>
    </i>
    <i>
      <x v="77"/>
    </i>
    <i r="1">
      <x v="5"/>
    </i>
    <i r="1">
      <x v="8"/>
    </i>
    <i r="1">
      <x v="9"/>
    </i>
    <i r="1">
      <x v="10"/>
    </i>
    <i r="1">
      <x v="11"/>
    </i>
    <i r="1">
      <x v="12"/>
    </i>
    <i>
      <x v="440"/>
    </i>
    <i r="1">
      <x v="2"/>
    </i>
    <i r="1">
      <x v="3"/>
    </i>
    <i r="1">
      <x v="4"/>
    </i>
    <i r="1">
      <x v="6"/>
    </i>
    <i r="1">
      <x v="7"/>
    </i>
    <i r="1">
      <x v="9"/>
    </i>
    <i r="1">
      <x v="11"/>
    </i>
    <i>
      <x v="189"/>
    </i>
    <i r="1">
      <x v="4"/>
    </i>
    <i r="1">
      <x v="5"/>
    </i>
    <i r="1">
      <x v="6"/>
    </i>
    <i r="1">
      <x v="8"/>
    </i>
    <i r="1">
      <x v="10"/>
    </i>
    <i r="1">
      <x v="12"/>
    </i>
    <i>
      <x v="59"/>
    </i>
    <i r="1">
      <x v="4"/>
    </i>
    <i r="1">
      <x v="5"/>
    </i>
    <i r="1">
      <x v="6"/>
    </i>
    <i r="1">
      <x v="7"/>
    </i>
    <i r="1">
      <x v="11"/>
    </i>
    <i r="1">
      <x v="12"/>
    </i>
    <i>
      <x v="347"/>
    </i>
    <i r="1">
      <x v="2"/>
    </i>
    <i r="1">
      <x v="3"/>
    </i>
    <i r="1">
      <x v="4"/>
    </i>
    <i r="1">
      <x v="10"/>
    </i>
    <i r="1">
      <x v="11"/>
    </i>
    <i r="1">
      <x v="12"/>
    </i>
    <i>
      <x v="200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2"/>
    </i>
    <i>
      <x v="388"/>
    </i>
    <i r="1">
      <x v="1"/>
    </i>
    <i r="1">
      <x v="3"/>
    </i>
    <i r="1">
      <x v="5"/>
    </i>
    <i r="1">
      <x v="8"/>
    </i>
    <i r="1">
      <x v="9"/>
    </i>
    <i r="1">
      <x v="10"/>
    </i>
    <i>
      <x v="457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>
      <x v="523"/>
    </i>
    <i r="1">
      <x v="4"/>
    </i>
    <i r="1">
      <x v="5"/>
    </i>
    <i r="1">
      <x v="9"/>
    </i>
    <i r="1">
      <x v="12"/>
    </i>
    <i>
      <x v="772"/>
    </i>
    <i r="1">
      <x v="1"/>
    </i>
    <i r="1">
      <x v="3"/>
    </i>
    <i r="1">
      <x v="4"/>
    </i>
    <i r="1">
      <x v="7"/>
    </i>
    <i r="1">
      <x v="9"/>
    </i>
    <i r="1">
      <x v="10"/>
    </i>
    <i r="1">
      <x v="12"/>
    </i>
    <i>
      <x v="5"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>
      <x v="134"/>
    </i>
    <i r="1">
      <x v="1"/>
    </i>
    <i r="1">
      <x v="2"/>
    </i>
    <i r="1">
      <x v="3"/>
    </i>
    <i r="1">
      <x v="7"/>
    </i>
    <i r="1">
      <x v="8"/>
    </i>
    <i r="1">
      <x v="9"/>
    </i>
    <i r="1">
      <x v="11"/>
    </i>
    <i>
      <x v="490"/>
    </i>
    <i r="1">
      <x v="1"/>
    </i>
    <i r="1">
      <x v="4"/>
    </i>
    <i r="1">
      <x v="6"/>
    </i>
    <i r="1">
      <x v="7"/>
    </i>
    <i r="1">
      <x v="9"/>
    </i>
    <i>
      <x v="191"/>
    </i>
    <i r="1">
      <x v="7"/>
    </i>
    <i r="1">
      <x v="9"/>
    </i>
    <i r="1">
      <x v="10"/>
    </i>
    <i r="1">
      <x v="12"/>
    </i>
    <i>
      <x v="578"/>
    </i>
    <i r="1">
      <x v="7"/>
    </i>
    <i r="1">
      <x v="8"/>
    </i>
    <i r="1">
      <x v="10"/>
    </i>
    <i r="1">
      <x v="11"/>
    </i>
    <i>
      <x v="226"/>
    </i>
    <i r="1">
      <x v="1"/>
    </i>
    <i r="1">
      <x v="2"/>
    </i>
    <i r="1">
      <x v="5"/>
    </i>
    <i r="1">
      <x v="7"/>
    </i>
    <i r="1">
      <x v="12"/>
    </i>
    <i>
      <x v="735"/>
    </i>
    <i r="1">
      <x v="1"/>
    </i>
    <i r="1">
      <x v="3"/>
    </i>
    <i r="1">
      <x v="6"/>
    </i>
    <i r="1">
      <x v="9"/>
    </i>
    <i r="1">
      <x v="11"/>
    </i>
    <i>
      <x v="231"/>
    </i>
    <i r="1">
      <x v="2"/>
    </i>
    <i r="1">
      <x v="3"/>
    </i>
    <i r="1">
      <x v="5"/>
    </i>
    <i r="1">
      <x v="8"/>
    </i>
    <i r="1">
      <x v="9"/>
    </i>
    <i r="1">
      <x v="12"/>
    </i>
    <i>
      <x v="486"/>
    </i>
    <i r="1">
      <x v="2"/>
    </i>
    <i r="1">
      <x v="4"/>
    </i>
    <i r="1">
      <x v="5"/>
    </i>
    <i r="1">
      <x v="9"/>
    </i>
    <i r="1">
      <x v="11"/>
    </i>
    <i r="1">
      <x v="12"/>
    </i>
    <i>
      <x v="312"/>
    </i>
    <i r="1">
      <x v="1"/>
    </i>
    <i r="1">
      <x v="2"/>
    </i>
    <i r="1">
      <x v="3"/>
    </i>
    <i r="1">
      <x v="4"/>
    </i>
    <i>
      <x v="64"/>
    </i>
    <i r="1">
      <x v="2"/>
    </i>
    <i r="1">
      <x v="3"/>
    </i>
    <i r="1">
      <x v="5"/>
    </i>
    <i r="1">
      <x v="6"/>
    </i>
    <i r="1">
      <x v="7"/>
    </i>
    <i r="1">
      <x v="12"/>
    </i>
    <i>
      <x v="105"/>
    </i>
    <i r="1">
      <x v="3"/>
    </i>
    <i r="1">
      <x v="4"/>
    </i>
    <i r="1">
      <x v="5"/>
    </i>
    <i r="1">
      <x v="9"/>
    </i>
    <i r="1">
      <x v="10"/>
    </i>
    <i r="1">
      <x v="12"/>
    </i>
    <i>
      <x v="550"/>
    </i>
    <i r="1">
      <x v="5"/>
    </i>
    <i r="1">
      <x v="7"/>
    </i>
    <i r="1">
      <x v="8"/>
    </i>
    <i r="1">
      <x v="9"/>
    </i>
    <i>
      <x v="408"/>
    </i>
    <i r="1">
      <x v="3"/>
    </i>
    <i r="1">
      <x v="4"/>
    </i>
    <i r="1">
      <x v="5"/>
    </i>
    <i r="1">
      <x v="9"/>
    </i>
    <i r="1">
      <x v="10"/>
    </i>
    <i r="1">
      <x v="12"/>
    </i>
    <i>
      <x v="609"/>
    </i>
    <i r="1">
      <x v="1"/>
    </i>
    <i r="1">
      <x v="3"/>
    </i>
    <i r="1">
      <x v="6"/>
    </i>
    <i r="1">
      <x v="9"/>
    </i>
    <i r="1">
      <x v="10"/>
    </i>
    <i>
      <x v="110"/>
    </i>
    <i r="1">
      <x v="1"/>
    </i>
    <i r="1">
      <x v="2"/>
    </i>
    <i r="1">
      <x v="3"/>
    </i>
    <i r="1">
      <x v="5"/>
    </i>
    <i r="1">
      <x v="6"/>
    </i>
    <i r="1">
      <x v="8"/>
    </i>
    <i r="1">
      <x v="10"/>
    </i>
    <i>
      <x v="699"/>
    </i>
    <i r="1">
      <x v="3"/>
    </i>
    <i r="1">
      <x v="5"/>
    </i>
    <i r="1">
      <x v="9"/>
    </i>
    <i r="1">
      <x v="10"/>
    </i>
    <i>
      <x v="455"/>
    </i>
    <i r="1">
      <x v="5"/>
    </i>
    <i r="1">
      <x v="10"/>
    </i>
    <i r="1">
      <x v="11"/>
    </i>
    <i r="1">
      <x v="12"/>
    </i>
    <i>
      <x v="57"/>
    </i>
    <i r="1">
      <x v="2"/>
    </i>
    <i r="1">
      <x v="3"/>
    </i>
    <i r="1">
      <x v="9"/>
    </i>
    <i r="1">
      <x v="11"/>
    </i>
    <i r="1">
      <x v="12"/>
    </i>
    <i>
      <x v="474"/>
    </i>
    <i r="1">
      <x v="3"/>
    </i>
    <i r="1">
      <x v="5"/>
    </i>
    <i r="1">
      <x v="6"/>
    </i>
    <i r="1">
      <x v="8"/>
    </i>
    <i r="1">
      <x v="10"/>
    </i>
    <i r="1">
      <x v="11"/>
    </i>
    <i>
      <x v="598"/>
    </i>
    <i r="1">
      <x v="1"/>
    </i>
    <i r="1">
      <x v="3"/>
    </i>
    <i r="1">
      <x v="8"/>
    </i>
    <i r="1">
      <x v="9"/>
    </i>
    <i r="1">
      <x v="10"/>
    </i>
    <i>
      <x v="471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>
      <x v="658"/>
    </i>
    <i r="1">
      <x v="1"/>
    </i>
    <i r="1">
      <x v="3"/>
    </i>
    <i r="1">
      <x v="4"/>
    </i>
    <i r="1">
      <x v="5"/>
    </i>
    <i r="1">
      <x v="8"/>
    </i>
    <i r="1">
      <x v="9"/>
    </i>
    <i>
      <x v="743"/>
    </i>
    <i r="1">
      <x v="6"/>
    </i>
    <i r="1">
      <x v="8"/>
    </i>
    <i r="1">
      <x v="10"/>
    </i>
    <i r="1">
      <x v="11"/>
    </i>
    <i r="1">
      <x v="12"/>
    </i>
    <i>
      <x v="160"/>
    </i>
    <i r="1">
      <x v="2"/>
    </i>
    <i r="1">
      <x v="3"/>
    </i>
    <i r="1">
      <x v="4"/>
    </i>
    <i r="1">
      <x v="8"/>
    </i>
    <i>
      <x v="186"/>
    </i>
    <i r="1">
      <x v="1"/>
    </i>
    <i r="1">
      <x v="4"/>
    </i>
    <i r="1">
      <x v="6"/>
    </i>
    <i r="1">
      <x v="8"/>
    </i>
    <i r="1">
      <x v="9"/>
    </i>
    <i>
      <x v="640"/>
    </i>
    <i r="1">
      <x v="1"/>
    </i>
    <i r="1">
      <x v="4"/>
    </i>
    <i r="1">
      <x v="7"/>
    </i>
    <i r="1">
      <x v="9"/>
    </i>
    <i r="1">
      <x v="12"/>
    </i>
    <i>
      <x v="352"/>
    </i>
    <i r="1">
      <x v="1"/>
    </i>
    <i r="1">
      <x v="2"/>
    </i>
    <i r="1">
      <x v="4"/>
    </i>
    <i r="1">
      <x v="5"/>
    </i>
    <i r="1">
      <x v="8"/>
    </i>
    <i r="1">
      <x v="9"/>
    </i>
    <i r="1">
      <x v="10"/>
    </i>
    <i>
      <x v="697"/>
    </i>
    <i r="1">
      <x v="2"/>
    </i>
    <i r="1">
      <x v="3"/>
    </i>
    <i r="1">
      <x v="8"/>
    </i>
    <i r="1">
      <x v="9"/>
    </i>
    <i r="1">
      <x v="10"/>
    </i>
    <i r="1">
      <x v="12"/>
    </i>
    <i>
      <x v="142"/>
    </i>
    <i r="1">
      <x v="1"/>
    </i>
    <i r="1">
      <x v="7"/>
    </i>
    <i r="1">
      <x v="10"/>
    </i>
    <i r="1">
      <x v="11"/>
    </i>
    <i>
      <x v="564"/>
    </i>
    <i r="1">
      <x v="1"/>
    </i>
    <i r="1">
      <x v="3"/>
    </i>
    <i r="1">
      <x v="4"/>
    </i>
    <i r="1">
      <x v="5"/>
    </i>
    <i r="1">
      <x v="6"/>
    </i>
    <i r="1">
      <x v="8"/>
    </i>
    <i>
      <x v="508"/>
    </i>
    <i r="1">
      <x v="4"/>
    </i>
    <i r="1">
      <x v="5"/>
    </i>
    <i r="1">
      <x v="6"/>
    </i>
    <i r="1">
      <x v="7"/>
    </i>
    <i r="1">
      <x v="9"/>
    </i>
    <i r="1">
      <x v="10"/>
    </i>
    <i>
      <x v="595"/>
    </i>
    <i r="1">
      <x v="5"/>
    </i>
    <i r="1">
      <x v="9"/>
    </i>
    <i r="1">
      <x v="10"/>
    </i>
    <i r="1">
      <x v="11"/>
    </i>
    <i r="1">
      <x v="12"/>
    </i>
    <i>
      <x v="381"/>
    </i>
    <i r="1">
      <x v="1"/>
    </i>
    <i r="1">
      <x v="5"/>
    </i>
    <i r="1">
      <x v="7"/>
    </i>
    <i r="1">
      <x v="9"/>
    </i>
    <i r="1">
      <x v="11"/>
    </i>
    <i r="1">
      <x v="12"/>
    </i>
    <i>
      <x v="444"/>
    </i>
    <i r="1">
      <x v="2"/>
    </i>
    <i r="1">
      <x v="3"/>
    </i>
    <i r="1">
      <x v="5"/>
    </i>
    <i r="1">
      <x v="6"/>
    </i>
    <i r="1">
      <x v="11"/>
    </i>
    <i r="1">
      <x v="12"/>
    </i>
    <i>
      <x v="520"/>
    </i>
    <i r="1">
      <x v="2"/>
    </i>
    <i r="1">
      <x v="8"/>
    </i>
    <i r="1">
      <x v="9"/>
    </i>
    <i r="1">
      <x v="10"/>
    </i>
    <i r="1">
      <x v="12"/>
    </i>
    <i>
      <x v="646"/>
    </i>
    <i r="1">
      <x v="1"/>
    </i>
    <i r="1">
      <x v="2"/>
    </i>
    <i r="1">
      <x v="4"/>
    </i>
    <i r="1">
      <x v="6"/>
    </i>
    <i r="1">
      <x v="10"/>
    </i>
    <i>
      <x v="521"/>
    </i>
    <i r="1">
      <x v="3"/>
    </i>
    <i r="1">
      <x v="4"/>
    </i>
    <i r="1">
      <x v="5"/>
    </i>
    <i r="1">
      <x v="7"/>
    </i>
    <i>
      <x v="165"/>
    </i>
    <i r="1">
      <x v="1"/>
    </i>
    <i r="1">
      <x v="3"/>
    </i>
    <i r="1">
      <x v="5"/>
    </i>
    <i r="1">
      <x v="6"/>
    </i>
    <i r="1">
      <x v="8"/>
    </i>
    <i r="1">
      <x v="11"/>
    </i>
    <i r="1">
      <x v="12"/>
    </i>
    <i>
      <x v="404"/>
    </i>
    <i r="1">
      <x v="2"/>
    </i>
    <i r="1">
      <x v="5"/>
    </i>
    <i r="1">
      <x v="7"/>
    </i>
    <i r="1">
      <x v="9"/>
    </i>
    <i r="1">
      <x v="10"/>
    </i>
    <i r="1">
      <x v="12"/>
    </i>
    <i>
      <x v="279"/>
    </i>
    <i r="1">
      <x v="3"/>
    </i>
    <i r="1">
      <x v="4"/>
    </i>
    <i r="1">
      <x v="5"/>
    </i>
    <i r="1">
      <x v="11"/>
    </i>
    <i r="1">
      <x v="12"/>
    </i>
    <i>
      <x v="205"/>
    </i>
    <i r="1">
      <x v="6"/>
    </i>
    <i r="1">
      <x v="7"/>
    </i>
    <i r="1">
      <x v="11"/>
    </i>
    <i>
      <x v="737"/>
    </i>
    <i r="1">
      <x v="1"/>
    </i>
    <i r="1">
      <x v="6"/>
    </i>
    <i r="1">
      <x v="7"/>
    </i>
    <i r="1">
      <x v="8"/>
    </i>
    <i r="1">
      <x v="9"/>
    </i>
    <i>
      <x v="551"/>
    </i>
    <i r="1">
      <x v="1"/>
    </i>
    <i r="1">
      <x v="2"/>
    </i>
    <i r="1">
      <x v="3"/>
    </i>
    <i r="1">
      <x v="5"/>
    </i>
    <i r="1">
      <x v="8"/>
    </i>
    <i r="1">
      <x v="11"/>
    </i>
    <i>
      <x v="746"/>
    </i>
    <i r="1">
      <x v="3"/>
    </i>
    <i r="1">
      <x v="4"/>
    </i>
    <i r="1">
      <x v="5"/>
    </i>
    <i r="1">
      <x v="6"/>
    </i>
    <i r="1">
      <x v="7"/>
    </i>
    <i r="1">
      <x v="10"/>
    </i>
    <i>
      <x v="482"/>
    </i>
    <i r="1">
      <x v="3"/>
    </i>
    <i r="1">
      <x v="5"/>
    </i>
    <i r="1">
      <x v="6"/>
    </i>
    <i r="1">
      <x v="8"/>
    </i>
    <i r="1">
      <x v="9"/>
    </i>
    <i r="1">
      <x v="12"/>
    </i>
    <i>
      <x v="90"/>
    </i>
    <i r="1">
      <x v="2"/>
    </i>
    <i r="1">
      <x v="3"/>
    </i>
    <i r="1">
      <x v="5"/>
    </i>
    <i r="1">
      <x v="7"/>
    </i>
    <i r="1">
      <x v="8"/>
    </i>
    <i r="1">
      <x v="10"/>
    </i>
    <i r="1">
      <x v="11"/>
    </i>
    <i>
      <x v="483"/>
    </i>
    <i r="1">
      <x v="7"/>
    </i>
    <i r="1">
      <x v="9"/>
    </i>
    <i r="1">
      <x v="12"/>
    </i>
    <i>
      <x v="473"/>
    </i>
    <i r="1">
      <x v="3"/>
    </i>
    <i r="1">
      <x v="4"/>
    </i>
    <i r="1">
      <x v="7"/>
    </i>
    <i r="1">
      <x v="9"/>
    </i>
    <i r="1">
      <x v="10"/>
    </i>
    <i>
      <x v="633"/>
    </i>
    <i r="1">
      <x v="1"/>
    </i>
    <i r="1">
      <x v="4"/>
    </i>
    <i r="1">
      <x v="5"/>
    </i>
    <i r="1">
      <x v="9"/>
    </i>
    <i r="1">
      <x v="12"/>
    </i>
    <i>
      <x v="545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1"/>
    </i>
    <i>
      <x v="250"/>
    </i>
    <i r="1">
      <x v="2"/>
    </i>
    <i r="1">
      <x v="3"/>
    </i>
    <i r="1">
      <x v="6"/>
    </i>
    <i r="1">
      <x v="7"/>
    </i>
    <i r="1">
      <x v="10"/>
    </i>
    <i>
      <x v="306"/>
    </i>
    <i r="1">
      <x v="1"/>
    </i>
    <i r="1">
      <x v="6"/>
    </i>
    <i r="1">
      <x v="7"/>
    </i>
    <i r="1">
      <x v="8"/>
    </i>
    <i r="1">
      <x v="11"/>
    </i>
    <i>
      <x v="117"/>
    </i>
    <i r="1">
      <x v="2"/>
    </i>
    <i r="1">
      <x v="3"/>
    </i>
    <i r="1">
      <x v="6"/>
    </i>
    <i r="1">
      <x v="9"/>
    </i>
    <i r="1">
      <x v="10"/>
    </i>
    <i r="1">
      <x v="11"/>
    </i>
    <i>
      <x v="307"/>
    </i>
    <i r="1">
      <x v="1"/>
    </i>
    <i r="1">
      <x v="3"/>
    </i>
    <i r="1">
      <x v="10"/>
    </i>
    <i r="1">
      <x v="11"/>
    </i>
    <i r="1">
      <x v="12"/>
    </i>
    <i>
      <x v="661"/>
    </i>
    <i r="1">
      <x v="1"/>
    </i>
    <i r="1">
      <x v="2"/>
    </i>
    <i r="1">
      <x v="4"/>
    </i>
    <i r="1">
      <x v="5"/>
    </i>
    <i r="1">
      <x v="7"/>
    </i>
    <i r="1">
      <x v="10"/>
    </i>
    <i>
      <x v="35"/>
    </i>
    <i r="1">
      <x v="1"/>
    </i>
    <i r="1">
      <x v="3"/>
    </i>
    <i r="1">
      <x v="4"/>
    </i>
    <i r="1">
      <x v="7"/>
    </i>
    <i r="1">
      <x v="8"/>
    </i>
    <i>
      <x v="23"/>
    </i>
    <i r="1">
      <x v="2"/>
    </i>
    <i r="1">
      <x v="4"/>
    </i>
    <i r="1">
      <x v="7"/>
    </i>
    <i r="1">
      <x v="8"/>
    </i>
    <i r="1">
      <x v="12"/>
    </i>
    <i>
      <x v="318"/>
    </i>
    <i r="1">
      <x v="1"/>
    </i>
    <i r="1">
      <x v="3"/>
    </i>
    <i r="1">
      <x v="4"/>
    </i>
    <i r="1">
      <x v="5"/>
    </i>
    <i r="1">
      <x v="7"/>
    </i>
    <i r="1">
      <x v="9"/>
    </i>
    <i>
      <x v="14"/>
    </i>
    <i r="1">
      <x v="1"/>
    </i>
    <i r="1">
      <x v="2"/>
    </i>
    <i r="1">
      <x v="3"/>
    </i>
    <i r="1">
      <x v="5"/>
    </i>
    <i r="1">
      <x v="6"/>
    </i>
    <i>
      <x v="17"/>
    </i>
    <i r="1">
      <x v="3"/>
    </i>
    <i r="1">
      <x v="4"/>
    </i>
    <i r="1">
      <x v="9"/>
    </i>
    <i r="1">
      <x v="10"/>
    </i>
    <i>
      <x v="611"/>
    </i>
    <i r="1">
      <x v="3"/>
    </i>
    <i r="1">
      <x v="4"/>
    </i>
    <i r="1">
      <x v="9"/>
    </i>
    <i r="1">
      <x v="12"/>
    </i>
    <i>
      <x v="370"/>
    </i>
    <i r="1">
      <x v="1"/>
    </i>
    <i r="1">
      <x v="3"/>
    </i>
    <i r="1">
      <x v="7"/>
    </i>
    <i r="1">
      <x v="8"/>
    </i>
    <i r="1">
      <x v="10"/>
    </i>
    <i r="1">
      <x v="11"/>
    </i>
    <i r="1">
      <x v="12"/>
    </i>
    <i>
      <x v="82"/>
    </i>
    <i r="1">
      <x v="1"/>
    </i>
    <i r="1">
      <x v="2"/>
    </i>
    <i r="1">
      <x v="5"/>
    </i>
    <i r="1">
      <x v="7"/>
    </i>
    <i r="1">
      <x v="8"/>
    </i>
    <i r="1">
      <x v="10"/>
    </i>
    <i r="1">
      <x v="11"/>
    </i>
    <i>
      <x v="380"/>
    </i>
    <i r="1">
      <x v="3"/>
    </i>
    <i r="1">
      <x v="4"/>
    </i>
    <i r="1">
      <x v="5"/>
    </i>
    <i r="1">
      <x v="8"/>
    </i>
    <i r="1">
      <x v="9"/>
    </i>
    <i>
      <x v="681"/>
    </i>
    <i r="1">
      <x v="8"/>
    </i>
    <i r="1">
      <x v="9"/>
    </i>
    <i r="1">
      <x v="10"/>
    </i>
    <i r="1">
      <x v="11"/>
    </i>
    <i>
      <x v="405"/>
    </i>
    <i r="1">
      <x v="4"/>
    </i>
    <i r="1">
      <x v="6"/>
    </i>
    <i r="1">
      <x v="9"/>
    </i>
    <i r="1">
      <x v="12"/>
    </i>
    <i>
      <x v="726"/>
    </i>
    <i r="1">
      <x v="2"/>
    </i>
    <i r="1">
      <x v="4"/>
    </i>
    <i r="1">
      <x v="7"/>
    </i>
    <i r="1">
      <x v="9"/>
    </i>
    <i r="1">
      <x v="11"/>
    </i>
    <i>
      <x v="190"/>
    </i>
    <i r="1">
      <x v="2"/>
    </i>
    <i r="1">
      <x v="5"/>
    </i>
    <i r="1">
      <x v="8"/>
    </i>
    <i r="1">
      <x v="9"/>
    </i>
    <i r="1">
      <x v="10"/>
    </i>
    <i>
      <x v="41"/>
    </i>
    <i r="1">
      <x v="1"/>
    </i>
    <i r="1">
      <x v="3"/>
    </i>
    <i r="1">
      <x v="6"/>
    </i>
    <i r="1">
      <x v="8"/>
    </i>
    <i r="1">
      <x v="9"/>
    </i>
    <i r="1">
      <x v="12"/>
    </i>
    <i>
      <x v="516"/>
    </i>
    <i r="1">
      <x v="1"/>
    </i>
    <i r="1">
      <x v="2"/>
    </i>
    <i r="1">
      <x v="3"/>
    </i>
    <i r="1">
      <x v="5"/>
    </i>
    <i r="1">
      <x v="10"/>
    </i>
    <i r="1">
      <x v="12"/>
    </i>
    <i>
      <x v="767"/>
    </i>
    <i r="1">
      <x v="5"/>
    </i>
    <i r="1">
      <x v="6"/>
    </i>
    <i r="1">
      <x v="7"/>
    </i>
    <i r="1">
      <x v="11"/>
    </i>
    <i r="1">
      <x v="12"/>
    </i>
    <i>
      <x v="637"/>
    </i>
    <i r="1">
      <x v="6"/>
    </i>
    <i r="1">
      <x v="8"/>
    </i>
    <i r="1">
      <x v="9"/>
    </i>
    <i r="1">
      <x v="11"/>
    </i>
    <i r="1">
      <x v="12"/>
    </i>
    <i>
      <x v="734"/>
    </i>
    <i r="1">
      <x v="1"/>
    </i>
    <i r="1">
      <x v="3"/>
    </i>
    <i r="1">
      <x v="4"/>
    </i>
    <i r="1">
      <x v="5"/>
    </i>
    <i r="1">
      <x v="10"/>
    </i>
    <i r="1">
      <x v="12"/>
    </i>
    <i>
      <x v="691"/>
    </i>
    <i r="1">
      <x v="1"/>
    </i>
    <i r="1">
      <x v="2"/>
    </i>
    <i r="1">
      <x v="7"/>
    </i>
    <i r="1">
      <x v="8"/>
    </i>
    <i r="1">
      <x v="10"/>
    </i>
    <i r="1">
      <x v="12"/>
    </i>
    <i>
      <x v="448"/>
    </i>
    <i r="1">
      <x v="1"/>
    </i>
    <i r="1">
      <x v="11"/>
    </i>
    <i>
      <x v="428"/>
    </i>
    <i r="1">
      <x v="3"/>
    </i>
    <i r="1">
      <x v="6"/>
    </i>
    <i r="1">
      <x v="11"/>
    </i>
    <i r="1">
      <x v="12"/>
    </i>
    <i>
      <x v="282"/>
    </i>
    <i r="1">
      <x v="5"/>
    </i>
    <i r="1">
      <x v="6"/>
    </i>
    <i r="1">
      <x v="8"/>
    </i>
    <i r="1">
      <x v="10"/>
    </i>
    <i>
      <x v="121"/>
    </i>
    <i r="1">
      <x v="2"/>
    </i>
    <i r="1">
      <x v="3"/>
    </i>
    <i r="1">
      <x v="4"/>
    </i>
    <i r="1">
      <x v="7"/>
    </i>
    <i r="1">
      <x v="12"/>
    </i>
    <i>
      <x v="484"/>
    </i>
    <i r="1">
      <x v="2"/>
    </i>
    <i r="1">
      <x v="3"/>
    </i>
    <i r="1">
      <x v="4"/>
    </i>
    <i r="1">
      <x v="8"/>
    </i>
    <i r="1">
      <x v="10"/>
    </i>
    <i>
      <x v="709"/>
    </i>
    <i r="1">
      <x v="5"/>
    </i>
    <i r="1">
      <x v="8"/>
    </i>
    <i r="1">
      <x v="9"/>
    </i>
    <i>
      <x v="193"/>
    </i>
    <i r="1">
      <x v="2"/>
    </i>
    <i r="1">
      <x v="4"/>
    </i>
    <i r="1">
      <x v="6"/>
    </i>
    <i r="1">
      <x v="9"/>
    </i>
    <i>
      <x v="256"/>
    </i>
    <i r="1">
      <x v="2"/>
    </i>
    <i r="1">
      <x v="4"/>
    </i>
    <i r="1">
      <x v="10"/>
    </i>
    <i r="1">
      <x v="11"/>
    </i>
    <i r="1">
      <x v="12"/>
    </i>
    <i>
      <x v="67"/>
    </i>
    <i r="1">
      <x v="7"/>
    </i>
    <i r="1">
      <x v="8"/>
    </i>
    <i r="1">
      <x v="9"/>
    </i>
    <i r="1">
      <x v="11"/>
    </i>
    <i r="1">
      <x v="12"/>
    </i>
    <i>
      <x v="434"/>
    </i>
    <i r="1">
      <x v="1"/>
    </i>
    <i r="1">
      <x v="5"/>
    </i>
    <i r="1">
      <x v="6"/>
    </i>
    <i r="1">
      <x v="7"/>
    </i>
    <i r="1">
      <x v="10"/>
    </i>
    <i r="1">
      <x v="12"/>
    </i>
    <i>
      <x v="71"/>
    </i>
    <i r="1">
      <x v="3"/>
    </i>
    <i r="1">
      <x v="6"/>
    </i>
    <i r="1">
      <x v="7"/>
    </i>
    <i r="1">
      <x v="8"/>
    </i>
    <i r="1">
      <x v="9"/>
    </i>
    <i r="1">
      <x v="12"/>
    </i>
    <i>
      <x v="56"/>
    </i>
    <i r="1">
      <x v="1"/>
    </i>
    <i r="1">
      <x v="4"/>
    </i>
    <i r="1">
      <x v="5"/>
    </i>
    <i r="1">
      <x v="6"/>
    </i>
    <i r="1">
      <x v="8"/>
    </i>
    <i r="1">
      <x v="9"/>
    </i>
    <i r="1">
      <x v="12"/>
    </i>
    <i>
      <x v="546"/>
    </i>
    <i r="1">
      <x v="3"/>
    </i>
    <i r="1">
      <x v="7"/>
    </i>
    <i r="1">
      <x v="8"/>
    </i>
    <i r="1">
      <x v="9"/>
    </i>
    <i>
      <x v="84"/>
    </i>
    <i r="1">
      <x v="3"/>
    </i>
    <i r="1">
      <x v="5"/>
    </i>
    <i r="1">
      <x v="8"/>
    </i>
    <i r="1">
      <x v="10"/>
    </i>
    <i>
      <x v="779"/>
    </i>
    <i r="1">
      <x v="1"/>
    </i>
    <i r="1">
      <x v="2"/>
    </i>
    <i r="1">
      <x v="6"/>
    </i>
    <i r="1">
      <x v="7"/>
    </i>
    <i r="1">
      <x v="8"/>
    </i>
    <i r="1">
      <x v="10"/>
    </i>
    <i>
      <x v="246"/>
    </i>
    <i r="1">
      <x v="2"/>
    </i>
    <i r="1">
      <x v="8"/>
    </i>
    <i r="1">
      <x v="10"/>
    </i>
    <i r="1">
      <x v="12"/>
    </i>
    <i>
      <x v="355"/>
    </i>
    <i r="1">
      <x v="4"/>
    </i>
    <i r="1">
      <x v="5"/>
    </i>
    <i r="1">
      <x v="11"/>
    </i>
    <i>
      <x v="728"/>
    </i>
    <i r="1">
      <x v="1"/>
    </i>
    <i r="1">
      <x v="6"/>
    </i>
    <i r="1">
      <x v="12"/>
    </i>
    <i>
      <x v="302"/>
    </i>
    <i r="1">
      <x v="3"/>
    </i>
    <i r="1">
      <x v="4"/>
    </i>
    <i r="1">
      <x v="6"/>
    </i>
    <i r="1">
      <x v="7"/>
    </i>
    <i r="1">
      <x v="12"/>
    </i>
    <i>
      <x v="123"/>
    </i>
    <i r="1">
      <x v="2"/>
    </i>
    <i r="1">
      <x v="7"/>
    </i>
    <i r="1">
      <x v="8"/>
    </i>
    <i r="1">
      <x v="10"/>
    </i>
    <i r="1">
      <x v="12"/>
    </i>
    <i>
      <x v="319"/>
    </i>
    <i r="1">
      <x v="1"/>
    </i>
    <i r="1">
      <x v="2"/>
    </i>
    <i r="1">
      <x v="6"/>
    </i>
    <i r="1">
      <x v="7"/>
    </i>
    <i r="1">
      <x v="9"/>
    </i>
    <i r="1">
      <x v="11"/>
    </i>
    <i>
      <x v="740"/>
    </i>
    <i r="1">
      <x v="2"/>
    </i>
    <i r="1">
      <x v="3"/>
    </i>
    <i r="1">
      <x v="4"/>
    </i>
    <i r="1">
      <x v="6"/>
    </i>
    <i>
      <x v="618"/>
    </i>
    <i r="1">
      <x v="2"/>
    </i>
    <i r="1">
      <x v="3"/>
    </i>
    <i r="1">
      <x v="5"/>
    </i>
    <i r="1">
      <x v="7"/>
    </i>
    <i r="1">
      <x v="8"/>
    </i>
    <i r="1">
      <x v="10"/>
    </i>
    <i r="1">
      <x v="12"/>
    </i>
    <i>
      <x v="628"/>
    </i>
    <i r="1">
      <x v="2"/>
    </i>
    <i r="1">
      <x v="3"/>
    </i>
    <i r="1">
      <x v="4"/>
    </i>
    <i r="1">
      <x v="9"/>
    </i>
    <i>
      <x v="95"/>
    </i>
    <i r="1">
      <x v="3"/>
    </i>
    <i r="1">
      <x v="6"/>
    </i>
    <i r="1">
      <x v="7"/>
    </i>
    <i r="1">
      <x v="8"/>
    </i>
    <i r="1">
      <x v="9"/>
    </i>
    <i>
      <x v="126"/>
    </i>
    <i r="1">
      <x v="1"/>
    </i>
    <i r="1">
      <x v="2"/>
    </i>
    <i r="1">
      <x v="3"/>
    </i>
    <i r="1">
      <x v="12"/>
    </i>
    <i>
      <x v="410"/>
    </i>
    <i r="1">
      <x v="1"/>
    </i>
    <i r="1">
      <x v="3"/>
    </i>
    <i r="1">
      <x v="6"/>
    </i>
    <i r="1">
      <x v="8"/>
    </i>
    <i>
      <x v="660"/>
    </i>
    <i r="1">
      <x v="2"/>
    </i>
    <i r="1">
      <x v="7"/>
    </i>
    <i r="1">
      <x v="11"/>
    </i>
    <i r="1">
      <x v="12"/>
    </i>
    <i>
      <x v="597"/>
    </i>
    <i r="1">
      <x v="7"/>
    </i>
    <i r="1">
      <x v="9"/>
    </i>
    <i r="1">
      <x v="10"/>
    </i>
    <i r="1">
      <x v="11"/>
    </i>
    <i r="1">
      <x v="12"/>
    </i>
    <i>
      <x v="730"/>
    </i>
    <i r="1">
      <x v="4"/>
    </i>
    <i r="1">
      <x v="5"/>
    </i>
    <i r="1">
      <x v="6"/>
    </i>
    <i r="1">
      <x v="9"/>
    </i>
    <i>
      <x v="167"/>
    </i>
    <i r="1">
      <x v="3"/>
    </i>
    <i r="1">
      <x v="6"/>
    </i>
    <i r="1">
      <x v="7"/>
    </i>
    <i r="1">
      <x v="8"/>
    </i>
    <i r="1">
      <x v="9"/>
    </i>
    <i>
      <x v="349"/>
    </i>
    <i r="1">
      <x v="6"/>
    </i>
    <i r="1">
      <x v="7"/>
    </i>
    <i r="1">
      <x v="8"/>
    </i>
    <i r="1">
      <x v="10"/>
    </i>
    <i r="1">
      <x v="11"/>
    </i>
    <i>
      <x v="683"/>
    </i>
    <i r="1">
      <x v="1"/>
    </i>
    <i r="1">
      <x v="4"/>
    </i>
    <i r="1">
      <x v="7"/>
    </i>
    <i r="1">
      <x v="9"/>
    </i>
    <i r="1">
      <x v="10"/>
    </i>
    <i>
      <x v="761"/>
    </i>
    <i r="1">
      <x v="3"/>
    </i>
    <i r="1">
      <x v="4"/>
    </i>
    <i r="1">
      <x v="5"/>
    </i>
    <i r="1">
      <x v="6"/>
    </i>
    <i r="1">
      <x v="7"/>
    </i>
    <i r="1">
      <x v="10"/>
    </i>
    <i>
      <x v="228"/>
    </i>
    <i r="1">
      <x v="2"/>
    </i>
    <i r="1">
      <x v="3"/>
    </i>
    <i r="1">
      <x v="4"/>
    </i>
    <i r="1">
      <x v="6"/>
    </i>
    <i r="1">
      <x v="12"/>
    </i>
    <i>
      <x v="104"/>
    </i>
    <i r="1">
      <x v="5"/>
    </i>
    <i r="1">
      <x v="7"/>
    </i>
    <i r="1">
      <x v="10"/>
    </i>
    <i r="1">
      <x v="12"/>
    </i>
    <i>
      <x v="607"/>
    </i>
    <i r="1">
      <x v="2"/>
    </i>
    <i r="1">
      <x v="4"/>
    </i>
    <i r="1">
      <x v="6"/>
    </i>
    <i r="1">
      <x v="11"/>
    </i>
    <i>
      <x v="419"/>
    </i>
    <i r="1">
      <x v="1"/>
    </i>
    <i r="1">
      <x v="2"/>
    </i>
    <i r="1">
      <x v="4"/>
    </i>
    <i r="1">
      <x v="7"/>
    </i>
    <i r="1">
      <x v="10"/>
    </i>
    <i>
      <x v="512"/>
    </i>
    <i r="1">
      <x v="2"/>
    </i>
    <i r="1">
      <x v="4"/>
    </i>
    <i r="1">
      <x v="6"/>
    </i>
    <i r="1">
      <x v="7"/>
    </i>
    <i r="1">
      <x v="12"/>
    </i>
    <i>
      <x v="634"/>
    </i>
    <i r="1">
      <x v="4"/>
    </i>
    <i r="1">
      <x v="5"/>
    </i>
    <i r="1">
      <x v="6"/>
    </i>
    <i r="1">
      <x v="7"/>
    </i>
    <i r="1">
      <x v="9"/>
    </i>
    <i>
      <x v="343"/>
    </i>
    <i r="1">
      <x v="5"/>
    </i>
    <i r="1">
      <x v="7"/>
    </i>
    <i r="1">
      <x v="8"/>
    </i>
    <i r="1">
      <x v="9"/>
    </i>
    <i r="1">
      <x v="10"/>
    </i>
    <i>
      <x v="108"/>
    </i>
    <i r="1">
      <x v="4"/>
    </i>
    <i r="1">
      <x v="5"/>
    </i>
    <i r="1">
      <x v="8"/>
    </i>
    <i r="1">
      <x v="11"/>
    </i>
    <i>
      <x v="701"/>
    </i>
    <i r="1">
      <x v="3"/>
    </i>
    <i r="1">
      <x v="6"/>
    </i>
    <i r="1">
      <x v="7"/>
    </i>
    <i r="1">
      <x v="10"/>
    </i>
    <i>
      <x v="571"/>
    </i>
    <i r="1">
      <x v="4"/>
    </i>
    <i r="1">
      <x v="5"/>
    </i>
    <i r="1">
      <x v="8"/>
    </i>
    <i r="1">
      <x v="9"/>
    </i>
    <i>
      <x v="708"/>
    </i>
    <i r="1">
      <x v="2"/>
    </i>
    <i r="1">
      <x v="3"/>
    </i>
    <i r="1">
      <x v="4"/>
    </i>
    <i r="1">
      <x v="5"/>
    </i>
    <i r="1">
      <x v="9"/>
    </i>
    <i r="1">
      <x v="10"/>
    </i>
    <i>
      <x v="549"/>
    </i>
    <i r="1">
      <x v="1"/>
    </i>
    <i r="1">
      <x v="5"/>
    </i>
    <i r="1">
      <x v="6"/>
    </i>
    <i r="1">
      <x v="8"/>
    </i>
    <i r="1">
      <x v="10"/>
    </i>
    <i>
      <x v="278"/>
    </i>
    <i r="1">
      <x v="1"/>
    </i>
    <i r="1">
      <x v="2"/>
    </i>
    <i r="1">
      <x v="5"/>
    </i>
    <i r="1">
      <x v="8"/>
    </i>
    <i r="1">
      <x v="11"/>
    </i>
    <i>
      <x v="561"/>
    </i>
    <i r="1">
      <x v="1"/>
    </i>
    <i r="1">
      <x v="4"/>
    </i>
    <i r="1">
      <x v="6"/>
    </i>
    <i r="1">
      <x v="8"/>
    </i>
    <i r="1">
      <x v="9"/>
    </i>
    <i r="1">
      <x v="11"/>
    </i>
    <i r="1">
      <x v="12"/>
    </i>
    <i>
      <x v="541"/>
    </i>
    <i r="1">
      <x v="1"/>
    </i>
    <i r="1">
      <x v="2"/>
    </i>
    <i r="1">
      <x v="3"/>
    </i>
    <i r="1">
      <x v="8"/>
    </i>
    <i>
      <x v="208"/>
    </i>
    <i r="1">
      <x v="2"/>
    </i>
    <i r="1">
      <x v="7"/>
    </i>
    <i r="1">
      <x v="10"/>
    </i>
    <i r="1">
      <x v="11"/>
    </i>
    <i r="1">
      <x v="12"/>
    </i>
    <i>
      <x v="27"/>
    </i>
    <i r="1">
      <x v="3"/>
    </i>
    <i r="1">
      <x v="5"/>
    </i>
    <i r="1">
      <x v="9"/>
    </i>
    <i r="1">
      <x v="11"/>
    </i>
    <i>
      <x v="45"/>
    </i>
    <i r="1">
      <x v="4"/>
    </i>
    <i r="1">
      <x v="5"/>
    </i>
    <i r="1">
      <x v="8"/>
    </i>
    <i>
      <x v="179"/>
    </i>
    <i r="1">
      <x v="3"/>
    </i>
    <i r="1">
      <x v="6"/>
    </i>
    <i r="1">
      <x v="9"/>
    </i>
    <i r="1">
      <x v="10"/>
    </i>
    <i>
      <x v="40"/>
    </i>
    <i r="1">
      <x v="3"/>
    </i>
    <i r="1">
      <x v="8"/>
    </i>
    <i r="1">
      <x v="10"/>
    </i>
    <i>
      <x v="286"/>
    </i>
    <i r="1">
      <x v="2"/>
    </i>
    <i r="1">
      <x v="5"/>
    </i>
    <i r="1">
      <x v="8"/>
    </i>
    <i r="1">
      <x v="10"/>
    </i>
    <i r="1">
      <x v="12"/>
    </i>
    <i>
      <x v="99"/>
    </i>
    <i r="1">
      <x v="5"/>
    </i>
    <i r="1">
      <x v="6"/>
    </i>
    <i r="1">
      <x v="8"/>
    </i>
    <i r="1">
      <x v="11"/>
    </i>
    <i>
      <x v="72"/>
    </i>
    <i r="1">
      <x v="5"/>
    </i>
    <i r="1">
      <x v="6"/>
    </i>
    <i r="1">
      <x v="11"/>
    </i>
    <i>
      <x v="528"/>
    </i>
    <i r="1">
      <x v="2"/>
    </i>
    <i r="1">
      <x v="5"/>
    </i>
    <i r="1">
      <x v="6"/>
    </i>
    <i r="1">
      <x v="8"/>
    </i>
    <i r="1">
      <x v="9"/>
    </i>
    <i>
      <x v="151"/>
    </i>
    <i r="1">
      <x v="1"/>
    </i>
    <i r="1">
      <x v="4"/>
    </i>
    <i r="1">
      <x v="5"/>
    </i>
    <i>
      <x v="543"/>
    </i>
    <i r="1">
      <x v="4"/>
    </i>
    <i r="1">
      <x v="10"/>
    </i>
    <i r="1">
      <x v="12"/>
    </i>
    <i>
      <x v="460"/>
    </i>
    <i r="1">
      <x v="2"/>
    </i>
    <i r="1">
      <x v="5"/>
    </i>
    <i r="1">
      <x v="6"/>
    </i>
    <i r="1">
      <x v="11"/>
    </i>
    <i r="1">
      <x v="12"/>
    </i>
    <i>
      <x v="752"/>
    </i>
    <i r="1">
      <x v="2"/>
    </i>
    <i r="1">
      <x v="8"/>
    </i>
    <i r="1">
      <x v="11"/>
    </i>
    <i r="1">
      <x v="12"/>
    </i>
    <i>
      <x v="599"/>
    </i>
    <i r="1">
      <x v="3"/>
    </i>
    <i r="1">
      <x v="5"/>
    </i>
    <i r="1">
      <x v="6"/>
    </i>
    <i>
      <x v="98"/>
    </i>
    <i r="1">
      <x v="2"/>
    </i>
    <i r="1">
      <x v="5"/>
    </i>
    <i r="1">
      <x v="6"/>
    </i>
    <i r="1">
      <x v="8"/>
    </i>
    <i>
      <x v="31"/>
    </i>
    <i r="1">
      <x v="1"/>
    </i>
    <i r="1">
      <x v="2"/>
    </i>
    <i r="1">
      <x v="5"/>
    </i>
    <i r="1">
      <x v="7"/>
    </i>
    <i>
      <x v="145"/>
    </i>
    <i r="1">
      <x v="1"/>
    </i>
    <i r="1">
      <x v="3"/>
    </i>
    <i r="1">
      <x v="6"/>
    </i>
    <i>
      <x v="624"/>
    </i>
    <i r="1">
      <x v="2"/>
    </i>
    <i r="1">
      <x v="5"/>
    </i>
    <i r="1">
      <x v="10"/>
    </i>
    <i>
      <x v="720"/>
    </i>
    <i r="1">
      <x v="5"/>
    </i>
    <i r="1">
      <x v="7"/>
    </i>
    <i r="1">
      <x v="9"/>
    </i>
    <i r="1">
      <x v="10"/>
    </i>
    <i>
      <x v="629"/>
    </i>
    <i r="1">
      <x v="8"/>
    </i>
    <i r="1">
      <x v="9"/>
    </i>
    <i r="1">
      <x v="10"/>
    </i>
    <i r="1">
      <x v="12"/>
    </i>
    <i>
      <x v="537"/>
    </i>
    <i r="1">
      <x v="6"/>
    </i>
    <i r="1">
      <x v="7"/>
    </i>
    <i r="1">
      <x v="8"/>
    </i>
    <i r="1">
      <x v="11"/>
    </i>
    <i>
      <x v="79"/>
    </i>
    <i r="1">
      <x v="2"/>
    </i>
    <i r="1">
      <x v="3"/>
    </i>
    <i r="1">
      <x v="7"/>
    </i>
    <i r="1">
      <x v="10"/>
    </i>
    <i r="1">
      <x v="11"/>
    </i>
    <i>
      <x v="425"/>
    </i>
    <i r="1">
      <x v="1"/>
    </i>
    <i r="1">
      <x v="5"/>
    </i>
    <i r="1">
      <x v="8"/>
    </i>
    <i r="1">
      <x v="11"/>
    </i>
    <i>
      <x v="236"/>
    </i>
    <i r="1">
      <x v="3"/>
    </i>
    <i r="1">
      <x v="4"/>
    </i>
    <i>
      <x v="280"/>
    </i>
    <i r="1">
      <x v="3"/>
    </i>
    <i r="1">
      <x v="7"/>
    </i>
    <i r="1">
      <x v="8"/>
    </i>
    <i r="1">
      <x v="9"/>
    </i>
    <i r="1">
      <x v="12"/>
    </i>
    <i>
      <x v="144"/>
    </i>
    <i r="1">
      <x v="3"/>
    </i>
    <i r="1">
      <x v="6"/>
    </i>
    <i r="1">
      <x v="7"/>
    </i>
    <i r="1">
      <x v="8"/>
    </i>
    <i>
      <x v="350"/>
    </i>
    <i r="1">
      <x v="2"/>
    </i>
    <i r="1">
      <x v="6"/>
    </i>
    <i r="1">
      <x v="8"/>
    </i>
    <i r="1">
      <x v="10"/>
    </i>
    <i>
      <x v="409"/>
    </i>
    <i r="1">
      <x v="3"/>
    </i>
    <i r="1">
      <x v="7"/>
    </i>
    <i r="1">
      <x v="8"/>
    </i>
    <i r="1">
      <x v="10"/>
    </i>
    <i>
      <x v="274"/>
    </i>
    <i r="1">
      <x v="1"/>
    </i>
    <i r="1">
      <x v="4"/>
    </i>
    <i r="1">
      <x v="10"/>
    </i>
    <i r="1">
      <x v="11"/>
    </i>
    <i>
      <x v="289"/>
    </i>
    <i r="1">
      <x v="2"/>
    </i>
    <i r="1">
      <x v="5"/>
    </i>
    <i r="1">
      <x v="6"/>
    </i>
    <i r="1">
      <x v="9"/>
    </i>
    <i>
      <x/>
    </i>
    <i r="1">
      <x v="5"/>
    </i>
    <i r="1">
      <x v="7"/>
    </i>
    <i r="1">
      <x v="11"/>
    </i>
    <i>
      <x v="443"/>
    </i>
    <i r="1">
      <x v="4"/>
    </i>
    <i r="1">
      <x v="7"/>
    </i>
    <i r="1">
      <x v="9"/>
    </i>
    <i>
      <x v="654"/>
    </i>
    <i r="1">
      <x v="7"/>
    </i>
    <i r="1">
      <x v="9"/>
    </i>
    <i r="1">
      <x v="12"/>
    </i>
    <i>
      <x v="206"/>
    </i>
    <i r="1">
      <x v="2"/>
    </i>
    <i r="1">
      <x v="3"/>
    </i>
    <i r="1">
      <x v="9"/>
    </i>
    <i r="1">
      <x v="11"/>
    </i>
    <i>
      <x v="192"/>
    </i>
    <i r="1">
      <x v="3"/>
    </i>
    <i r="1">
      <x v="5"/>
    </i>
    <i r="1">
      <x v="8"/>
    </i>
    <i r="1">
      <x v="9"/>
    </i>
    <i>
      <x v="518"/>
    </i>
    <i r="1">
      <x v="1"/>
    </i>
    <i r="1">
      <x v="7"/>
    </i>
    <i r="1">
      <x v="10"/>
    </i>
    <i>
      <x v="416"/>
    </i>
    <i r="1">
      <x v="1"/>
    </i>
    <i r="1">
      <x v="2"/>
    </i>
    <i r="1">
      <x v="8"/>
    </i>
    <i r="1">
      <x v="12"/>
    </i>
    <i>
      <x v="128"/>
    </i>
    <i r="1">
      <x v="7"/>
    </i>
    <i r="1">
      <x v="8"/>
    </i>
    <i r="1">
      <x v="11"/>
    </i>
    <i>
      <x v="596"/>
    </i>
    <i r="1">
      <x v="2"/>
    </i>
    <i r="1">
      <x v="5"/>
    </i>
    <i r="1">
      <x v="7"/>
    </i>
    <i r="1">
      <x v="10"/>
    </i>
    <i>
      <x v="465"/>
    </i>
    <i r="1">
      <x v="4"/>
    </i>
    <i r="1">
      <x v="5"/>
    </i>
    <i r="1">
      <x v="8"/>
    </i>
    <i>
      <x v="177"/>
    </i>
    <i r="1">
      <x v="2"/>
    </i>
    <i r="1">
      <x v="6"/>
    </i>
    <i r="1">
      <x v="12"/>
    </i>
    <i>
      <x v="204"/>
    </i>
    <i r="1">
      <x v="1"/>
    </i>
    <i r="1">
      <x v="3"/>
    </i>
    <i r="1">
      <x v="4"/>
    </i>
    <i r="1">
      <x v="5"/>
    </i>
    <i>
      <x v="96"/>
    </i>
    <i r="1">
      <x v="9"/>
    </i>
    <i r="1">
      <x v="12"/>
    </i>
    <i>
      <x v="476"/>
    </i>
    <i r="1">
      <x v="4"/>
    </i>
    <i r="1">
      <x v="7"/>
    </i>
    <i r="1">
      <x v="8"/>
    </i>
    <i r="1">
      <x v="10"/>
    </i>
    <i r="1">
      <x v="12"/>
    </i>
    <i>
      <x v="187"/>
    </i>
    <i r="1">
      <x v="1"/>
    </i>
    <i r="1">
      <x v="3"/>
    </i>
    <i r="1">
      <x v="4"/>
    </i>
    <i r="1">
      <x v="7"/>
    </i>
    <i>
      <x v="480"/>
    </i>
    <i r="1">
      <x v="6"/>
    </i>
    <i r="1">
      <x v="8"/>
    </i>
    <i r="1">
      <x v="9"/>
    </i>
    <i r="1">
      <x v="10"/>
    </i>
    <i>
      <x v="739"/>
    </i>
    <i r="1">
      <x v="2"/>
    </i>
    <i r="1">
      <x v="4"/>
    </i>
    <i r="1">
      <x v="6"/>
    </i>
    <i>
      <x v="288"/>
    </i>
    <i r="1">
      <x v="3"/>
    </i>
    <i r="1">
      <x v="4"/>
    </i>
    <i>
      <x v="793"/>
    </i>
    <i r="1">
      <x v="1"/>
    </i>
    <i r="1">
      <x v="4"/>
    </i>
    <i r="1">
      <x v="8"/>
    </i>
    <i r="1">
      <x v="11"/>
    </i>
    <i>
      <x v="11"/>
    </i>
    <i r="1">
      <x v="2"/>
    </i>
    <i r="1">
      <x v="7"/>
    </i>
    <i r="1">
      <x v="9"/>
    </i>
    <i r="1">
      <x v="11"/>
    </i>
    <i>
      <x v="556"/>
    </i>
    <i r="1">
      <x v="4"/>
    </i>
    <i r="1">
      <x v="8"/>
    </i>
    <i r="1">
      <x v="9"/>
    </i>
    <i>
      <x v="78"/>
    </i>
    <i r="1">
      <x v="4"/>
    </i>
    <i r="1">
      <x v="9"/>
    </i>
    <i r="1">
      <x v="12"/>
    </i>
    <i>
      <x v="763"/>
    </i>
    <i r="1">
      <x v="1"/>
    </i>
    <i r="1">
      <x v="5"/>
    </i>
    <i r="1">
      <x v="12"/>
    </i>
    <i>
      <x v="529"/>
    </i>
    <i r="1">
      <x v="2"/>
    </i>
    <i r="1">
      <x v="7"/>
    </i>
    <i r="1">
      <x v="8"/>
    </i>
    <i r="1">
      <x v="9"/>
    </i>
    <i r="1">
      <x v="12"/>
    </i>
    <i>
      <x v="770"/>
    </i>
    <i r="1">
      <x v="2"/>
    </i>
    <i r="1">
      <x v="4"/>
    </i>
    <i r="1">
      <x v="9"/>
    </i>
    <i r="1">
      <x v="10"/>
    </i>
    <i r="1">
      <x v="11"/>
    </i>
    <i>
      <x v="234"/>
    </i>
    <i r="1">
      <x v="1"/>
    </i>
    <i r="1">
      <x v="7"/>
    </i>
    <i r="1">
      <x v="8"/>
    </i>
    <i r="1">
      <x v="11"/>
    </i>
    <i>
      <x v="92"/>
    </i>
    <i r="1">
      <x v="2"/>
    </i>
    <i r="1">
      <x v="4"/>
    </i>
    <i r="1">
      <x v="9"/>
    </i>
    <i r="1">
      <x v="11"/>
    </i>
    <i>
      <x v="580"/>
    </i>
    <i r="1">
      <x v="4"/>
    </i>
    <i r="1">
      <x v="7"/>
    </i>
    <i r="1">
      <x v="9"/>
    </i>
    <i>
      <x v="254"/>
    </i>
    <i r="1">
      <x v="7"/>
    </i>
    <i r="1">
      <x v="8"/>
    </i>
    <i r="1">
      <x v="9"/>
    </i>
    <i r="1">
      <x v="12"/>
    </i>
    <i>
      <x v="488"/>
    </i>
    <i r="1">
      <x v="1"/>
    </i>
    <i r="1">
      <x v="9"/>
    </i>
    <i>
      <x v="527"/>
    </i>
    <i r="1">
      <x v="7"/>
    </i>
    <i r="1">
      <x v="8"/>
    </i>
    <i>
      <x v="788"/>
    </i>
    <i r="1">
      <x v="7"/>
    </i>
    <i r="1">
      <x v="9"/>
    </i>
    <i r="1">
      <x v="10"/>
    </i>
    <i r="1">
      <x v="12"/>
    </i>
    <i>
      <x v="602"/>
    </i>
    <i r="1">
      <x v="2"/>
    </i>
    <i>
      <x v="502"/>
    </i>
    <i r="1">
      <x v="2"/>
    </i>
    <i r="1">
      <x v="5"/>
    </i>
    <i r="1">
      <x v="10"/>
    </i>
    <i>
      <x v="651"/>
    </i>
    <i r="1">
      <x v="2"/>
    </i>
    <i r="1">
      <x v="3"/>
    </i>
    <i r="1">
      <x v="5"/>
    </i>
    <i r="1">
      <x v="9"/>
    </i>
    <i r="1">
      <x v="12"/>
    </i>
    <i>
      <x v="363"/>
    </i>
    <i r="1">
      <x v="1"/>
    </i>
    <i r="1">
      <x v="8"/>
    </i>
    <i r="1">
      <x v="10"/>
    </i>
    <i r="1">
      <x v="11"/>
    </i>
    <i>
      <x v="341"/>
    </i>
    <i r="1">
      <x v="5"/>
    </i>
    <i r="1">
      <x v="8"/>
    </i>
    <i r="1">
      <x v="10"/>
    </i>
    <i>
      <x v="494"/>
    </i>
    <i r="1">
      <x v="1"/>
    </i>
    <i r="1">
      <x v="5"/>
    </i>
    <i r="1">
      <x v="7"/>
    </i>
    <i r="1">
      <x v="8"/>
    </i>
    <i>
      <x v="331"/>
    </i>
    <i r="1">
      <x v="9"/>
    </i>
    <i r="1">
      <x v="12"/>
    </i>
    <i>
      <x v="18"/>
    </i>
    <i r="1">
      <x v="4"/>
    </i>
    <i r="1">
      <x v="6"/>
    </i>
    <i r="1">
      <x v="9"/>
    </i>
    <i r="1">
      <x v="12"/>
    </i>
    <i>
      <x v="677"/>
    </i>
    <i r="1">
      <x v="2"/>
    </i>
    <i r="1">
      <x v="3"/>
    </i>
    <i r="1">
      <x v="10"/>
    </i>
    <i r="1">
      <x v="12"/>
    </i>
    <i>
      <x v="756"/>
    </i>
    <i r="1">
      <x v="2"/>
    </i>
    <i r="1">
      <x v="9"/>
    </i>
    <i r="1">
      <x v="10"/>
    </i>
    <i>
      <x v="679"/>
    </i>
    <i r="1">
      <x v="1"/>
    </i>
    <i r="1">
      <x v="5"/>
    </i>
    <i r="1">
      <x v="7"/>
    </i>
    <i r="1">
      <x v="9"/>
    </i>
    <i r="1">
      <x v="12"/>
    </i>
    <i>
      <x v="111"/>
    </i>
    <i r="1">
      <x v="1"/>
    </i>
    <i r="1">
      <x v="4"/>
    </i>
    <i r="1">
      <x v="8"/>
    </i>
    <i>
      <x v="163"/>
    </i>
    <i r="1">
      <x v="2"/>
    </i>
    <i r="1">
      <x v="6"/>
    </i>
    <i r="1">
      <x v="9"/>
    </i>
    <i r="1">
      <x v="10"/>
    </i>
    <i>
      <x v="645"/>
    </i>
    <i r="1">
      <x v="2"/>
    </i>
    <i r="1">
      <x v="5"/>
    </i>
    <i r="1">
      <x v="6"/>
    </i>
    <i r="1">
      <x v="10"/>
    </i>
    <i>
      <x v="432"/>
    </i>
    <i r="1">
      <x v="1"/>
    </i>
    <i r="1">
      <x v="7"/>
    </i>
    <i r="1">
      <x v="11"/>
    </i>
    <i>
      <x v="62"/>
    </i>
    <i r="1">
      <x v="5"/>
    </i>
    <i r="1">
      <x v="9"/>
    </i>
    <i r="1">
      <x v="11"/>
    </i>
    <i>
      <x v="240"/>
    </i>
    <i r="1">
      <x v="3"/>
    </i>
    <i r="1">
      <x v="5"/>
    </i>
    <i>
      <x v="731"/>
    </i>
    <i r="1">
      <x v="1"/>
    </i>
    <i r="1">
      <x v="3"/>
    </i>
    <i r="1">
      <x v="11"/>
    </i>
    <i>
      <x v="392"/>
    </i>
    <i r="1">
      <x v="3"/>
    </i>
    <i r="1">
      <x v="4"/>
    </i>
    <i r="1">
      <x v="5"/>
    </i>
    <i r="1">
      <x v="8"/>
    </i>
    <i r="1">
      <x v="9"/>
    </i>
    <i>
      <x v="74"/>
    </i>
    <i r="1">
      <x v="6"/>
    </i>
    <i r="1">
      <x v="8"/>
    </i>
    <i r="1">
      <x v="11"/>
    </i>
    <i r="1">
      <x v="12"/>
    </i>
    <i>
      <x v="700"/>
    </i>
    <i r="1">
      <x v="2"/>
    </i>
    <i r="1">
      <x v="9"/>
    </i>
    <i>
      <x v="403"/>
    </i>
    <i r="1">
      <x v="6"/>
    </i>
    <i r="1">
      <x v="7"/>
    </i>
    <i r="1">
      <x v="12"/>
    </i>
    <i>
      <x v="439"/>
    </i>
    <i r="1">
      <x v="3"/>
    </i>
    <i r="1">
      <x v="4"/>
    </i>
    <i r="1">
      <x v="8"/>
    </i>
    <i>
      <x v="172"/>
    </i>
    <i r="1">
      <x v="1"/>
    </i>
    <i r="1">
      <x v="7"/>
    </i>
    <i r="1">
      <x v="12"/>
    </i>
    <i>
      <x v="702"/>
    </i>
    <i r="1">
      <x v="1"/>
    </i>
    <i r="1">
      <x v="9"/>
    </i>
    <i r="1">
      <x v="12"/>
    </i>
    <i>
      <x v="55"/>
    </i>
    <i r="1">
      <x v="2"/>
    </i>
    <i r="1">
      <x v="9"/>
    </i>
    <i r="1">
      <x v="10"/>
    </i>
    <i r="1">
      <x v="12"/>
    </i>
    <i>
      <x v="706"/>
    </i>
    <i r="1">
      <x v="3"/>
    </i>
    <i r="1">
      <x v="6"/>
    </i>
    <i r="1">
      <x v="7"/>
    </i>
    <i r="1">
      <x v="8"/>
    </i>
    <i>
      <x v="412"/>
    </i>
    <i r="1">
      <x v="6"/>
    </i>
    <i r="1">
      <x v="9"/>
    </i>
    <i r="1">
      <x v="10"/>
    </i>
    <i>
      <x v="218"/>
    </i>
    <i r="1">
      <x v="1"/>
    </i>
    <i r="1">
      <x v="3"/>
    </i>
    <i r="1">
      <x v="4"/>
    </i>
    <i r="1">
      <x v="5"/>
    </i>
    <i r="1">
      <x v="12"/>
    </i>
    <i>
      <x v="539"/>
    </i>
    <i r="1">
      <x v="3"/>
    </i>
    <i r="1">
      <x v="8"/>
    </i>
    <i r="1">
      <x v="9"/>
    </i>
    <i r="1">
      <x v="10"/>
    </i>
    <i>
      <x v="492"/>
    </i>
    <i r="1">
      <x v="1"/>
    </i>
    <i r="1">
      <x v="2"/>
    </i>
    <i r="1">
      <x v="8"/>
    </i>
    <i>
      <x v="196"/>
    </i>
    <i r="1">
      <x v="3"/>
    </i>
    <i r="1">
      <x v="9"/>
    </i>
    <i>
      <x v="131"/>
    </i>
    <i r="1">
      <x v="3"/>
    </i>
    <i r="1">
      <x v="4"/>
    </i>
    <i r="1">
      <x v="6"/>
    </i>
    <i r="1">
      <x v="8"/>
    </i>
    <i>
      <x v="566"/>
    </i>
    <i r="1">
      <x v="2"/>
    </i>
    <i r="1">
      <x v="4"/>
    </i>
    <i r="1">
      <x v="7"/>
    </i>
    <i>
      <x v="7"/>
    </i>
    <i r="1">
      <x v="3"/>
    </i>
    <i r="1">
      <x v="6"/>
    </i>
    <i r="1">
      <x v="7"/>
    </i>
    <i>
      <x v="463"/>
    </i>
    <i r="1">
      <x v="9"/>
    </i>
    <i>
      <x v="60"/>
    </i>
    <i r="1">
      <x v="3"/>
    </i>
    <i r="1">
      <x v="4"/>
    </i>
    <i>
      <x v="353"/>
    </i>
    <i r="1">
      <x v="3"/>
    </i>
    <i r="1">
      <x v="5"/>
    </i>
    <i r="1">
      <x v="12"/>
    </i>
    <i>
      <x v="337"/>
    </i>
    <i r="1">
      <x v="2"/>
    </i>
    <i r="1">
      <x v="3"/>
    </i>
    <i>
      <x v="417"/>
    </i>
    <i r="1">
      <x v="8"/>
    </i>
    <i r="1">
      <x v="11"/>
    </i>
    <i r="1">
      <x v="12"/>
    </i>
    <i>
      <x v="139"/>
    </i>
    <i r="1">
      <x v="4"/>
    </i>
    <i r="1">
      <x v="6"/>
    </i>
    <i r="1">
      <x v="10"/>
    </i>
    <i>
      <x v="36"/>
    </i>
    <i r="1">
      <x v="4"/>
    </i>
    <i r="1">
      <x v="7"/>
    </i>
    <i r="1">
      <x v="8"/>
    </i>
    <i>
      <x v="446"/>
    </i>
    <i r="1">
      <x v="1"/>
    </i>
    <i r="1">
      <x v="5"/>
    </i>
    <i r="1">
      <x v="7"/>
    </i>
    <i>
      <x v="386"/>
    </i>
    <i r="1">
      <x v="4"/>
    </i>
    <i r="1">
      <x v="5"/>
    </i>
    <i>
      <x v="615"/>
    </i>
    <i r="1">
      <x v="9"/>
    </i>
    <i r="1">
      <x v="10"/>
    </i>
    <i r="1">
      <x v="12"/>
    </i>
    <i>
      <x v="418"/>
    </i>
    <i r="1">
      <x v="1"/>
    </i>
    <i r="1">
      <x v="3"/>
    </i>
    <i r="1">
      <x v="8"/>
    </i>
    <i>
      <x v="53"/>
    </i>
    <i r="1">
      <x v="2"/>
    </i>
    <i r="1">
      <x v="8"/>
    </i>
    <i>
      <x v="515"/>
    </i>
    <i r="1">
      <x v="4"/>
    </i>
    <i r="1">
      <x v="10"/>
    </i>
    <i r="1">
      <x v="12"/>
    </i>
    <i>
      <x v="183"/>
    </i>
    <i r="1">
      <x v="5"/>
    </i>
    <i r="1">
      <x v="9"/>
    </i>
    <i r="1">
      <x v="10"/>
    </i>
    <i r="1">
      <x v="12"/>
    </i>
    <i>
      <x v="29"/>
    </i>
    <i r="1">
      <x v="1"/>
    </i>
    <i r="1">
      <x v="3"/>
    </i>
    <i r="1">
      <x v="10"/>
    </i>
    <i>
      <x v="475"/>
    </i>
    <i r="1">
      <x v="2"/>
    </i>
    <i r="1">
      <x v="7"/>
    </i>
    <i r="1">
      <x v="8"/>
    </i>
    <i>
      <x v="655"/>
    </i>
    <i r="1">
      <x v="1"/>
    </i>
    <i r="1">
      <x v="3"/>
    </i>
    <i>
      <x v="327"/>
    </i>
    <i r="1">
      <x v="3"/>
    </i>
    <i r="1">
      <x v="7"/>
    </i>
    <i r="1">
      <x v="8"/>
    </i>
    <i>
      <x v="678"/>
    </i>
    <i r="1">
      <x v="7"/>
    </i>
    <i r="1">
      <x v="11"/>
    </i>
    <i>
      <x v="684"/>
    </i>
    <i r="1">
      <x v="4"/>
    </i>
    <i r="1">
      <x v="11"/>
    </i>
    <i>
      <x v="118"/>
    </i>
    <i r="1">
      <x v="3"/>
    </i>
    <i r="1">
      <x v="8"/>
    </i>
    <i r="1">
      <x v="10"/>
    </i>
    <i>
      <x v="407"/>
    </i>
    <i r="1">
      <x v="3"/>
    </i>
    <i r="1">
      <x v="7"/>
    </i>
    <i>
      <x v="116"/>
    </i>
    <i r="1">
      <x v="2"/>
    </i>
    <i r="1">
      <x v="4"/>
    </i>
    <i r="1">
      <x v="6"/>
    </i>
    <i>
      <x v="606"/>
    </i>
    <i r="1">
      <x v="8"/>
    </i>
    <i r="1">
      <x v="9"/>
    </i>
    <i>
      <x v="389"/>
    </i>
    <i r="1">
      <x v="1"/>
    </i>
    <i r="1">
      <x v="2"/>
    </i>
    <i r="1">
      <x v="5"/>
    </i>
    <i>
      <x v="452"/>
    </i>
    <i r="1">
      <x v="3"/>
    </i>
    <i r="1">
      <x v="5"/>
    </i>
    <i>
      <x v="467"/>
    </i>
    <i r="1">
      <x v="4"/>
    </i>
    <i r="1">
      <x v="6"/>
    </i>
    <i r="1">
      <x v="9"/>
    </i>
    <i>
      <x v="623"/>
    </i>
    <i r="1">
      <x v="5"/>
    </i>
    <i r="1">
      <x v="8"/>
    </i>
    <i>
      <x v="648"/>
    </i>
    <i r="1">
      <x v="3"/>
    </i>
    <i r="1">
      <x v="4"/>
    </i>
    <i r="1">
      <x v="10"/>
    </i>
    <i>
      <x v="44"/>
    </i>
    <i r="1">
      <x v="2"/>
    </i>
    <i r="1">
      <x v="4"/>
    </i>
    <i r="1">
      <x v="7"/>
    </i>
    <i>
      <x v="753"/>
    </i>
    <i r="1">
      <x v="8"/>
    </i>
    <i>
      <x v="39"/>
    </i>
    <i r="1">
      <x v="11"/>
    </i>
    <i r="1">
      <x v="12"/>
    </i>
    <i>
      <x v="400"/>
    </i>
    <i r="1">
      <x v="5"/>
    </i>
    <i r="1">
      <x v="8"/>
    </i>
    <i>
      <x v="552"/>
    </i>
    <i r="1">
      <x v="7"/>
    </i>
    <i r="1">
      <x v="10"/>
    </i>
    <i>
      <x v="325"/>
    </i>
    <i r="1">
      <x v="7"/>
    </i>
    <i r="1">
      <x v="11"/>
    </i>
    <i>
      <x v="635"/>
    </i>
    <i r="1">
      <x v="3"/>
    </i>
    <i r="1">
      <x v="7"/>
    </i>
    <i>
      <x v="271"/>
    </i>
    <i r="1">
      <x v="2"/>
    </i>
    <i r="1">
      <x v="9"/>
    </i>
    <i>
      <x v="594"/>
    </i>
    <i r="1">
      <x v="3"/>
    </i>
    <i r="1">
      <x v="8"/>
    </i>
    <i>
      <x v="214"/>
    </i>
    <i r="1">
      <x v="3"/>
    </i>
    <i>
      <x v="430"/>
    </i>
    <i r="1">
      <x v="3"/>
    </i>
    <i r="1">
      <x v="6"/>
    </i>
    <i>
      <x v="600"/>
    </i>
    <i r="1">
      <x v="2"/>
    </i>
    <i>
      <x v="584"/>
    </i>
    <i r="1">
      <x v="1"/>
    </i>
    <i r="1">
      <x v="7"/>
    </i>
    <i>
      <x v="738"/>
    </i>
    <i r="1">
      <x v="1"/>
    </i>
    <i>
      <x v="668"/>
    </i>
    <i r="1">
      <x v="5"/>
    </i>
    <i>
      <x v="575"/>
    </i>
    <i r="1">
      <x v="2"/>
    </i>
    <i>
      <x v="125"/>
    </i>
    <i r="1">
      <x v="6"/>
    </i>
    <i>
      <x v="750"/>
    </i>
    <i r="1">
      <x v="7"/>
    </i>
    <i>
      <x v="719"/>
    </i>
    <i r="1">
      <x v="7"/>
    </i>
    <i r="1">
      <x v="12"/>
    </i>
    <i>
      <x v="238"/>
    </i>
    <i r="1">
      <x v="5"/>
    </i>
    <i>
      <x v="222"/>
    </i>
    <i r="1">
      <x v="12"/>
    </i>
    <i>
      <x v="436"/>
    </i>
    <i r="1">
      <x v="1"/>
    </i>
    <i>
      <x v="548"/>
    </i>
    <i r="1">
      <x v="6"/>
    </i>
    <i>
      <x v="514"/>
    </i>
    <i r="1">
      <x v="5"/>
    </i>
    <i>
      <x v="133"/>
    </i>
    <i r="1">
      <x v="3"/>
    </i>
    <i>
      <x v="119"/>
    </i>
    <i r="1">
      <x v="8"/>
    </i>
    <i>
      <x v="47"/>
    </i>
    <i r="1">
      <x v="7"/>
    </i>
    <i>
      <x v="672"/>
    </i>
    <i r="1">
      <x v="10"/>
    </i>
    <i>
      <x v="453"/>
    </i>
    <i r="1">
      <x v="10"/>
    </i>
    <i>
      <x v="790"/>
    </i>
    <i r="1">
      <x v="6"/>
    </i>
    <i>
      <x v="20"/>
    </i>
    <i r="1">
      <x v="10"/>
    </i>
    <i>
      <x v="102"/>
    </i>
    <i r="1">
      <x v="11"/>
    </i>
    <i>
      <x v="101"/>
    </i>
    <i r="1">
      <x v="5"/>
    </i>
    <i>
      <x v="421"/>
    </i>
    <i r="1">
      <x v="7"/>
    </i>
    <i>
      <x v="178"/>
    </i>
    <i r="1">
      <x v="5"/>
    </i>
    <i t="grand">
      <x/>
    </i>
  </rowItems>
  <colFields count="1">
    <field x="14"/>
  </colFields>
  <colItems count="2">
    <i>
      <x v="1"/>
    </i>
    <i t="grand">
      <x/>
    </i>
  </colItems>
  <dataFields count="1">
    <dataField name="Count of Order Quantity" fld="4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2" firstHeaderRow="1" firstDataRow="2" firstDataCol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11"/>
  </rowFields>
  <rowItems count="198">
    <i>
      <x v="261"/>
    </i>
    <i>
      <x v="625"/>
    </i>
    <i>
      <x v="637"/>
    </i>
    <i>
      <x v="636"/>
    </i>
    <i>
      <x v="306"/>
    </i>
    <i>
      <x v="216"/>
    </i>
    <i>
      <x v="554"/>
    </i>
    <i>
      <x v="588"/>
    </i>
    <i>
      <x v="781"/>
    </i>
    <i>
      <x v="247"/>
    </i>
    <i>
      <x v="375"/>
    </i>
    <i>
      <x v="718"/>
    </i>
    <i>
      <x v="12"/>
    </i>
    <i>
      <x v="382"/>
    </i>
    <i>
      <x v="69"/>
    </i>
    <i>
      <x v="342"/>
    </i>
    <i>
      <x v="17"/>
    </i>
    <i>
      <x v="180"/>
    </i>
    <i>
      <x v="765"/>
    </i>
    <i>
      <x v="259"/>
    </i>
    <i>
      <x v="552"/>
    </i>
    <i>
      <x v="251"/>
    </i>
    <i>
      <x v="143"/>
    </i>
    <i>
      <x v="711"/>
    </i>
    <i>
      <x v="758"/>
    </i>
    <i>
      <x v="249"/>
    </i>
    <i>
      <x v="93"/>
    </i>
    <i>
      <x v="286"/>
    </i>
    <i>
      <x v="513"/>
    </i>
    <i>
      <x v="770"/>
    </i>
    <i>
      <x v="603"/>
    </i>
    <i>
      <x v="524"/>
    </i>
    <i>
      <x v="21"/>
    </i>
    <i>
      <x v="445"/>
    </i>
    <i>
      <x v="464"/>
    </i>
    <i>
      <x v="751"/>
    </i>
    <i>
      <x v="106"/>
    </i>
    <i>
      <x v="422"/>
    </i>
    <i>
      <x v="424"/>
    </i>
    <i>
      <x v="127"/>
    </i>
    <i>
      <x v="589"/>
    </i>
    <i>
      <x v="404"/>
    </i>
    <i>
      <x v="351"/>
    </i>
    <i>
      <x v="585"/>
    </i>
    <i>
      <x v="165"/>
    </i>
    <i>
      <x v="773"/>
    </i>
    <i>
      <x v="147"/>
    </i>
    <i>
      <x v="632"/>
    </i>
    <i>
      <x v="703"/>
    </i>
    <i>
      <x v="202"/>
    </i>
    <i>
      <x v="60"/>
    </i>
    <i>
      <x v="322"/>
    </i>
    <i>
      <x v="540"/>
    </i>
    <i>
      <x v="605"/>
    </i>
    <i>
      <x v="304"/>
    </i>
    <i>
      <x v="619"/>
    </i>
    <i>
      <x v="749"/>
    </i>
    <i>
      <x v="622"/>
    </i>
    <i>
      <x v="378"/>
    </i>
    <i>
      <x v="680"/>
    </i>
    <i>
      <x v="666"/>
    </i>
    <i>
      <x v="429"/>
    </i>
    <i>
      <x v="566"/>
    </i>
    <i>
      <x v="474"/>
    </i>
    <i>
      <x v="34"/>
    </i>
    <i>
      <x v="262"/>
    </i>
    <i>
      <x v="535"/>
    </i>
    <i>
      <x v="183"/>
    </i>
    <i>
      <x v="721"/>
    </i>
    <i>
      <x v="715"/>
    </i>
    <i>
      <x v="737"/>
    </i>
    <i>
      <x v="321"/>
    </i>
    <i>
      <x v="38"/>
    </i>
    <i>
      <x v="86"/>
    </i>
    <i>
      <x v="257"/>
    </i>
    <i>
      <x v="677"/>
    </i>
    <i>
      <x v="657"/>
    </i>
    <i>
      <x v="506"/>
    </i>
    <i>
      <x v="111"/>
    </i>
    <i>
      <x v="479"/>
    </i>
    <i>
      <x v="783"/>
    </i>
    <i>
      <x v="47"/>
    </i>
    <i>
      <x v="712"/>
    </i>
    <i>
      <x v="486"/>
    </i>
    <i>
      <x v="723"/>
    </i>
    <i>
      <x v="667"/>
    </i>
    <i>
      <x v="676"/>
    </i>
    <i>
      <x v="400"/>
    </i>
    <i>
      <x v="562"/>
    </i>
    <i>
      <x v="766"/>
    </i>
    <i>
      <x v="609"/>
    </i>
    <i>
      <x v="245"/>
    </i>
    <i>
      <x v="794"/>
    </i>
    <i>
      <x v="406"/>
    </i>
    <i>
      <x v="685"/>
    </i>
    <i>
      <x v="255"/>
    </i>
    <i>
      <x v="600"/>
    </i>
    <i>
      <x v="608"/>
    </i>
    <i>
      <x v="299"/>
    </i>
    <i>
      <x v="664"/>
    </i>
    <i>
      <x v="713"/>
    </i>
    <i>
      <x v="114"/>
    </i>
    <i>
      <x v="449"/>
    </i>
    <i>
      <x v="722"/>
    </i>
    <i>
      <x v="25"/>
    </i>
    <i>
      <x v="171"/>
    </i>
    <i>
      <x v="269"/>
    </i>
    <i>
      <x v="346"/>
    </i>
    <i>
      <x v="379"/>
    </i>
    <i>
      <x v="468"/>
    </i>
    <i>
      <x v="641"/>
    </i>
    <i>
      <x v="561"/>
    </i>
    <i>
      <x v="414"/>
    </i>
    <i>
      <x v="742"/>
    </i>
    <i>
      <x v="745"/>
    </i>
    <i>
      <x v="544"/>
    </i>
    <i>
      <x v="390"/>
    </i>
    <i>
      <x v="294"/>
    </i>
    <i>
      <x v="130"/>
    </i>
    <i>
      <x v="426"/>
    </i>
    <i>
      <x v="756"/>
    </i>
    <i>
      <x v="441"/>
    </i>
    <i>
      <x v="446"/>
    </i>
    <i>
      <x v="631"/>
    </i>
    <i>
      <x v="95"/>
    </i>
    <i>
      <x v="396"/>
    </i>
    <i>
      <x v="510"/>
    </i>
    <i>
      <x v="53"/>
    </i>
    <i>
      <x v="46"/>
    </i>
    <i>
      <x v="776"/>
    </i>
    <i>
      <x v="32"/>
    </i>
    <i>
      <x v="70"/>
    </i>
    <i>
      <x v="149"/>
    </i>
    <i>
      <x v="297"/>
    </i>
    <i>
      <x v="73"/>
    </i>
    <i>
      <x v="345"/>
    </i>
    <i>
      <x v="559"/>
    </i>
    <i>
      <x v="450"/>
    </i>
    <i>
      <x v="759"/>
    </i>
    <i>
      <x v="158"/>
    </i>
    <i>
      <x v="224"/>
    </i>
    <i>
      <x v="505"/>
    </i>
    <i>
      <x v="167"/>
    </i>
    <i>
      <x v="407"/>
    </i>
    <i>
      <x v="359"/>
    </i>
    <i>
      <x v="253"/>
    </i>
    <i>
      <x v="338"/>
    </i>
    <i>
      <x v="790"/>
    </i>
    <i>
      <x v="75"/>
    </i>
    <i>
      <x v="438"/>
    </i>
    <i>
      <x v="663"/>
    </i>
    <i>
      <x v="49"/>
    </i>
    <i>
      <x v="747"/>
    </i>
    <i>
      <x v="558"/>
    </i>
    <i>
      <x v="30"/>
    </i>
    <i>
      <x v="137"/>
    </i>
    <i>
      <x v="213"/>
    </i>
    <i>
      <x v="579"/>
    </i>
    <i>
      <x v="397"/>
    </i>
    <i>
      <x v="387"/>
    </i>
    <i>
      <x v="101"/>
    </i>
    <i>
      <x v="301"/>
    </i>
    <i>
      <x v="211"/>
    </i>
    <i>
      <x v="787"/>
    </i>
    <i>
      <x v="620"/>
    </i>
    <i>
      <x v="682"/>
    </i>
    <i>
      <x v="198"/>
    </i>
    <i>
      <x v="454"/>
    </i>
    <i>
      <x v="300"/>
    </i>
    <i>
      <x v="539"/>
    </i>
    <i>
      <x v="308"/>
    </i>
    <i>
      <x v="164"/>
    </i>
    <i>
      <x v="310"/>
    </i>
    <i>
      <x v="399"/>
    </i>
    <i>
      <x v="8"/>
    </i>
    <i>
      <x v="431"/>
    </i>
    <i>
      <x v="732"/>
    </i>
    <i>
      <x v="68"/>
    </i>
    <i>
      <x v="199"/>
    </i>
    <i>
      <x v="695"/>
    </i>
    <i>
      <x v="326"/>
    </i>
    <i>
      <x v="639"/>
    </i>
    <i>
      <x v="361"/>
    </i>
    <i>
      <x v="573"/>
    </i>
    <i>
      <x v="129"/>
    </i>
    <i>
      <x v="733"/>
    </i>
    <i>
      <x v="209"/>
    </i>
    <i>
      <x v="420"/>
    </i>
    <i>
      <x v="442"/>
    </i>
    <i>
      <x v="161"/>
    </i>
    <i>
      <x v="148"/>
    </i>
    <i>
      <x v="374"/>
    </i>
    <i>
      <x v="340"/>
    </i>
    <i>
      <x v="188"/>
    </i>
    <i>
      <x v="649"/>
    </i>
    <i>
      <x v="658"/>
    </i>
    <i>
      <x v="206"/>
    </i>
    <i t="grand">
      <x/>
    </i>
  </rowItems>
  <colFields count="1">
    <field x="14"/>
  </colFields>
  <colItems count="2">
    <i>
      <x/>
    </i>
    <i t="grand">
      <x/>
    </i>
  </colItems>
  <dataFields count="1">
    <dataField name="Sum of Profi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2.5"/>
  <cols>
    <col min="1" max="1" width="13" bestFit="1" customWidth="1"/>
    <col min="2" max="2" width="12.08984375" bestFit="1" customWidth="1"/>
  </cols>
  <sheetData>
    <row r="3" spans="1:2">
      <c r="A3" s="20" t="s">
        <v>2145</v>
      </c>
      <c r="B3" t="s">
        <v>2147</v>
      </c>
    </row>
    <row r="4" spans="1:2">
      <c r="A4" s="21" t="s">
        <v>1043</v>
      </c>
      <c r="B4" s="22">
        <v>5984248.1819999907</v>
      </c>
    </row>
    <row r="5" spans="1:2">
      <c r="A5" s="21" t="s">
        <v>1044</v>
      </c>
      <c r="B5" s="22">
        <v>5178590.5419999901</v>
      </c>
    </row>
    <row r="6" spans="1:2">
      <c r="A6" s="21" t="s">
        <v>1042</v>
      </c>
      <c r="B6" s="22">
        <v>3752762.099999994</v>
      </c>
    </row>
    <row r="7" spans="1:2">
      <c r="A7" s="21" t="s">
        <v>2146</v>
      </c>
      <c r="B7" s="22">
        <v>14915600.823999975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4" sqref="B4:B11"/>
    </sheetView>
  </sheetViews>
  <sheetFormatPr defaultRowHeight="12.5"/>
  <cols>
    <col min="1" max="1" width="17.81640625" bestFit="1" customWidth="1"/>
    <col min="2" max="2" width="12.08984375" bestFit="1" customWidth="1"/>
  </cols>
  <sheetData>
    <row r="3" spans="1:2">
      <c r="A3" s="20" t="s">
        <v>2145</v>
      </c>
      <c r="B3" t="s">
        <v>2147</v>
      </c>
    </row>
    <row r="4" spans="1:2">
      <c r="A4" s="21" t="s">
        <v>1036</v>
      </c>
      <c r="B4" s="22">
        <v>3597549.2754999986</v>
      </c>
    </row>
    <row r="5" spans="1:2">
      <c r="A5" s="21" t="s">
        <v>2128</v>
      </c>
      <c r="B5" s="22">
        <v>3063212.4794999994</v>
      </c>
    </row>
    <row r="6" spans="1:2">
      <c r="A6" s="21" t="s">
        <v>2138</v>
      </c>
      <c r="B6" s="22">
        <v>2837304.6014999985</v>
      </c>
    </row>
    <row r="7" spans="1:2">
      <c r="A7" s="21" t="s">
        <v>2132</v>
      </c>
      <c r="B7" s="22">
        <v>2014248.2034999996</v>
      </c>
    </row>
    <row r="8" spans="1:2">
      <c r="A8" s="21" t="s">
        <v>2134</v>
      </c>
      <c r="B8" s="22">
        <v>1510195.0799999998</v>
      </c>
    </row>
    <row r="9" spans="1:2">
      <c r="A9" s="21" t="s">
        <v>2142</v>
      </c>
      <c r="B9" s="22">
        <v>975867.370999999</v>
      </c>
    </row>
    <row r="10" spans="1:2">
      <c r="A10" s="21" t="s">
        <v>2143</v>
      </c>
      <c r="B10" s="22">
        <v>800847.32950000011</v>
      </c>
    </row>
    <row r="11" spans="1:2">
      <c r="A11" s="21" t="s">
        <v>2141</v>
      </c>
      <c r="B11" s="22">
        <v>116376.4835</v>
      </c>
    </row>
    <row r="12" spans="1:2">
      <c r="A12" s="21" t="s">
        <v>2146</v>
      </c>
      <c r="B12" s="22">
        <v>14915600.823999995</v>
      </c>
    </row>
  </sheetData>
  <conditionalFormatting pivot="1" sqref="B4:B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A3" sqref="A3"/>
    </sheetView>
  </sheetViews>
  <sheetFormatPr defaultRowHeight="12.5"/>
  <cols>
    <col min="1" max="1" width="13" customWidth="1"/>
    <col min="2" max="2" width="15.90625" bestFit="1" customWidth="1"/>
    <col min="3" max="3" width="11.08984375" customWidth="1"/>
    <col min="4" max="4" width="10.26953125" bestFit="1" customWidth="1"/>
    <col min="5" max="5" width="17.6328125" bestFit="1" customWidth="1"/>
    <col min="6" max="6" width="19.7265625" bestFit="1" customWidth="1"/>
    <col min="7" max="7" width="14.90625" bestFit="1" customWidth="1"/>
    <col min="8" max="8" width="9.7265625" bestFit="1" customWidth="1"/>
    <col min="9" max="9" width="7.81640625" customWidth="1"/>
    <col min="10" max="10" width="16.81640625" bestFit="1" customWidth="1"/>
    <col min="11" max="11" width="14.81640625" bestFit="1" customWidth="1"/>
    <col min="12" max="12" width="8.81640625" bestFit="1" customWidth="1"/>
    <col min="13" max="13" width="18.08984375" bestFit="1" customWidth="1"/>
    <col min="14" max="14" width="13.1796875" bestFit="1" customWidth="1"/>
    <col min="15" max="15" width="27.7265625" bestFit="1" customWidth="1"/>
    <col min="16" max="16" width="21.1796875" bestFit="1" customWidth="1"/>
    <col min="17" max="17" width="9.81640625" bestFit="1" customWidth="1"/>
    <col min="18" max="18" width="28.81640625" bestFit="1" customWidth="1"/>
    <col min="19" max="19" width="11.08984375" bestFit="1" customWidth="1"/>
  </cols>
  <sheetData>
    <row r="3" spans="1:3">
      <c r="A3" s="20" t="s">
        <v>2147</v>
      </c>
      <c r="B3" s="20" t="s">
        <v>2148</v>
      </c>
    </row>
    <row r="4" spans="1:3">
      <c r="A4" s="20" t="s">
        <v>2145</v>
      </c>
      <c r="B4" t="s">
        <v>2128</v>
      </c>
      <c r="C4" t="s">
        <v>2146</v>
      </c>
    </row>
    <row r="5" spans="1:3">
      <c r="A5" s="21" t="s">
        <v>1050</v>
      </c>
      <c r="B5" s="22">
        <v>202346.83999999997</v>
      </c>
      <c r="C5" s="22">
        <v>202346.83999999997</v>
      </c>
    </row>
    <row r="6" spans="1:3">
      <c r="A6" s="21" t="s">
        <v>2146</v>
      </c>
      <c r="B6" s="22">
        <v>202346.83999999997</v>
      </c>
      <c r="C6" s="22">
        <v>202346.83999999997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00"/>
  <sheetViews>
    <sheetView topLeftCell="A3" workbookViewId="0">
      <selection activeCell="E4" sqref="E4:E800"/>
      <pivotSelection pane="bottomRight" showHeader="1" extendable="1" axis="axisCol" start="3" max="4" activeRow="3" activeCol="4" previousRow="3" previousCol="4" click="1" r:id="rId1">
        <pivotArea dataOnly="0" grandCol="1" outline="0" fieldPosition="0"/>
      </pivotSelection>
    </sheetView>
  </sheetViews>
  <sheetFormatPr defaultRowHeight="12.5"/>
  <cols>
    <col min="1" max="1" width="19.81640625" bestFit="1" customWidth="1"/>
    <col min="2" max="2" width="15.90625" bestFit="1" customWidth="1"/>
    <col min="3" max="3" width="14" bestFit="1" customWidth="1"/>
    <col min="4" max="5" width="11.81640625" bestFit="1" customWidth="1"/>
  </cols>
  <sheetData>
    <row r="3" spans="1:5">
      <c r="A3" s="20" t="s">
        <v>2147</v>
      </c>
      <c r="B3" s="20" t="s">
        <v>2148</v>
      </c>
    </row>
    <row r="4" spans="1:5">
      <c r="A4" s="20" t="s">
        <v>2145</v>
      </c>
      <c r="B4" t="s">
        <v>1044</v>
      </c>
      <c r="C4" t="s">
        <v>1042</v>
      </c>
      <c r="D4" t="s">
        <v>1043</v>
      </c>
      <c r="E4" t="s">
        <v>2146</v>
      </c>
    </row>
    <row r="5" spans="1:5">
      <c r="A5" s="21" t="s">
        <v>1414</v>
      </c>
      <c r="B5" s="22"/>
      <c r="C5" s="22">
        <v>85.72</v>
      </c>
      <c r="D5" s="22"/>
      <c r="E5" s="22">
        <v>85.72</v>
      </c>
    </row>
    <row r="6" spans="1:5">
      <c r="A6" s="21" t="s">
        <v>1665</v>
      </c>
      <c r="B6" s="22"/>
      <c r="C6" s="22">
        <v>125.9</v>
      </c>
      <c r="D6" s="22"/>
      <c r="E6" s="22">
        <v>125.9</v>
      </c>
    </row>
    <row r="7" spans="1:5">
      <c r="A7" s="21" t="s">
        <v>2065</v>
      </c>
      <c r="B7" s="22"/>
      <c r="C7" s="22">
        <v>153.03</v>
      </c>
      <c r="D7" s="22"/>
      <c r="E7" s="22">
        <v>153.03</v>
      </c>
    </row>
    <row r="8" spans="1:5">
      <c r="A8" s="21" t="s">
        <v>1606</v>
      </c>
      <c r="B8" s="22"/>
      <c r="C8" s="22">
        <v>180.76000000000002</v>
      </c>
      <c r="D8" s="22"/>
      <c r="E8" s="22">
        <v>180.76000000000002</v>
      </c>
    </row>
    <row r="9" spans="1:5">
      <c r="A9" s="21" t="s">
        <v>1824</v>
      </c>
      <c r="B9" s="22"/>
      <c r="C9" s="22">
        <v>198.08</v>
      </c>
      <c r="D9" s="22"/>
      <c r="E9" s="22">
        <v>198.08</v>
      </c>
    </row>
    <row r="10" spans="1:5">
      <c r="A10" s="21" t="s">
        <v>1548</v>
      </c>
      <c r="B10" s="22">
        <v>244.85</v>
      </c>
      <c r="C10" s="22">
        <v>48.37</v>
      </c>
      <c r="D10" s="22"/>
      <c r="E10" s="22">
        <v>293.21999999999997</v>
      </c>
    </row>
    <row r="11" spans="1:5">
      <c r="A11" s="21" t="s">
        <v>2076</v>
      </c>
      <c r="B11" s="22"/>
      <c r="C11" s="22">
        <v>282.23</v>
      </c>
      <c r="D11" s="22">
        <v>61.097999999999992</v>
      </c>
      <c r="E11" s="22">
        <v>343.32800000000003</v>
      </c>
    </row>
    <row r="12" spans="1:5">
      <c r="A12" s="21" t="s">
        <v>1511</v>
      </c>
      <c r="B12" s="22">
        <v>321.63</v>
      </c>
      <c r="C12" s="22">
        <v>28.55</v>
      </c>
      <c r="D12" s="22"/>
      <c r="E12" s="22">
        <v>350.18</v>
      </c>
    </row>
    <row r="13" spans="1:5">
      <c r="A13" s="21" t="s">
        <v>1808</v>
      </c>
      <c r="B13" s="22">
        <v>275.11</v>
      </c>
      <c r="C13" s="22">
        <v>140.71</v>
      </c>
      <c r="D13" s="22"/>
      <c r="E13" s="22">
        <v>415.82000000000005</v>
      </c>
    </row>
    <row r="14" spans="1:5">
      <c r="A14" s="21" t="s">
        <v>1407</v>
      </c>
      <c r="B14" s="22"/>
      <c r="C14" s="22">
        <v>364.69</v>
      </c>
      <c r="D14" s="22">
        <v>86.3</v>
      </c>
      <c r="E14" s="22">
        <v>450.99</v>
      </c>
    </row>
    <row r="15" spans="1:5">
      <c r="A15" s="21" t="s">
        <v>1518</v>
      </c>
      <c r="B15" s="22">
        <v>11.7</v>
      </c>
      <c r="C15" s="22"/>
      <c r="D15" s="22">
        <v>448.23</v>
      </c>
      <c r="E15" s="22">
        <v>459.93</v>
      </c>
    </row>
    <row r="16" spans="1:5">
      <c r="A16" s="21" t="s">
        <v>2020</v>
      </c>
      <c r="B16" s="22">
        <v>269.35000000000002</v>
      </c>
      <c r="C16" s="22">
        <v>202.46</v>
      </c>
      <c r="D16" s="22"/>
      <c r="E16" s="22">
        <v>471.81000000000006</v>
      </c>
    </row>
    <row r="17" spans="1:5">
      <c r="A17" s="21" t="s">
        <v>2103</v>
      </c>
      <c r="B17" s="22"/>
      <c r="C17" s="22">
        <v>506.8</v>
      </c>
      <c r="D17" s="22"/>
      <c r="E17" s="22">
        <v>506.8</v>
      </c>
    </row>
    <row r="18" spans="1:5">
      <c r="A18" s="21" t="s">
        <v>722</v>
      </c>
      <c r="B18" s="22"/>
      <c r="C18" s="22">
        <v>469.92999999999995</v>
      </c>
      <c r="D18" s="22">
        <v>85.89</v>
      </c>
      <c r="E18" s="22">
        <v>555.81999999999994</v>
      </c>
    </row>
    <row r="19" spans="1:5">
      <c r="A19" s="21" t="s">
        <v>1632</v>
      </c>
      <c r="B19" s="22"/>
      <c r="C19" s="22">
        <v>128.22</v>
      </c>
      <c r="D19" s="22">
        <v>436.48349999999999</v>
      </c>
      <c r="E19" s="22">
        <v>564.70349999999996</v>
      </c>
    </row>
    <row r="20" spans="1:5">
      <c r="A20" s="21" t="s">
        <v>1431</v>
      </c>
      <c r="B20" s="22">
        <v>226.18</v>
      </c>
      <c r="C20" s="22">
        <v>341.71</v>
      </c>
      <c r="D20" s="22"/>
      <c r="E20" s="22">
        <v>567.89</v>
      </c>
    </row>
    <row r="21" spans="1:5">
      <c r="A21" s="21" t="s">
        <v>1930</v>
      </c>
      <c r="B21" s="22">
        <v>22.74</v>
      </c>
      <c r="C21" s="22">
        <v>551.24</v>
      </c>
      <c r="D21" s="22"/>
      <c r="E21" s="22">
        <v>573.98</v>
      </c>
    </row>
    <row r="22" spans="1:5">
      <c r="A22" s="21" t="s">
        <v>1531</v>
      </c>
      <c r="B22" s="22">
        <v>383.23</v>
      </c>
      <c r="C22" s="22">
        <v>221.56</v>
      </c>
      <c r="D22" s="22"/>
      <c r="E22" s="22">
        <v>604.79</v>
      </c>
    </row>
    <row r="23" spans="1:5">
      <c r="A23" s="21" t="s">
        <v>1978</v>
      </c>
      <c r="B23" s="22"/>
      <c r="C23" s="22">
        <v>17.059999999999999</v>
      </c>
      <c r="D23" s="22">
        <v>600.86</v>
      </c>
      <c r="E23" s="22">
        <v>617.91999999999996</v>
      </c>
    </row>
    <row r="24" spans="1:5">
      <c r="A24" s="21" t="s">
        <v>1687</v>
      </c>
      <c r="B24" s="22"/>
      <c r="C24" s="22">
        <v>441.16</v>
      </c>
      <c r="D24" s="22">
        <v>188.54</v>
      </c>
      <c r="E24" s="22">
        <v>629.70000000000005</v>
      </c>
    </row>
    <row r="25" spans="1:5">
      <c r="A25" s="21" t="s">
        <v>1815</v>
      </c>
      <c r="B25" s="22"/>
      <c r="C25" s="22">
        <v>544.91999999999996</v>
      </c>
      <c r="D25" s="22">
        <v>105.85</v>
      </c>
      <c r="E25" s="22">
        <v>650.77</v>
      </c>
    </row>
    <row r="26" spans="1:5">
      <c r="A26" s="21" t="s">
        <v>1435</v>
      </c>
      <c r="B26" s="22">
        <v>271.27</v>
      </c>
      <c r="C26" s="22">
        <v>412.63</v>
      </c>
      <c r="D26" s="22"/>
      <c r="E26" s="22">
        <v>683.9</v>
      </c>
    </row>
    <row r="27" spans="1:5">
      <c r="A27" s="21" t="s">
        <v>1500</v>
      </c>
      <c r="B27" s="22"/>
      <c r="C27" s="22">
        <v>365.09</v>
      </c>
      <c r="D27" s="22">
        <v>341.78999999999996</v>
      </c>
      <c r="E27" s="22">
        <v>706.87999999999988</v>
      </c>
    </row>
    <row r="28" spans="1:5">
      <c r="A28" s="21" t="s">
        <v>567</v>
      </c>
      <c r="B28" s="22">
        <v>332.95</v>
      </c>
      <c r="C28" s="22">
        <v>307.64999999999998</v>
      </c>
      <c r="D28" s="22">
        <v>73.64</v>
      </c>
      <c r="E28" s="22">
        <v>714.2399999999999</v>
      </c>
    </row>
    <row r="29" spans="1:5">
      <c r="A29" s="21" t="s">
        <v>1677</v>
      </c>
      <c r="B29" s="22">
        <v>614.17999999999995</v>
      </c>
      <c r="C29" s="22">
        <v>107.47</v>
      </c>
      <c r="D29" s="22"/>
      <c r="E29" s="22">
        <v>721.65</v>
      </c>
    </row>
    <row r="30" spans="1:5">
      <c r="A30" s="21" t="s">
        <v>1637</v>
      </c>
      <c r="B30" s="22">
        <v>123.92</v>
      </c>
      <c r="C30" s="22">
        <v>652.03</v>
      </c>
      <c r="D30" s="22"/>
      <c r="E30" s="22">
        <v>775.94999999999993</v>
      </c>
    </row>
    <row r="31" spans="1:5">
      <c r="A31" s="21" t="s">
        <v>1944</v>
      </c>
      <c r="B31" s="22"/>
      <c r="C31" s="22">
        <v>781.02</v>
      </c>
      <c r="D31" s="22"/>
      <c r="E31" s="22">
        <v>781.02</v>
      </c>
    </row>
    <row r="32" spans="1:5">
      <c r="A32" s="21" t="s">
        <v>1917</v>
      </c>
      <c r="B32" s="22">
        <v>158.83000000000001</v>
      </c>
      <c r="C32" s="22">
        <v>634.54999999999995</v>
      </c>
      <c r="D32" s="22"/>
      <c r="E32" s="22">
        <v>793.38</v>
      </c>
    </row>
    <row r="33" spans="1:5">
      <c r="A33" s="21" t="s">
        <v>2035</v>
      </c>
      <c r="B33" s="22"/>
      <c r="C33" s="22">
        <v>795.82</v>
      </c>
      <c r="D33" s="22"/>
      <c r="E33" s="22">
        <v>795.82</v>
      </c>
    </row>
    <row r="34" spans="1:5">
      <c r="A34" s="21" t="s">
        <v>1760</v>
      </c>
      <c r="B34" s="22">
        <v>269.57</v>
      </c>
      <c r="C34" s="22">
        <v>578.5</v>
      </c>
      <c r="D34" s="22"/>
      <c r="E34" s="22">
        <v>848.06999999999994</v>
      </c>
    </row>
    <row r="35" spans="1:5">
      <c r="A35" s="21" t="s">
        <v>2100</v>
      </c>
      <c r="B35" s="22"/>
      <c r="C35" s="22">
        <v>852.11</v>
      </c>
      <c r="D35" s="22"/>
      <c r="E35" s="22">
        <v>852.11</v>
      </c>
    </row>
    <row r="36" spans="1:5">
      <c r="A36" s="21" t="s">
        <v>1470</v>
      </c>
      <c r="B36" s="22">
        <v>231.27</v>
      </c>
      <c r="C36" s="22">
        <v>633.99</v>
      </c>
      <c r="D36" s="22"/>
      <c r="E36" s="22">
        <v>865.26</v>
      </c>
    </row>
    <row r="37" spans="1:5">
      <c r="A37" s="21" t="s">
        <v>1488</v>
      </c>
      <c r="B37" s="22">
        <v>466.36</v>
      </c>
      <c r="C37" s="22">
        <v>188.75</v>
      </c>
      <c r="D37" s="22">
        <v>272.89249999999998</v>
      </c>
      <c r="E37" s="22">
        <v>928.00250000000005</v>
      </c>
    </row>
    <row r="38" spans="1:5">
      <c r="A38" s="21" t="s">
        <v>1761</v>
      </c>
      <c r="B38" s="22">
        <v>523.55999999999995</v>
      </c>
      <c r="C38" s="22">
        <v>141.4</v>
      </c>
      <c r="D38" s="22">
        <v>303.90899999999999</v>
      </c>
      <c r="E38" s="22">
        <v>968.86899999999991</v>
      </c>
    </row>
    <row r="39" spans="1:5">
      <c r="A39" s="21" t="s">
        <v>1517</v>
      </c>
      <c r="B39" s="22">
        <v>477.39</v>
      </c>
      <c r="C39" s="22">
        <v>552.08000000000004</v>
      </c>
      <c r="D39" s="22"/>
      <c r="E39" s="22">
        <v>1029.47</v>
      </c>
    </row>
    <row r="40" spans="1:5">
      <c r="A40" s="21" t="s">
        <v>1627</v>
      </c>
      <c r="B40" s="22"/>
      <c r="C40" s="22">
        <v>207.18</v>
      </c>
      <c r="D40" s="22">
        <v>853.16200000000003</v>
      </c>
      <c r="E40" s="22">
        <v>1060.3420000000001</v>
      </c>
    </row>
    <row r="41" spans="1:5">
      <c r="A41" s="21" t="s">
        <v>1908</v>
      </c>
      <c r="B41" s="22"/>
      <c r="C41" s="22">
        <v>1134.8800000000001</v>
      </c>
      <c r="D41" s="22"/>
      <c r="E41" s="22">
        <v>1134.8800000000001</v>
      </c>
    </row>
    <row r="42" spans="1:5">
      <c r="A42" s="21" t="s">
        <v>1827</v>
      </c>
      <c r="B42" s="22">
        <v>1106.8600000000001</v>
      </c>
      <c r="C42" s="22">
        <v>60.17</v>
      </c>
      <c r="D42" s="22"/>
      <c r="E42" s="22">
        <v>1167.0300000000002</v>
      </c>
    </row>
    <row r="43" spans="1:5">
      <c r="A43" s="21" t="s">
        <v>2089</v>
      </c>
      <c r="B43" s="22"/>
      <c r="C43" s="22"/>
      <c r="D43" s="22">
        <v>1219.2485000000001</v>
      </c>
      <c r="E43" s="22">
        <v>1219.2485000000001</v>
      </c>
    </row>
    <row r="44" spans="1:5">
      <c r="A44" s="21" t="s">
        <v>1936</v>
      </c>
      <c r="B44" s="22"/>
      <c r="C44" s="22">
        <v>1024.31</v>
      </c>
      <c r="D44" s="22">
        <v>195.83</v>
      </c>
      <c r="E44" s="22">
        <v>1220.1399999999999</v>
      </c>
    </row>
    <row r="45" spans="1:5">
      <c r="A45" s="21" t="s">
        <v>1938</v>
      </c>
      <c r="B45" s="22"/>
      <c r="C45" s="22">
        <v>1174.75</v>
      </c>
      <c r="D45" s="22">
        <v>60.5625</v>
      </c>
      <c r="E45" s="22">
        <v>1235.3125</v>
      </c>
    </row>
    <row r="46" spans="1:5">
      <c r="A46" s="21" t="s">
        <v>1909</v>
      </c>
      <c r="B46" s="22">
        <v>1112.0519999999999</v>
      </c>
      <c r="C46" s="22">
        <v>177.95</v>
      </c>
      <c r="D46" s="22"/>
      <c r="E46" s="22">
        <v>1290.002</v>
      </c>
    </row>
    <row r="47" spans="1:5">
      <c r="A47" s="21" t="s">
        <v>1422</v>
      </c>
      <c r="B47" s="22"/>
      <c r="C47" s="22">
        <v>998.34999999999991</v>
      </c>
      <c r="D47" s="22">
        <v>312.03500000000003</v>
      </c>
      <c r="E47" s="22">
        <v>1310.385</v>
      </c>
    </row>
    <row r="48" spans="1:5">
      <c r="A48" s="21" t="s">
        <v>1953</v>
      </c>
      <c r="B48" s="22">
        <v>25.52</v>
      </c>
      <c r="C48" s="22">
        <v>83.31</v>
      </c>
      <c r="D48" s="22">
        <v>1239.6315</v>
      </c>
      <c r="E48" s="22">
        <v>1348.4614999999999</v>
      </c>
    </row>
    <row r="49" spans="1:5">
      <c r="A49" s="21" t="s">
        <v>1641</v>
      </c>
      <c r="B49" s="22"/>
      <c r="C49" s="22">
        <v>1038.19</v>
      </c>
      <c r="D49" s="22">
        <v>310.45</v>
      </c>
      <c r="E49" s="22">
        <v>1348.64</v>
      </c>
    </row>
    <row r="50" spans="1:5">
      <c r="A50" s="21" t="s">
        <v>1901</v>
      </c>
      <c r="B50" s="22"/>
      <c r="C50" s="22">
        <v>1406.34</v>
      </c>
      <c r="D50" s="22"/>
      <c r="E50" s="22">
        <v>1406.34</v>
      </c>
    </row>
    <row r="51" spans="1:5">
      <c r="A51" s="21" t="s">
        <v>113</v>
      </c>
      <c r="B51" s="22">
        <v>691.09</v>
      </c>
      <c r="C51" s="22">
        <v>792.95</v>
      </c>
      <c r="D51" s="22"/>
      <c r="E51" s="22">
        <v>1484.04</v>
      </c>
    </row>
    <row r="52" spans="1:5">
      <c r="A52" s="21" t="s">
        <v>2107</v>
      </c>
      <c r="B52" s="22"/>
      <c r="C52" s="22">
        <v>1486.1000000000001</v>
      </c>
      <c r="D52" s="22"/>
      <c r="E52" s="22">
        <v>1486.1000000000001</v>
      </c>
    </row>
    <row r="53" spans="1:5">
      <c r="A53" s="21" t="s">
        <v>1597</v>
      </c>
      <c r="B53" s="22"/>
      <c r="C53" s="22">
        <v>1533.01</v>
      </c>
      <c r="D53" s="22"/>
      <c r="E53" s="22">
        <v>1533.01</v>
      </c>
    </row>
    <row r="54" spans="1:5">
      <c r="A54" s="21" t="s">
        <v>1536</v>
      </c>
      <c r="B54" s="22"/>
      <c r="C54" s="22">
        <v>477.57</v>
      </c>
      <c r="D54" s="22">
        <v>1086.1375</v>
      </c>
      <c r="E54" s="22">
        <v>1563.7075</v>
      </c>
    </row>
    <row r="55" spans="1:5">
      <c r="A55" s="21" t="s">
        <v>2011</v>
      </c>
      <c r="B55" s="22">
        <v>48</v>
      </c>
      <c r="C55" s="22">
        <v>1587.65</v>
      </c>
      <c r="D55" s="22"/>
      <c r="E55" s="22">
        <v>1635.65</v>
      </c>
    </row>
    <row r="56" spans="1:5">
      <c r="A56" s="21" t="s">
        <v>1480</v>
      </c>
      <c r="B56" s="22">
        <v>436.98</v>
      </c>
      <c r="C56" s="22">
        <v>1216.27</v>
      </c>
      <c r="D56" s="22"/>
      <c r="E56" s="22">
        <v>1653.25</v>
      </c>
    </row>
    <row r="57" spans="1:5">
      <c r="A57" s="21" t="s">
        <v>2093</v>
      </c>
      <c r="B57" s="22">
        <v>401.37</v>
      </c>
      <c r="C57" s="22">
        <v>1259.8399999999999</v>
      </c>
      <c r="D57" s="22"/>
      <c r="E57" s="22">
        <v>1661.21</v>
      </c>
    </row>
    <row r="58" spans="1:5">
      <c r="A58" s="21" t="s">
        <v>1885</v>
      </c>
      <c r="B58" s="22">
        <v>951.33</v>
      </c>
      <c r="C58" s="22">
        <v>478.00000000000006</v>
      </c>
      <c r="D58" s="22">
        <v>293.18</v>
      </c>
      <c r="E58" s="22">
        <v>1722.5100000000002</v>
      </c>
    </row>
    <row r="59" spans="1:5">
      <c r="A59" s="21" t="s">
        <v>1590</v>
      </c>
      <c r="B59" s="22"/>
      <c r="C59" s="22">
        <v>150.13</v>
      </c>
      <c r="D59" s="22">
        <v>1585.9984999999999</v>
      </c>
      <c r="E59" s="22">
        <v>1736.1284999999998</v>
      </c>
    </row>
    <row r="60" spans="1:5">
      <c r="A60" s="21" t="s">
        <v>1499</v>
      </c>
      <c r="B60" s="22"/>
      <c r="C60" s="22">
        <v>1764.71</v>
      </c>
      <c r="D60" s="22"/>
      <c r="E60" s="22">
        <v>1764.71</v>
      </c>
    </row>
    <row r="61" spans="1:5">
      <c r="A61" s="21" t="s">
        <v>1429</v>
      </c>
      <c r="B61" s="22">
        <v>1058.43</v>
      </c>
      <c r="C61" s="22">
        <v>303.97000000000003</v>
      </c>
      <c r="D61" s="22">
        <v>534.29999999999995</v>
      </c>
      <c r="E61" s="22">
        <v>1896.7</v>
      </c>
    </row>
    <row r="62" spans="1:5">
      <c r="A62" s="21" t="s">
        <v>1843</v>
      </c>
      <c r="B62" s="22">
        <v>316.61</v>
      </c>
      <c r="C62" s="22">
        <v>1594.9999999999998</v>
      </c>
      <c r="D62" s="22"/>
      <c r="E62" s="22">
        <v>1911.6099999999997</v>
      </c>
    </row>
    <row r="63" spans="1:5">
      <c r="A63" s="21" t="s">
        <v>490</v>
      </c>
      <c r="B63" s="22">
        <v>628.73</v>
      </c>
      <c r="C63" s="22">
        <v>975.58999999999992</v>
      </c>
      <c r="D63" s="22">
        <v>344.57</v>
      </c>
      <c r="E63" s="22">
        <v>1948.8899999999999</v>
      </c>
    </row>
    <row r="64" spans="1:5">
      <c r="A64" s="21" t="s">
        <v>1625</v>
      </c>
      <c r="B64" s="22"/>
      <c r="C64" s="22">
        <v>1987.16</v>
      </c>
      <c r="D64" s="22"/>
      <c r="E64" s="22">
        <v>1987.16</v>
      </c>
    </row>
    <row r="65" spans="1:5">
      <c r="A65" s="21" t="s">
        <v>1887</v>
      </c>
      <c r="B65" s="22"/>
      <c r="C65" s="22">
        <v>1939.33</v>
      </c>
      <c r="D65" s="22">
        <v>53.736999999999995</v>
      </c>
      <c r="E65" s="22">
        <v>1993.067</v>
      </c>
    </row>
    <row r="66" spans="1:5">
      <c r="A66" s="21" t="s">
        <v>1505</v>
      </c>
      <c r="B66" s="22"/>
      <c r="C66" s="22">
        <v>1596.8</v>
      </c>
      <c r="D66" s="22">
        <v>477.76</v>
      </c>
      <c r="E66" s="22">
        <v>2074.56</v>
      </c>
    </row>
    <row r="67" spans="1:5">
      <c r="A67" s="21" t="s">
        <v>1599</v>
      </c>
      <c r="B67" s="22">
        <v>922.39</v>
      </c>
      <c r="C67" s="22">
        <v>252.35</v>
      </c>
      <c r="D67" s="22">
        <v>982.75</v>
      </c>
      <c r="E67" s="22">
        <v>2157.4899999999998</v>
      </c>
    </row>
    <row r="68" spans="1:5">
      <c r="A68" s="21" t="s">
        <v>2096</v>
      </c>
      <c r="B68" s="22">
        <v>246.06</v>
      </c>
      <c r="C68" s="22">
        <v>431.13</v>
      </c>
      <c r="D68" s="22">
        <v>1532.1420000000001</v>
      </c>
      <c r="E68" s="22">
        <v>2209.3320000000003</v>
      </c>
    </row>
    <row r="69" spans="1:5">
      <c r="A69" s="21" t="s">
        <v>1616</v>
      </c>
      <c r="B69" s="22">
        <v>31.18</v>
      </c>
      <c r="C69" s="22">
        <v>2279.0499999999997</v>
      </c>
      <c r="D69" s="22"/>
      <c r="E69" s="22">
        <v>2310.2299999999996</v>
      </c>
    </row>
    <row r="70" spans="1:5">
      <c r="A70" s="21" t="s">
        <v>2001</v>
      </c>
      <c r="B70" s="22"/>
      <c r="C70" s="22">
        <v>2354.6999999999998</v>
      </c>
      <c r="D70" s="22"/>
      <c r="E70" s="22">
        <v>2354.6999999999998</v>
      </c>
    </row>
    <row r="71" spans="1:5">
      <c r="A71" s="21" t="s">
        <v>1506</v>
      </c>
      <c r="B71" s="22"/>
      <c r="C71" s="22">
        <v>1786.92</v>
      </c>
      <c r="D71" s="22">
        <v>650.1395</v>
      </c>
      <c r="E71" s="22">
        <v>2437.0595000000003</v>
      </c>
    </row>
    <row r="72" spans="1:5">
      <c r="A72" s="21" t="s">
        <v>1858</v>
      </c>
      <c r="B72" s="22">
        <v>1015.17</v>
      </c>
      <c r="C72" s="22">
        <v>1426.28</v>
      </c>
      <c r="D72" s="22"/>
      <c r="E72" s="22">
        <v>2441.4499999999998</v>
      </c>
    </row>
    <row r="73" spans="1:5">
      <c r="A73" s="21" t="s">
        <v>2122</v>
      </c>
      <c r="B73" s="22"/>
      <c r="C73" s="22"/>
      <c r="D73" s="22">
        <v>2484.7455</v>
      </c>
      <c r="E73" s="22">
        <v>2484.7455</v>
      </c>
    </row>
    <row r="74" spans="1:5">
      <c r="A74" s="21" t="s">
        <v>1699</v>
      </c>
      <c r="B74" s="22">
        <v>1230.3899999999999</v>
      </c>
      <c r="C74" s="22">
        <v>1291.42</v>
      </c>
      <c r="D74" s="22"/>
      <c r="E74" s="22">
        <v>2521.81</v>
      </c>
    </row>
    <row r="75" spans="1:5">
      <c r="A75" s="21" t="s">
        <v>1427</v>
      </c>
      <c r="B75" s="22">
        <v>279.01</v>
      </c>
      <c r="C75" s="22"/>
      <c r="D75" s="22">
        <v>2252.2619999999997</v>
      </c>
      <c r="E75" s="22">
        <v>2531.2719999999999</v>
      </c>
    </row>
    <row r="76" spans="1:5">
      <c r="A76" s="21" t="s">
        <v>2091</v>
      </c>
      <c r="B76" s="22">
        <v>1539.03</v>
      </c>
      <c r="C76" s="22">
        <v>698.24</v>
      </c>
      <c r="D76" s="22">
        <v>318.94</v>
      </c>
      <c r="E76" s="22">
        <v>2556.21</v>
      </c>
    </row>
    <row r="77" spans="1:5">
      <c r="A77" s="21" t="s">
        <v>2087</v>
      </c>
      <c r="B77" s="22">
        <v>787.92000000000007</v>
      </c>
      <c r="C77" s="22">
        <v>1001.99</v>
      </c>
      <c r="D77" s="22">
        <v>786.26</v>
      </c>
      <c r="E77" s="22">
        <v>2576.17</v>
      </c>
    </row>
    <row r="78" spans="1:5">
      <c r="A78" s="21" t="s">
        <v>1717</v>
      </c>
      <c r="B78" s="22">
        <v>1851.62</v>
      </c>
      <c r="C78" s="22">
        <v>783.73</v>
      </c>
      <c r="D78" s="22"/>
      <c r="E78" s="22">
        <v>2635.35</v>
      </c>
    </row>
    <row r="79" spans="1:5">
      <c r="A79" s="21" t="s">
        <v>1828</v>
      </c>
      <c r="B79" s="22">
        <v>2185.61</v>
      </c>
      <c r="C79" s="22">
        <v>444.67</v>
      </c>
      <c r="D79" s="22">
        <v>24.96</v>
      </c>
      <c r="E79" s="22">
        <v>2655.2400000000002</v>
      </c>
    </row>
    <row r="80" spans="1:5">
      <c r="A80" s="21" t="s">
        <v>1533</v>
      </c>
      <c r="B80" s="22">
        <v>447.76</v>
      </c>
      <c r="C80" s="22">
        <v>1081.8100000000002</v>
      </c>
      <c r="D80" s="22">
        <v>1151.4525000000001</v>
      </c>
      <c r="E80" s="22">
        <v>2681.0225</v>
      </c>
    </row>
    <row r="81" spans="1:5">
      <c r="A81" s="21" t="s">
        <v>2064</v>
      </c>
      <c r="B81" s="22"/>
      <c r="C81" s="22">
        <v>784.88</v>
      </c>
      <c r="D81" s="22">
        <v>2020.05</v>
      </c>
      <c r="E81" s="22">
        <v>2804.93</v>
      </c>
    </row>
    <row r="82" spans="1:5">
      <c r="A82" s="21" t="s">
        <v>1929</v>
      </c>
      <c r="B82" s="22"/>
      <c r="C82" s="22">
        <v>311.20999999999998</v>
      </c>
      <c r="D82" s="22">
        <v>2498.87</v>
      </c>
      <c r="E82" s="22">
        <v>2810.08</v>
      </c>
    </row>
    <row r="83" spans="1:5">
      <c r="A83" s="21" t="s">
        <v>1573</v>
      </c>
      <c r="B83" s="22"/>
      <c r="C83" s="22">
        <v>1995.9899999999998</v>
      </c>
      <c r="D83" s="22">
        <v>839.72649999999999</v>
      </c>
      <c r="E83" s="22">
        <v>2835.7164999999995</v>
      </c>
    </row>
    <row r="84" spans="1:5">
      <c r="A84" s="21" t="s">
        <v>1561</v>
      </c>
      <c r="B84" s="22"/>
      <c r="C84" s="22">
        <v>1755.66</v>
      </c>
      <c r="D84" s="22">
        <v>1143.8800000000001</v>
      </c>
      <c r="E84" s="22">
        <v>2899.54</v>
      </c>
    </row>
    <row r="85" spans="1:5">
      <c r="A85" s="21" t="s">
        <v>701</v>
      </c>
      <c r="B85" s="22"/>
      <c r="C85" s="22">
        <v>2910.13</v>
      </c>
      <c r="D85" s="22"/>
      <c r="E85" s="22">
        <v>2910.13</v>
      </c>
    </row>
    <row r="86" spans="1:5">
      <c r="A86" s="21" t="s">
        <v>1720</v>
      </c>
      <c r="B86" s="22">
        <v>755.19</v>
      </c>
      <c r="C86" s="22">
        <v>1937.67</v>
      </c>
      <c r="D86" s="22">
        <v>220.79</v>
      </c>
      <c r="E86" s="22">
        <v>2913.65</v>
      </c>
    </row>
    <row r="87" spans="1:5">
      <c r="A87" s="21" t="s">
        <v>1162</v>
      </c>
      <c r="B87" s="22">
        <v>844.67000000000007</v>
      </c>
      <c r="C87" s="22">
        <v>353.24</v>
      </c>
      <c r="D87" s="22">
        <v>1741.4059999999999</v>
      </c>
      <c r="E87" s="22">
        <v>2939.3159999999998</v>
      </c>
    </row>
    <row r="88" spans="1:5">
      <c r="A88" s="21" t="s">
        <v>1857</v>
      </c>
      <c r="B88" s="22">
        <v>1709.9</v>
      </c>
      <c r="C88" s="22">
        <v>202</v>
      </c>
      <c r="D88" s="22">
        <v>1041.0385000000001</v>
      </c>
      <c r="E88" s="22">
        <v>2952.9385000000002</v>
      </c>
    </row>
    <row r="89" spans="1:5">
      <c r="A89" s="21" t="s">
        <v>1421</v>
      </c>
      <c r="B89" s="22">
        <v>253.6</v>
      </c>
      <c r="C89" s="22">
        <v>356.21999999999997</v>
      </c>
      <c r="D89" s="22">
        <v>2368.1679999999997</v>
      </c>
      <c r="E89" s="22">
        <v>2977.9879999999994</v>
      </c>
    </row>
    <row r="90" spans="1:5">
      <c r="A90" s="21" t="s">
        <v>1514</v>
      </c>
      <c r="B90" s="22">
        <v>2387.61</v>
      </c>
      <c r="C90" s="22">
        <v>597.95000000000005</v>
      </c>
      <c r="D90" s="22"/>
      <c r="E90" s="22">
        <v>2985.5600000000004</v>
      </c>
    </row>
    <row r="91" spans="1:5">
      <c r="A91" s="21" t="s">
        <v>1984</v>
      </c>
      <c r="B91" s="22"/>
      <c r="C91" s="22">
        <v>2138.9500000000003</v>
      </c>
      <c r="D91" s="22">
        <v>866.66</v>
      </c>
      <c r="E91" s="22">
        <v>3005.61</v>
      </c>
    </row>
    <row r="92" spans="1:5">
      <c r="A92" s="21" t="s">
        <v>494</v>
      </c>
      <c r="B92" s="22">
        <v>128.62</v>
      </c>
      <c r="C92" s="22">
        <v>2079.54</v>
      </c>
      <c r="D92" s="22">
        <v>820.06999999999994</v>
      </c>
      <c r="E92" s="22">
        <v>3028.2299999999996</v>
      </c>
    </row>
    <row r="93" spans="1:5">
      <c r="A93" s="21" t="s">
        <v>2116</v>
      </c>
      <c r="B93" s="22"/>
      <c r="C93" s="22">
        <v>780.99</v>
      </c>
      <c r="D93" s="22">
        <v>2411.8805000000002</v>
      </c>
      <c r="E93" s="22">
        <v>3192.8705</v>
      </c>
    </row>
    <row r="94" spans="1:5">
      <c r="A94" s="21" t="s">
        <v>2106</v>
      </c>
      <c r="B94" s="22">
        <v>855.03</v>
      </c>
      <c r="C94" s="22">
        <v>850.72</v>
      </c>
      <c r="D94" s="22">
        <v>1488.1924999999999</v>
      </c>
      <c r="E94" s="22">
        <v>3193.9425000000001</v>
      </c>
    </row>
    <row r="95" spans="1:5">
      <c r="A95" s="21" t="s">
        <v>1696</v>
      </c>
      <c r="B95" s="22">
        <v>731.57999999999993</v>
      </c>
      <c r="C95" s="22">
        <v>1563.55</v>
      </c>
      <c r="D95" s="22">
        <v>898.9</v>
      </c>
      <c r="E95" s="22">
        <v>3194.03</v>
      </c>
    </row>
    <row r="96" spans="1:5">
      <c r="A96" s="21" t="s">
        <v>2059</v>
      </c>
      <c r="B96" s="22">
        <v>1225.3699999999999</v>
      </c>
      <c r="C96" s="22">
        <v>1517.3899999999999</v>
      </c>
      <c r="D96" s="22">
        <v>484.21949999999993</v>
      </c>
      <c r="E96" s="22">
        <v>3226.9794999999995</v>
      </c>
    </row>
    <row r="97" spans="1:5">
      <c r="A97" s="21" t="s">
        <v>1947</v>
      </c>
      <c r="B97" s="22">
        <v>1244.19</v>
      </c>
      <c r="C97" s="22">
        <v>452.94000000000005</v>
      </c>
      <c r="D97" s="22">
        <v>1541.7809999999999</v>
      </c>
      <c r="E97" s="22">
        <v>3238.9110000000001</v>
      </c>
    </row>
    <row r="98" spans="1:5">
      <c r="A98" s="21" t="s">
        <v>1960</v>
      </c>
      <c r="B98" s="22">
        <v>1823.04</v>
      </c>
      <c r="C98" s="22">
        <v>1498.8200000000002</v>
      </c>
      <c r="D98" s="22"/>
      <c r="E98" s="22">
        <v>3321.86</v>
      </c>
    </row>
    <row r="99" spans="1:5">
      <c r="A99" s="21" t="s">
        <v>1478</v>
      </c>
      <c r="B99" s="22">
        <v>688.22</v>
      </c>
      <c r="C99" s="22">
        <v>2741.53</v>
      </c>
      <c r="D99" s="22"/>
      <c r="E99" s="22">
        <v>3429.75</v>
      </c>
    </row>
    <row r="100" spans="1:5">
      <c r="A100" s="21" t="s">
        <v>1862</v>
      </c>
      <c r="B100" s="22">
        <v>2187.81</v>
      </c>
      <c r="C100" s="22">
        <v>1280.92</v>
      </c>
      <c r="D100" s="22"/>
      <c r="E100" s="22">
        <v>3468.73</v>
      </c>
    </row>
    <row r="101" spans="1:5">
      <c r="A101" s="21" t="s">
        <v>1535</v>
      </c>
      <c r="B101" s="22">
        <v>1780.5</v>
      </c>
      <c r="C101" s="22">
        <v>1708.79</v>
      </c>
      <c r="D101" s="22"/>
      <c r="E101" s="22">
        <v>3489.29</v>
      </c>
    </row>
    <row r="102" spans="1:5">
      <c r="A102" s="21" t="s">
        <v>1418</v>
      </c>
      <c r="B102" s="22"/>
      <c r="C102" s="22">
        <v>2831.43</v>
      </c>
      <c r="D102" s="22">
        <v>710.32799999999997</v>
      </c>
      <c r="E102" s="22">
        <v>3541.7579999999998</v>
      </c>
    </row>
    <row r="103" spans="1:5">
      <c r="A103" s="21" t="s">
        <v>1911</v>
      </c>
      <c r="B103" s="22"/>
      <c r="C103" s="22">
        <v>2421.69</v>
      </c>
      <c r="D103" s="22">
        <v>1171.232</v>
      </c>
      <c r="E103" s="22">
        <v>3592.922</v>
      </c>
    </row>
    <row r="104" spans="1:5">
      <c r="A104" s="21" t="s">
        <v>1854</v>
      </c>
      <c r="B104" s="22"/>
      <c r="C104" s="22">
        <v>1192.3700000000001</v>
      </c>
      <c r="D104" s="22">
        <v>2407.7739999999999</v>
      </c>
      <c r="E104" s="22">
        <v>3600.1440000000002</v>
      </c>
    </row>
    <row r="105" spans="1:5">
      <c r="A105" s="21" t="s">
        <v>1797</v>
      </c>
      <c r="B105" s="22"/>
      <c r="C105" s="22">
        <v>1108.9899999999998</v>
      </c>
      <c r="D105" s="22">
        <v>2498.59</v>
      </c>
      <c r="E105" s="22">
        <v>3607.58</v>
      </c>
    </row>
    <row r="106" spans="1:5">
      <c r="A106" s="21" t="s">
        <v>2090</v>
      </c>
      <c r="B106" s="22"/>
      <c r="C106" s="22">
        <v>209.53</v>
      </c>
      <c r="D106" s="22">
        <v>3419.1505000000002</v>
      </c>
      <c r="E106" s="22">
        <v>3628.6805000000004</v>
      </c>
    </row>
    <row r="107" spans="1:5">
      <c r="A107" s="21" t="s">
        <v>1848</v>
      </c>
      <c r="B107" s="22"/>
      <c r="C107" s="22"/>
      <c r="D107" s="22">
        <v>3681.7494999999999</v>
      </c>
      <c r="E107" s="22">
        <v>3681.7494999999999</v>
      </c>
    </row>
    <row r="108" spans="1:5">
      <c r="A108" s="21" t="s">
        <v>336</v>
      </c>
      <c r="B108" s="22">
        <v>686.2</v>
      </c>
      <c r="C108" s="22">
        <v>801.92000000000007</v>
      </c>
      <c r="D108" s="22">
        <v>2226.2265000000002</v>
      </c>
      <c r="E108" s="22">
        <v>3714.3465000000006</v>
      </c>
    </row>
    <row r="109" spans="1:5">
      <c r="A109" s="21" t="s">
        <v>1695</v>
      </c>
      <c r="B109" s="22"/>
      <c r="C109" s="22">
        <v>3266.2200000000003</v>
      </c>
      <c r="D109" s="22">
        <v>462.36600000000004</v>
      </c>
      <c r="E109" s="22">
        <v>3728.5860000000002</v>
      </c>
    </row>
    <row r="110" spans="1:5">
      <c r="A110" s="21" t="s">
        <v>1838</v>
      </c>
      <c r="B110" s="22">
        <v>1160.55</v>
      </c>
      <c r="C110" s="22">
        <v>74.17</v>
      </c>
      <c r="D110" s="22">
        <v>2586.9780000000001</v>
      </c>
      <c r="E110" s="22">
        <v>3821.6980000000003</v>
      </c>
    </row>
    <row r="111" spans="1:5">
      <c r="A111" s="21" t="s">
        <v>1593</v>
      </c>
      <c r="B111" s="22"/>
      <c r="C111" s="22">
        <v>2956.6400000000003</v>
      </c>
      <c r="D111" s="22">
        <v>992.01800000000003</v>
      </c>
      <c r="E111" s="22">
        <v>3948.6580000000004</v>
      </c>
    </row>
    <row r="112" spans="1:5">
      <c r="A112" s="21" t="s">
        <v>2080</v>
      </c>
      <c r="B112" s="22">
        <v>1955.56</v>
      </c>
      <c r="C112" s="22">
        <v>1567.97</v>
      </c>
      <c r="D112" s="22">
        <v>436.78</v>
      </c>
      <c r="E112" s="22">
        <v>3960.3099999999995</v>
      </c>
    </row>
    <row r="113" spans="1:5">
      <c r="A113" s="21" t="s">
        <v>1756</v>
      </c>
      <c r="B113" s="22">
        <v>2039.33</v>
      </c>
      <c r="C113" s="22">
        <v>1686.5700000000002</v>
      </c>
      <c r="D113" s="22">
        <v>254.89</v>
      </c>
      <c r="E113" s="22">
        <v>3980.79</v>
      </c>
    </row>
    <row r="114" spans="1:5">
      <c r="A114" s="21" t="s">
        <v>1498</v>
      </c>
      <c r="B114" s="22">
        <v>3571.84</v>
      </c>
      <c r="C114" s="22">
        <v>467.26</v>
      </c>
      <c r="D114" s="22"/>
      <c r="E114" s="22">
        <v>4039.1000000000004</v>
      </c>
    </row>
    <row r="115" spans="1:5">
      <c r="A115" s="21" t="s">
        <v>2105</v>
      </c>
      <c r="B115" s="22"/>
      <c r="C115" s="22">
        <v>2403.75</v>
      </c>
      <c r="D115" s="22">
        <v>1650.4110000000001</v>
      </c>
      <c r="E115" s="22">
        <v>4054.1610000000001</v>
      </c>
    </row>
    <row r="116" spans="1:5">
      <c r="A116" s="21" t="s">
        <v>1617</v>
      </c>
      <c r="B116" s="22">
        <v>2357.4499999999998</v>
      </c>
      <c r="C116" s="22">
        <v>1116.03</v>
      </c>
      <c r="D116" s="22">
        <v>596.15599999999995</v>
      </c>
      <c r="E116" s="22">
        <v>4069.6359999999995</v>
      </c>
    </row>
    <row r="117" spans="1:5">
      <c r="A117" s="21" t="s">
        <v>76</v>
      </c>
      <c r="B117" s="22">
        <v>2265.84</v>
      </c>
      <c r="C117" s="22">
        <v>1845.07</v>
      </c>
      <c r="D117" s="22"/>
      <c r="E117" s="22">
        <v>4110.91</v>
      </c>
    </row>
    <row r="118" spans="1:5">
      <c r="A118" s="21" t="s">
        <v>1574</v>
      </c>
      <c r="B118" s="22"/>
      <c r="C118" s="22">
        <v>2843.12</v>
      </c>
      <c r="D118" s="22">
        <v>1295.3085000000001</v>
      </c>
      <c r="E118" s="22">
        <v>4138.4285</v>
      </c>
    </row>
    <row r="119" spans="1:5">
      <c r="A119" s="21" t="s">
        <v>1410</v>
      </c>
      <c r="B119" s="22"/>
      <c r="C119" s="22">
        <v>887.95</v>
      </c>
      <c r="D119" s="22">
        <v>3255.6079999999997</v>
      </c>
      <c r="E119" s="22">
        <v>4143.558</v>
      </c>
    </row>
    <row r="120" spans="1:5">
      <c r="A120" s="21" t="s">
        <v>1852</v>
      </c>
      <c r="B120" s="22"/>
      <c r="C120" s="22">
        <v>1412.93</v>
      </c>
      <c r="D120" s="22">
        <v>2746.4185000000002</v>
      </c>
      <c r="E120" s="22">
        <v>4159.3485000000001</v>
      </c>
    </row>
    <row r="121" spans="1:5">
      <c r="A121" s="21" t="s">
        <v>1192</v>
      </c>
      <c r="B121" s="22">
        <v>2907.99</v>
      </c>
      <c r="C121" s="22">
        <v>425.32</v>
      </c>
      <c r="D121" s="22">
        <v>855.86500000000001</v>
      </c>
      <c r="E121" s="22">
        <v>4189.1750000000002</v>
      </c>
    </row>
    <row r="122" spans="1:5">
      <c r="A122" s="21" t="s">
        <v>1792</v>
      </c>
      <c r="B122" s="22">
        <v>4002.4980000000005</v>
      </c>
      <c r="C122" s="22">
        <v>205.55</v>
      </c>
      <c r="D122" s="22"/>
      <c r="E122" s="22">
        <v>4208.0480000000007</v>
      </c>
    </row>
    <row r="123" spans="1:5">
      <c r="A123" s="21" t="s">
        <v>1664</v>
      </c>
      <c r="B123" s="22"/>
      <c r="C123" s="22">
        <v>1497.1399999999999</v>
      </c>
      <c r="D123" s="22">
        <v>2766.8179999999998</v>
      </c>
      <c r="E123" s="22">
        <v>4263.9579999999996</v>
      </c>
    </row>
    <row r="124" spans="1:5">
      <c r="A124" s="21" t="s">
        <v>1403</v>
      </c>
      <c r="B124" s="22">
        <v>523.11</v>
      </c>
      <c r="C124" s="22">
        <v>1857.04</v>
      </c>
      <c r="D124" s="22">
        <v>1903.9099999999999</v>
      </c>
      <c r="E124" s="22">
        <v>4284.0599999999995</v>
      </c>
    </row>
    <row r="125" spans="1:5">
      <c r="A125" s="21" t="s">
        <v>1866</v>
      </c>
      <c r="B125" s="22"/>
      <c r="C125" s="22">
        <v>425.90999999999997</v>
      </c>
      <c r="D125" s="22">
        <v>3886.1235000000001</v>
      </c>
      <c r="E125" s="22">
        <v>4312.0335000000005</v>
      </c>
    </row>
    <row r="126" spans="1:5">
      <c r="A126" s="21" t="s">
        <v>1840</v>
      </c>
      <c r="B126" s="22">
        <v>826.27</v>
      </c>
      <c r="C126" s="22">
        <v>83.89</v>
      </c>
      <c r="D126" s="22">
        <v>3417.6954999999998</v>
      </c>
      <c r="E126" s="22">
        <v>4327.8554999999997</v>
      </c>
    </row>
    <row r="127" spans="1:5">
      <c r="A127" s="21" t="s">
        <v>2030</v>
      </c>
      <c r="B127" s="22"/>
      <c r="C127" s="22">
        <v>3253.4199999999996</v>
      </c>
      <c r="D127" s="22">
        <v>1158.6009999999999</v>
      </c>
      <c r="E127" s="22">
        <v>4412.0209999999997</v>
      </c>
    </row>
    <row r="128" spans="1:5">
      <c r="A128" s="21" t="s">
        <v>1650</v>
      </c>
      <c r="B128" s="22">
        <v>593.64</v>
      </c>
      <c r="C128" s="22">
        <v>1396.06</v>
      </c>
      <c r="D128" s="22">
        <v>2438.3694999999998</v>
      </c>
      <c r="E128" s="22">
        <v>4428.0694999999996</v>
      </c>
    </row>
    <row r="129" spans="1:5">
      <c r="A129" s="21" t="s">
        <v>1581</v>
      </c>
      <c r="B129" s="22">
        <v>178.4</v>
      </c>
      <c r="C129" s="22">
        <v>3649.14</v>
      </c>
      <c r="D129" s="22">
        <v>638.72</v>
      </c>
      <c r="E129" s="22">
        <v>4466.26</v>
      </c>
    </row>
    <row r="130" spans="1:5">
      <c r="A130" s="21" t="s">
        <v>92</v>
      </c>
      <c r="B130" s="22"/>
      <c r="C130" s="22">
        <v>4120.7</v>
      </c>
      <c r="D130" s="22">
        <v>366.99950000000001</v>
      </c>
      <c r="E130" s="22">
        <v>4487.6994999999997</v>
      </c>
    </row>
    <row r="131" spans="1:5">
      <c r="A131" s="21" t="s">
        <v>1886</v>
      </c>
      <c r="B131" s="22"/>
      <c r="C131" s="22">
        <v>65.31</v>
      </c>
      <c r="D131" s="22">
        <v>4466.6019999999999</v>
      </c>
      <c r="E131" s="22">
        <v>4531.9120000000003</v>
      </c>
    </row>
    <row r="132" spans="1:5">
      <c r="A132" s="21" t="s">
        <v>2053</v>
      </c>
      <c r="B132" s="22"/>
      <c r="C132" s="22">
        <v>3437.0099999999998</v>
      </c>
      <c r="D132" s="22">
        <v>1124.816</v>
      </c>
      <c r="E132" s="22">
        <v>4561.826</v>
      </c>
    </row>
    <row r="133" spans="1:5">
      <c r="A133" s="21" t="s">
        <v>1832</v>
      </c>
      <c r="B133" s="22"/>
      <c r="C133" s="22">
        <v>1602.02</v>
      </c>
      <c r="D133" s="22">
        <v>2980.3719999999998</v>
      </c>
      <c r="E133" s="22">
        <v>4582.3919999999998</v>
      </c>
    </row>
    <row r="134" spans="1:5">
      <c r="A134" s="21" t="s">
        <v>79</v>
      </c>
      <c r="B134" s="22"/>
      <c r="C134" s="22">
        <v>2065.9299999999998</v>
      </c>
      <c r="D134" s="22">
        <v>2532.6175000000003</v>
      </c>
      <c r="E134" s="22">
        <v>4598.5475000000006</v>
      </c>
    </row>
    <row r="135" spans="1:5">
      <c r="A135" s="21" t="s">
        <v>1487</v>
      </c>
      <c r="B135" s="22">
        <v>1043.6199999999999</v>
      </c>
      <c r="C135" s="22">
        <v>898.56999999999994</v>
      </c>
      <c r="D135" s="22">
        <v>2663.0339999999997</v>
      </c>
      <c r="E135" s="22">
        <v>4605.2239999999993</v>
      </c>
    </row>
    <row r="136" spans="1:5">
      <c r="A136" s="21" t="s">
        <v>1904</v>
      </c>
      <c r="B136" s="22">
        <v>3024.7400000000002</v>
      </c>
      <c r="C136" s="22">
        <v>322.82</v>
      </c>
      <c r="D136" s="22">
        <v>1267.98</v>
      </c>
      <c r="E136" s="22">
        <v>4615.5400000000009</v>
      </c>
    </row>
    <row r="137" spans="1:5">
      <c r="A137" s="21" t="s">
        <v>1551</v>
      </c>
      <c r="B137" s="22">
        <v>631.73</v>
      </c>
      <c r="C137" s="22">
        <v>1068.6300000000001</v>
      </c>
      <c r="D137" s="22">
        <v>2951.97</v>
      </c>
      <c r="E137" s="22">
        <v>4652.33</v>
      </c>
    </row>
    <row r="138" spans="1:5">
      <c r="A138" s="21" t="s">
        <v>2094</v>
      </c>
      <c r="B138" s="22">
        <v>3156.6</v>
      </c>
      <c r="C138" s="22">
        <v>395.22</v>
      </c>
      <c r="D138" s="22">
        <v>1145.9034999999999</v>
      </c>
      <c r="E138" s="22">
        <v>4697.7235000000001</v>
      </c>
    </row>
    <row r="139" spans="1:5">
      <c r="A139" s="21" t="s">
        <v>564</v>
      </c>
      <c r="B139" s="22"/>
      <c r="C139" s="22">
        <v>1503.6999999999998</v>
      </c>
      <c r="D139" s="22">
        <v>3231.5639999999999</v>
      </c>
      <c r="E139" s="22">
        <v>4735.2639999999992</v>
      </c>
    </row>
    <row r="140" spans="1:5">
      <c r="A140" s="21" t="s">
        <v>743</v>
      </c>
      <c r="B140" s="22"/>
      <c r="C140" s="22">
        <v>4542.4799999999996</v>
      </c>
      <c r="D140" s="22">
        <v>209.38</v>
      </c>
      <c r="E140" s="22">
        <v>4751.8599999999997</v>
      </c>
    </row>
    <row r="141" spans="1:5">
      <c r="A141" s="21" t="s">
        <v>1656</v>
      </c>
      <c r="B141" s="22">
        <v>30.92</v>
      </c>
      <c r="C141" s="22">
        <v>4753.67</v>
      </c>
      <c r="D141" s="22"/>
      <c r="E141" s="22">
        <v>4784.59</v>
      </c>
    </row>
    <row r="142" spans="1:5">
      <c r="A142" s="21" t="s">
        <v>2006</v>
      </c>
      <c r="B142" s="22"/>
      <c r="C142" s="22">
        <v>337.2</v>
      </c>
      <c r="D142" s="22">
        <v>4536.6469999999999</v>
      </c>
      <c r="E142" s="22">
        <v>4873.8469999999998</v>
      </c>
    </row>
    <row r="143" spans="1:5">
      <c r="A143" s="21" t="s">
        <v>1868</v>
      </c>
      <c r="B143" s="22">
        <v>208.77</v>
      </c>
      <c r="C143" s="22">
        <v>4589.91</v>
      </c>
      <c r="D143" s="22">
        <v>168.9</v>
      </c>
      <c r="E143" s="22">
        <v>4967.58</v>
      </c>
    </row>
    <row r="144" spans="1:5">
      <c r="A144" s="21" t="s">
        <v>1979</v>
      </c>
      <c r="B144" s="22">
        <v>875.52</v>
      </c>
      <c r="C144" s="22">
        <v>3446.93</v>
      </c>
      <c r="D144" s="22">
        <v>662.16</v>
      </c>
      <c r="E144" s="22">
        <v>4984.6099999999997</v>
      </c>
    </row>
    <row r="145" spans="1:5">
      <c r="A145" s="21" t="s">
        <v>1465</v>
      </c>
      <c r="B145" s="22"/>
      <c r="C145" s="22">
        <v>202.42</v>
      </c>
      <c r="D145" s="22">
        <v>4860.5719999999992</v>
      </c>
      <c r="E145" s="22">
        <v>5062.9919999999993</v>
      </c>
    </row>
    <row r="146" spans="1:5">
      <c r="A146" s="21" t="s">
        <v>2000</v>
      </c>
      <c r="B146" s="22">
        <v>1356</v>
      </c>
      <c r="C146" s="22">
        <v>322.70999999999998</v>
      </c>
      <c r="D146" s="22">
        <v>3443.21</v>
      </c>
      <c r="E146" s="22">
        <v>5121.92</v>
      </c>
    </row>
    <row r="147" spans="1:5">
      <c r="A147" s="21" t="s">
        <v>1605</v>
      </c>
      <c r="B147" s="22">
        <v>1554.52</v>
      </c>
      <c r="C147" s="22">
        <v>3326.23</v>
      </c>
      <c r="D147" s="22">
        <v>288.46749999999997</v>
      </c>
      <c r="E147" s="22">
        <v>5169.2174999999997</v>
      </c>
    </row>
    <row r="148" spans="1:5">
      <c r="A148" s="21" t="s">
        <v>1595</v>
      </c>
      <c r="B148" s="22">
        <v>1406.07</v>
      </c>
      <c r="C148" s="22">
        <v>3536.02</v>
      </c>
      <c r="D148" s="22">
        <v>244.9</v>
      </c>
      <c r="E148" s="22">
        <v>5186.99</v>
      </c>
    </row>
    <row r="149" spans="1:5">
      <c r="A149" s="21" t="s">
        <v>1817</v>
      </c>
      <c r="B149" s="22">
        <v>3814.36</v>
      </c>
      <c r="C149" s="22">
        <v>900.58</v>
      </c>
      <c r="D149" s="22">
        <v>500.5</v>
      </c>
      <c r="E149" s="22">
        <v>5215.4400000000005</v>
      </c>
    </row>
    <row r="150" spans="1:5">
      <c r="A150" s="21" t="s">
        <v>1447</v>
      </c>
      <c r="B150" s="22"/>
      <c r="C150" s="22"/>
      <c r="D150" s="22">
        <v>5284.8230000000003</v>
      </c>
      <c r="E150" s="22">
        <v>5284.8230000000003</v>
      </c>
    </row>
    <row r="151" spans="1:5">
      <c r="A151" s="21" t="s">
        <v>2037</v>
      </c>
      <c r="B151" s="22">
        <v>2012.14</v>
      </c>
      <c r="C151" s="22">
        <v>628.11</v>
      </c>
      <c r="D151" s="22">
        <v>2693.5140000000001</v>
      </c>
      <c r="E151" s="22">
        <v>5333.7640000000001</v>
      </c>
    </row>
    <row r="152" spans="1:5">
      <c r="A152" s="21" t="s">
        <v>1494</v>
      </c>
      <c r="B152" s="22">
        <v>3207.5299999999997</v>
      </c>
      <c r="C152" s="22">
        <v>2163.8700000000003</v>
      </c>
      <c r="D152" s="22"/>
      <c r="E152" s="22">
        <v>5371.4</v>
      </c>
    </row>
    <row r="153" spans="1:5">
      <c r="A153" s="21" t="s">
        <v>1877</v>
      </c>
      <c r="B153" s="22">
        <v>5287.16</v>
      </c>
      <c r="C153" s="22">
        <v>107.93</v>
      </c>
      <c r="D153" s="22"/>
      <c r="E153" s="22">
        <v>5395.09</v>
      </c>
    </row>
    <row r="154" spans="1:5">
      <c r="A154" s="21" t="s">
        <v>2081</v>
      </c>
      <c r="B154" s="22">
        <v>2148.1799999999998</v>
      </c>
      <c r="C154" s="22">
        <v>1114.94</v>
      </c>
      <c r="D154" s="22">
        <v>2165.87</v>
      </c>
      <c r="E154" s="22">
        <v>5428.99</v>
      </c>
    </row>
    <row r="155" spans="1:5">
      <c r="A155" s="21" t="s">
        <v>2052</v>
      </c>
      <c r="B155" s="22">
        <v>3438.25</v>
      </c>
      <c r="C155" s="22">
        <v>898.28</v>
      </c>
      <c r="D155" s="22">
        <v>1153.4680000000001</v>
      </c>
      <c r="E155" s="22">
        <v>5489.9979999999996</v>
      </c>
    </row>
    <row r="156" spans="1:5">
      <c r="A156" s="21" t="s">
        <v>1415</v>
      </c>
      <c r="B156" s="22">
        <v>1601.17</v>
      </c>
      <c r="C156" s="22"/>
      <c r="D156" s="22">
        <v>3922.96</v>
      </c>
      <c r="E156" s="22">
        <v>5524.13</v>
      </c>
    </row>
    <row r="157" spans="1:5">
      <c r="A157" s="21" t="s">
        <v>1795</v>
      </c>
      <c r="B157" s="22"/>
      <c r="C157" s="22">
        <v>568.32999999999993</v>
      </c>
      <c r="D157" s="22">
        <v>4968.5</v>
      </c>
      <c r="E157" s="22">
        <v>5536.83</v>
      </c>
    </row>
    <row r="158" spans="1:5">
      <c r="A158" s="21" t="s">
        <v>1662</v>
      </c>
      <c r="B158" s="22">
        <v>1159.1199999999999</v>
      </c>
      <c r="C158" s="22">
        <v>876.79</v>
      </c>
      <c r="D158" s="22">
        <v>3566.7244999999998</v>
      </c>
      <c r="E158" s="22">
        <v>5602.6345000000001</v>
      </c>
    </row>
    <row r="159" spans="1:5">
      <c r="A159" s="21" t="s">
        <v>2114</v>
      </c>
      <c r="B159" s="22"/>
      <c r="C159" s="22">
        <v>449.71000000000004</v>
      </c>
      <c r="D159" s="22">
        <v>5259.7744999999995</v>
      </c>
      <c r="E159" s="22">
        <v>5709.4844999999996</v>
      </c>
    </row>
    <row r="160" spans="1:5">
      <c r="A160" s="21" t="s">
        <v>1951</v>
      </c>
      <c r="B160" s="22">
        <v>5503.39</v>
      </c>
      <c r="C160" s="22">
        <v>257.92</v>
      </c>
      <c r="D160" s="22"/>
      <c r="E160" s="22">
        <v>5761.31</v>
      </c>
    </row>
    <row r="161" spans="1:5">
      <c r="A161" s="21" t="s">
        <v>1176</v>
      </c>
      <c r="B161" s="22">
        <v>4064.2720000000004</v>
      </c>
      <c r="C161" s="22">
        <v>1141.9000000000001</v>
      </c>
      <c r="D161" s="22">
        <v>654.20249999999999</v>
      </c>
      <c r="E161" s="22">
        <v>5860.3745000000008</v>
      </c>
    </row>
    <row r="162" spans="1:5">
      <c r="A162" s="21" t="s">
        <v>1902</v>
      </c>
      <c r="B162" s="22">
        <v>180.43</v>
      </c>
      <c r="C162" s="22">
        <v>1748.9900000000002</v>
      </c>
      <c r="D162" s="22">
        <v>3977.7884999999997</v>
      </c>
      <c r="E162" s="22">
        <v>5907.2084999999997</v>
      </c>
    </row>
    <row r="163" spans="1:5">
      <c r="A163" s="21" t="s">
        <v>1915</v>
      </c>
      <c r="B163" s="22">
        <v>4585.84</v>
      </c>
      <c r="C163" s="22">
        <v>668.18999999999994</v>
      </c>
      <c r="D163" s="22">
        <v>759.84</v>
      </c>
      <c r="E163" s="22">
        <v>6013.87</v>
      </c>
    </row>
    <row r="164" spans="1:5">
      <c r="A164" s="21" t="s">
        <v>1546</v>
      </c>
      <c r="B164" s="22">
        <v>4699.6379999999999</v>
      </c>
      <c r="C164" s="22">
        <v>707.58</v>
      </c>
      <c r="D164" s="22">
        <v>624.56999999999994</v>
      </c>
      <c r="E164" s="22">
        <v>6031.7879999999996</v>
      </c>
    </row>
    <row r="165" spans="1:5">
      <c r="A165" s="21" t="s">
        <v>1615</v>
      </c>
      <c r="B165" s="22"/>
      <c r="C165" s="22">
        <v>598.51</v>
      </c>
      <c r="D165" s="22">
        <v>5444.5150000000003</v>
      </c>
      <c r="E165" s="22">
        <v>6043.0250000000005</v>
      </c>
    </row>
    <row r="166" spans="1:5">
      <c r="A166" s="21" t="s">
        <v>1782</v>
      </c>
      <c r="B166" s="22">
        <v>5202.93</v>
      </c>
      <c r="C166" s="22">
        <v>841.78</v>
      </c>
      <c r="D166" s="22"/>
      <c r="E166" s="22">
        <v>6044.71</v>
      </c>
    </row>
    <row r="167" spans="1:5">
      <c r="A167" s="21" t="s">
        <v>1568</v>
      </c>
      <c r="B167" s="22"/>
      <c r="C167" s="22">
        <v>1991.48</v>
      </c>
      <c r="D167" s="22">
        <v>4093.4465</v>
      </c>
      <c r="E167" s="22">
        <v>6084.9264999999996</v>
      </c>
    </row>
    <row r="168" spans="1:5">
      <c r="A168" s="21" t="s">
        <v>1749</v>
      </c>
      <c r="B168" s="22"/>
      <c r="C168" s="22">
        <v>2433.35</v>
      </c>
      <c r="D168" s="22">
        <v>3706.9090000000001</v>
      </c>
      <c r="E168" s="22">
        <v>6140.259</v>
      </c>
    </row>
    <row r="169" spans="1:5">
      <c r="A169" s="21" t="s">
        <v>1149</v>
      </c>
      <c r="B169" s="22">
        <v>498.48</v>
      </c>
      <c r="C169" s="22">
        <v>752.43</v>
      </c>
      <c r="D169" s="22">
        <v>4956.7349999999997</v>
      </c>
      <c r="E169" s="22">
        <v>6207.6449999999995</v>
      </c>
    </row>
    <row r="170" spans="1:5">
      <c r="A170" s="21" t="s">
        <v>1910</v>
      </c>
      <c r="B170" s="22">
        <v>1479.14</v>
      </c>
      <c r="C170" s="22">
        <v>3406.13</v>
      </c>
      <c r="D170" s="22">
        <v>1347.63</v>
      </c>
      <c r="E170" s="22">
        <v>6232.9000000000005</v>
      </c>
    </row>
    <row r="171" spans="1:5">
      <c r="A171" s="21" t="s">
        <v>1502</v>
      </c>
      <c r="B171" s="22"/>
      <c r="C171" s="22">
        <v>2020.63</v>
      </c>
      <c r="D171" s="22">
        <v>4272.04</v>
      </c>
      <c r="E171" s="22">
        <v>6292.67</v>
      </c>
    </row>
    <row r="172" spans="1:5">
      <c r="A172" s="21" t="s">
        <v>16</v>
      </c>
      <c r="B172" s="22">
        <v>129.84</v>
      </c>
      <c r="C172" s="22">
        <v>22.13</v>
      </c>
      <c r="D172" s="22">
        <v>6177.4184999999998</v>
      </c>
      <c r="E172" s="22">
        <v>6329.3885</v>
      </c>
    </row>
    <row r="173" spans="1:5">
      <c r="A173" s="21" t="s">
        <v>1847</v>
      </c>
      <c r="B173" s="22"/>
      <c r="C173" s="22">
        <v>5221.0599999999995</v>
      </c>
      <c r="D173" s="22">
        <v>1118.2514999999999</v>
      </c>
      <c r="E173" s="22">
        <v>6339.3114999999998</v>
      </c>
    </row>
    <row r="174" spans="1:5">
      <c r="A174" s="21" t="s">
        <v>1666</v>
      </c>
      <c r="B174" s="22">
        <v>1031.23</v>
      </c>
      <c r="C174" s="22">
        <v>3063.27</v>
      </c>
      <c r="D174" s="22">
        <v>2251.9135000000001</v>
      </c>
      <c r="E174" s="22">
        <v>6346.4135000000006</v>
      </c>
    </row>
    <row r="175" spans="1:5">
      <c r="A175" s="21" t="s">
        <v>1483</v>
      </c>
      <c r="B175" s="22">
        <v>30.68</v>
      </c>
      <c r="C175" s="22">
        <v>5484.5599999999995</v>
      </c>
      <c r="D175" s="22">
        <v>852.56849999999997</v>
      </c>
      <c r="E175" s="22">
        <v>6367.8085000000001</v>
      </c>
    </row>
    <row r="176" spans="1:5">
      <c r="A176" s="21" t="s">
        <v>1689</v>
      </c>
      <c r="B176" s="22">
        <v>1739.86</v>
      </c>
      <c r="C176" s="22">
        <v>3449.3500000000004</v>
      </c>
      <c r="D176" s="22">
        <v>1212.1999999999998</v>
      </c>
      <c r="E176" s="22">
        <v>6401.41</v>
      </c>
    </row>
    <row r="177" spans="1:5">
      <c r="A177" s="21" t="s">
        <v>1521</v>
      </c>
      <c r="B177" s="22"/>
      <c r="C177" s="22">
        <v>2557.13</v>
      </c>
      <c r="D177" s="22">
        <v>3853.33</v>
      </c>
      <c r="E177" s="22">
        <v>6410.46</v>
      </c>
    </row>
    <row r="178" spans="1:5">
      <c r="A178" s="21" t="s">
        <v>1473</v>
      </c>
      <c r="B178" s="22">
        <v>6061.5</v>
      </c>
      <c r="C178" s="22">
        <v>384.33000000000004</v>
      </c>
      <c r="D178" s="22"/>
      <c r="E178" s="22">
        <v>6445.83</v>
      </c>
    </row>
    <row r="179" spans="1:5">
      <c r="A179" s="21" t="s">
        <v>1509</v>
      </c>
      <c r="B179" s="22"/>
      <c r="C179" s="22">
        <v>186.89</v>
      </c>
      <c r="D179" s="22">
        <v>6424.5464999999995</v>
      </c>
      <c r="E179" s="22">
        <v>6611.4364999999998</v>
      </c>
    </row>
    <row r="180" spans="1:5">
      <c r="A180" s="21" t="s">
        <v>2042</v>
      </c>
      <c r="B180" s="22">
        <v>1597.96</v>
      </c>
      <c r="C180" s="22">
        <v>4716.7600000000011</v>
      </c>
      <c r="D180" s="22">
        <v>311.44</v>
      </c>
      <c r="E180" s="22">
        <v>6626.1600000000008</v>
      </c>
    </row>
    <row r="181" spans="1:5">
      <c r="A181" s="21" t="s">
        <v>1890</v>
      </c>
      <c r="B181" s="22">
        <v>2549.98</v>
      </c>
      <c r="C181" s="22">
        <v>1591.3600000000001</v>
      </c>
      <c r="D181" s="22">
        <v>2506.2674999999999</v>
      </c>
      <c r="E181" s="22">
        <v>6647.6075000000001</v>
      </c>
    </row>
    <row r="182" spans="1:5">
      <c r="A182" s="21" t="s">
        <v>2092</v>
      </c>
      <c r="B182" s="22">
        <v>1264.46</v>
      </c>
      <c r="C182" s="22">
        <v>4355.7699999999995</v>
      </c>
      <c r="D182" s="22">
        <v>1212.6600000000001</v>
      </c>
      <c r="E182" s="22">
        <v>6832.8899999999994</v>
      </c>
    </row>
    <row r="183" spans="1:5">
      <c r="A183" s="21" t="s">
        <v>1554</v>
      </c>
      <c r="B183" s="22">
        <v>5414.26</v>
      </c>
      <c r="C183" s="22">
        <v>817.18</v>
      </c>
      <c r="D183" s="22">
        <v>636.87049999999999</v>
      </c>
      <c r="E183" s="22">
        <v>6868.3105000000005</v>
      </c>
    </row>
    <row r="184" spans="1:5">
      <c r="A184" s="21" t="s">
        <v>1572</v>
      </c>
      <c r="B184" s="22">
        <v>3580.5280000000002</v>
      </c>
      <c r="C184" s="22">
        <v>516.45000000000005</v>
      </c>
      <c r="D184" s="22">
        <v>2772.8580000000002</v>
      </c>
      <c r="E184" s="22">
        <v>6869.8360000000002</v>
      </c>
    </row>
    <row r="185" spans="1:5">
      <c r="A185" s="21" t="s">
        <v>2005</v>
      </c>
      <c r="B185" s="22">
        <v>795.74</v>
      </c>
      <c r="C185" s="22">
        <v>364.03999999999996</v>
      </c>
      <c r="D185" s="22">
        <v>5714.8104999999996</v>
      </c>
      <c r="E185" s="22">
        <v>6874.5904999999993</v>
      </c>
    </row>
    <row r="186" spans="1:5">
      <c r="A186" s="21" t="s">
        <v>1143</v>
      </c>
      <c r="B186" s="22">
        <v>5526.16</v>
      </c>
      <c r="C186" s="22">
        <v>1333.23</v>
      </c>
      <c r="D186" s="22">
        <v>63.427</v>
      </c>
      <c r="E186" s="22">
        <v>6922.8169999999991</v>
      </c>
    </row>
    <row r="187" spans="1:5">
      <c r="A187" s="21" t="s">
        <v>1681</v>
      </c>
      <c r="B187" s="22">
        <v>3617.64</v>
      </c>
      <c r="C187" s="22">
        <v>810.63</v>
      </c>
      <c r="D187" s="22">
        <v>2542.16</v>
      </c>
      <c r="E187" s="22">
        <v>6970.4299999999994</v>
      </c>
    </row>
    <row r="188" spans="1:5">
      <c r="A188" s="21" t="s">
        <v>1952</v>
      </c>
      <c r="B188" s="22">
        <v>69.260000000000005</v>
      </c>
      <c r="C188" s="22">
        <v>5432.9400000000005</v>
      </c>
      <c r="D188" s="22">
        <v>1485.5704999999998</v>
      </c>
      <c r="E188" s="22">
        <v>6987.7705000000005</v>
      </c>
    </row>
    <row r="189" spans="1:5">
      <c r="A189" s="21" t="s">
        <v>1728</v>
      </c>
      <c r="B189" s="22">
        <v>4584.6500000000005</v>
      </c>
      <c r="C189" s="22">
        <v>260.95999999999998</v>
      </c>
      <c r="D189" s="22">
        <v>2162.8164999999999</v>
      </c>
      <c r="E189" s="22">
        <v>7008.4265000000005</v>
      </c>
    </row>
    <row r="190" spans="1:5">
      <c r="A190" s="21" t="s">
        <v>1839</v>
      </c>
      <c r="B190" s="22">
        <v>6039.33</v>
      </c>
      <c r="C190" s="22">
        <v>384.36</v>
      </c>
      <c r="D190" s="22">
        <v>608.78899999999999</v>
      </c>
      <c r="E190" s="22">
        <v>7032.4789999999994</v>
      </c>
    </row>
    <row r="191" spans="1:5">
      <c r="A191" s="21" t="s">
        <v>1835</v>
      </c>
      <c r="B191" s="22"/>
      <c r="C191" s="22">
        <v>2705.06</v>
      </c>
      <c r="D191" s="22">
        <v>4347.0600000000004</v>
      </c>
      <c r="E191" s="22">
        <v>7052.1200000000008</v>
      </c>
    </row>
    <row r="192" spans="1:5">
      <c r="A192" s="21" t="s">
        <v>1522</v>
      </c>
      <c r="B192" s="22"/>
      <c r="C192" s="22">
        <v>7054.69</v>
      </c>
      <c r="D192" s="22"/>
      <c r="E192" s="22">
        <v>7054.69</v>
      </c>
    </row>
    <row r="193" spans="1:5">
      <c r="A193" s="21" t="s">
        <v>2010</v>
      </c>
      <c r="B193" s="22">
        <v>5606.91</v>
      </c>
      <c r="C193" s="22">
        <v>509.75</v>
      </c>
      <c r="D193" s="22">
        <v>938.05550000000005</v>
      </c>
      <c r="E193" s="22">
        <v>7054.7155000000002</v>
      </c>
    </row>
    <row r="194" spans="1:5">
      <c r="A194" s="21" t="s">
        <v>1712</v>
      </c>
      <c r="B194" s="22">
        <v>5679.59</v>
      </c>
      <c r="C194" s="22">
        <v>976.6</v>
      </c>
      <c r="D194" s="22">
        <v>404.14949999999999</v>
      </c>
      <c r="E194" s="22">
        <v>7060.3395</v>
      </c>
    </row>
    <row r="195" spans="1:5">
      <c r="A195" s="21" t="s">
        <v>1684</v>
      </c>
      <c r="B195" s="22">
        <v>4547.8999999999996</v>
      </c>
      <c r="C195" s="22">
        <v>816.69</v>
      </c>
      <c r="D195" s="22">
        <v>1696.3899999999999</v>
      </c>
      <c r="E195" s="22">
        <v>7060.98</v>
      </c>
    </row>
    <row r="196" spans="1:5">
      <c r="A196" s="21" t="s">
        <v>1879</v>
      </c>
      <c r="B196" s="22">
        <v>1889.6</v>
      </c>
      <c r="C196" s="22">
        <v>4152.13</v>
      </c>
      <c r="D196" s="22">
        <v>1062.2194999999999</v>
      </c>
      <c r="E196" s="22">
        <v>7103.9494999999997</v>
      </c>
    </row>
    <row r="197" spans="1:5">
      <c r="A197" s="21" t="s">
        <v>1516</v>
      </c>
      <c r="B197" s="22">
        <v>3389.93</v>
      </c>
      <c r="C197" s="22">
        <v>1653.8300000000002</v>
      </c>
      <c r="D197" s="22">
        <v>2062.1849999999995</v>
      </c>
      <c r="E197" s="22">
        <v>7105.9449999999997</v>
      </c>
    </row>
    <row r="198" spans="1:5">
      <c r="A198" s="21" t="s">
        <v>1450</v>
      </c>
      <c r="B198" s="22">
        <v>2556.3200000000002</v>
      </c>
      <c r="C198" s="22">
        <v>449.98</v>
      </c>
      <c r="D198" s="22">
        <v>4181.82</v>
      </c>
      <c r="E198" s="22">
        <v>7188.12</v>
      </c>
    </row>
    <row r="199" spans="1:5">
      <c r="A199" s="21" t="s">
        <v>1614</v>
      </c>
      <c r="B199" s="22">
        <v>2118.85</v>
      </c>
      <c r="C199" s="22">
        <v>235.84</v>
      </c>
      <c r="D199" s="22">
        <v>4834.8</v>
      </c>
      <c r="E199" s="22">
        <v>7189.49</v>
      </c>
    </row>
    <row r="200" spans="1:5">
      <c r="A200" s="21" t="s">
        <v>2102</v>
      </c>
      <c r="B200" s="22">
        <v>237.54</v>
      </c>
      <c r="C200" s="22">
        <v>1564.2399999999998</v>
      </c>
      <c r="D200" s="22">
        <v>5472.8265000000001</v>
      </c>
      <c r="E200" s="22">
        <v>7274.6064999999999</v>
      </c>
    </row>
    <row r="201" spans="1:5">
      <c r="A201" s="21" t="s">
        <v>1683</v>
      </c>
      <c r="B201" s="22"/>
      <c r="C201" s="22">
        <v>1331.21</v>
      </c>
      <c r="D201" s="22">
        <v>5945.4135000000006</v>
      </c>
      <c r="E201" s="22">
        <v>7276.6235000000006</v>
      </c>
    </row>
    <row r="202" spans="1:5">
      <c r="A202" s="21" t="s">
        <v>1971</v>
      </c>
      <c r="B202" s="22">
        <v>5219.17</v>
      </c>
      <c r="C202" s="22">
        <v>542.12</v>
      </c>
      <c r="D202" s="22">
        <v>1528.8269999999998</v>
      </c>
      <c r="E202" s="22">
        <v>7290.1170000000002</v>
      </c>
    </row>
    <row r="203" spans="1:5">
      <c r="A203" s="21" t="s">
        <v>2077</v>
      </c>
      <c r="B203" s="22">
        <v>3024.86</v>
      </c>
      <c r="C203" s="22">
        <v>3002.04</v>
      </c>
      <c r="D203" s="22">
        <v>1273.2660000000001</v>
      </c>
      <c r="E203" s="22">
        <v>7300.1659999999993</v>
      </c>
    </row>
    <row r="204" spans="1:5">
      <c r="A204" s="21" t="s">
        <v>1618</v>
      </c>
      <c r="B204" s="22">
        <v>1209.1680000000001</v>
      </c>
      <c r="C204" s="22">
        <v>2725.77</v>
      </c>
      <c r="D204" s="22">
        <v>3493.3009999999999</v>
      </c>
      <c r="E204" s="22">
        <v>7428.2389999999996</v>
      </c>
    </row>
    <row r="205" spans="1:5">
      <c r="A205" s="21" t="s">
        <v>1836</v>
      </c>
      <c r="B205" s="22">
        <v>2538.9899999999998</v>
      </c>
      <c r="C205" s="22">
        <v>3765.12</v>
      </c>
      <c r="D205" s="22">
        <v>1154.9375</v>
      </c>
      <c r="E205" s="22">
        <v>7459.0474999999997</v>
      </c>
    </row>
    <row r="206" spans="1:5">
      <c r="A206" s="21" t="s">
        <v>1995</v>
      </c>
      <c r="B206" s="22"/>
      <c r="C206" s="22">
        <v>2976.8100000000004</v>
      </c>
      <c r="D206" s="22">
        <v>4511.1479999999992</v>
      </c>
      <c r="E206" s="22">
        <v>7487.9579999999996</v>
      </c>
    </row>
    <row r="207" spans="1:5">
      <c r="A207" s="21" t="s">
        <v>1990</v>
      </c>
      <c r="B207" s="22">
        <v>6865.0720000000001</v>
      </c>
      <c r="C207" s="22">
        <v>253.26</v>
      </c>
      <c r="D207" s="22">
        <v>451.81</v>
      </c>
      <c r="E207" s="22">
        <v>7570.1420000000007</v>
      </c>
    </row>
    <row r="208" spans="1:5">
      <c r="A208" s="21" t="s">
        <v>1892</v>
      </c>
      <c r="B208" s="22"/>
      <c r="C208" s="22">
        <v>1650.48</v>
      </c>
      <c r="D208" s="22">
        <v>5937.661000000001</v>
      </c>
      <c r="E208" s="22">
        <v>7588.1410000000014</v>
      </c>
    </row>
    <row r="209" spans="1:5">
      <c r="A209" s="21" t="s">
        <v>2119</v>
      </c>
      <c r="B209" s="22"/>
      <c r="C209" s="22">
        <v>1672.2</v>
      </c>
      <c r="D209" s="22">
        <v>5964.4225000000006</v>
      </c>
      <c r="E209" s="22">
        <v>7636.6225000000004</v>
      </c>
    </row>
    <row r="210" spans="1:5">
      <c r="A210" s="21" t="s">
        <v>1556</v>
      </c>
      <c r="B210" s="22">
        <v>4913.6899999999996</v>
      </c>
      <c r="C210" s="22">
        <v>2730.8399999999997</v>
      </c>
      <c r="D210" s="22">
        <v>31.68</v>
      </c>
      <c r="E210" s="22">
        <v>7676.2099999999991</v>
      </c>
    </row>
    <row r="211" spans="1:5">
      <c r="A211" s="21" t="s">
        <v>1735</v>
      </c>
      <c r="B211" s="22">
        <v>5765.82</v>
      </c>
      <c r="C211" s="22">
        <v>820.38</v>
      </c>
      <c r="D211" s="22">
        <v>1100</v>
      </c>
      <c r="E211" s="22">
        <v>7686.2</v>
      </c>
    </row>
    <row r="212" spans="1:5">
      <c r="A212" s="21" t="s">
        <v>1682</v>
      </c>
      <c r="B212" s="22">
        <v>5355.0599999999995</v>
      </c>
      <c r="C212" s="22">
        <v>2348.2999999999997</v>
      </c>
      <c r="D212" s="22"/>
      <c r="E212" s="22">
        <v>7703.3599999999988</v>
      </c>
    </row>
    <row r="213" spans="1:5">
      <c r="A213" s="21" t="s">
        <v>1583</v>
      </c>
      <c r="B213" s="22"/>
      <c r="C213" s="22">
        <v>739.28000000000009</v>
      </c>
      <c r="D213" s="22">
        <v>6979.7325000000001</v>
      </c>
      <c r="E213" s="22">
        <v>7719.0124999999998</v>
      </c>
    </row>
    <row r="214" spans="1:5">
      <c r="A214" s="21" t="s">
        <v>1586</v>
      </c>
      <c r="B214" s="22">
        <v>1018.57</v>
      </c>
      <c r="C214" s="22">
        <v>1961.46</v>
      </c>
      <c r="D214" s="22">
        <v>4759.59</v>
      </c>
      <c r="E214" s="22">
        <v>7739.6200000000008</v>
      </c>
    </row>
    <row r="215" spans="1:5">
      <c r="A215" s="21" t="s">
        <v>1456</v>
      </c>
      <c r="B215" s="22">
        <v>1358.7760000000001</v>
      </c>
      <c r="C215" s="22">
        <v>637.97</v>
      </c>
      <c r="D215" s="22">
        <v>5816.5770000000002</v>
      </c>
      <c r="E215" s="22">
        <v>7813.3230000000003</v>
      </c>
    </row>
    <row r="216" spans="1:5">
      <c r="A216" s="21" t="s">
        <v>1607</v>
      </c>
      <c r="B216" s="22">
        <v>721.68999999999994</v>
      </c>
      <c r="C216" s="22">
        <v>1110.05</v>
      </c>
      <c r="D216" s="22">
        <v>6020.6184999999996</v>
      </c>
      <c r="E216" s="22">
        <v>7852.3584999999994</v>
      </c>
    </row>
    <row r="217" spans="1:5">
      <c r="A217" s="21" t="s">
        <v>1894</v>
      </c>
      <c r="B217" s="22">
        <v>3739.18</v>
      </c>
      <c r="C217" s="22">
        <v>3823.8500000000004</v>
      </c>
      <c r="D217" s="22">
        <v>302.05</v>
      </c>
      <c r="E217" s="22">
        <v>7865.0800000000008</v>
      </c>
    </row>
    <row r="218" spans="1:5">
      <c r="A218" s="21" t="s">
        <v>1577</v>
      </c>
      <c r="B218" s="22">
        <v>596.21</v>
      </c>
      <c r="C218" s="22">
        <v>2808.67</v>
      </c>
      <c r="D218" s="22">
        <v>4504.9354999999996</v>
      </c>
      <c r="E218" s="22">
        <v>7909.8154999999997</v>
      </c>
    </row>
    <row r="219" spans="1:5">
      <c r="A219" s="21" t="s">
        <v>1736</v>
      </c>
      <c r="B219" s="22">
        <v>129.47999999999999</v>
      </c>
      <c r="C219" s="22">
        <v>2135.19</v>
      </c>
      <c r="D219" s="22">
        <v>5648.69</v>
      </c>
      <c r="E219" s="22">
        <v>7913.36</v>
      </c>
    </row>
    <row r="220" spans="1:5">
      <c r="A220" s="21" t="s">
        <v>1968</v>
      </c>
      <c r="B220" s="22">
        <v>1081.6000000000001</v>
      </c>
      <c r="C220" s="22">
        <v>5069.8300000000008</v>
      </c>
      <c r="D220" s="22">
        <v>1763.6</v>
      </c>
      <c r="E220" s="22">
        <v>7915.0300000000007</v>
      </c>
    </row>
    <row r="221" spans="1:5">
      <c r="A221" s="21" t="s">
        <v>1591</v>
      </c>
      <c r="B221" s="22"/>
      <c r="C221" s="22">
        <v>4462.3499999999995</v>
      </c>
      <c r="D221" s="22">
        <v>3544.6104999999998</v>
      </c>
      <c r="E221" s="22">
        <v>8006.9604999999992</v>
      </c>
    </row>
    <row r="222" spans="1:5">
      <c r="A222" s="21" t="s">
        <v>1485</v>
      </c>
      <c r="B222" s="22">
        <v>7286.65</v>
      </c>
      <c r="C222" s="22">
        <v>732.69999999999993</v>
      </c>
      <c r="D222" s="22"/>
      <c r="E222" s="22">
        <v>8019.3499999999995</v>
      </c>
    </row>
    <row r="223" spans="1:5">
      <c r="A223" s="21" t="s">
        <v>1702</v>
      </c>
      <c r="B223" s="22">
        <v>555.67999999999995</v>
      </c>
      <c r="C223" s="22">
        <v>1055.54</v>
      </c>
      <c r="D223" s="22">
        <v>6413.1395000000002</v>
      </c>
      <c r="E223" s="22">
        <v>8024.3595000000005</v>
      </c>
    </row>
    <row r="224" spans="1:5">
      <c r="A224" s="21" t="s">
        <v>1628</v>
      </c>
      <c r="B224" s="22">
        <v>6574.72</v>
      </c>
      <c r="C224" s="22">
        <v>761.25</v>
      </c>
      <c r="D224" s="22">
        <v>733.17149999999992</v>
      </c>
      <c r="E224" s="22">
        <v>8069.1414999999997</v>
      </c>
    </row>
    <row r="225" spans="1:5">
      <c r="A225" s="21" t="s">
        <v>2061</v>
      </c>
      <c r="B225" s="22">
        <v>4895.54</v>
      </c>
      <c r="C225" s="22">
        <v>1165.98</v>
      </c>
      <c r="D225" s="22">
        <v>2023.54</v>
      </c>
      <c r="E225" s="22">
        <v>8085.06</v>
      </c>
    </row>
    <row r="226" spans="1:5">
      <c r="A226" s="21" t="s">
        <v>861</v>
      </c>
      <c r="B226" s="22">
        <v>905.92</v>
      </c>
      <c r="C226" s="22">
        <v>3183.69</v>
      </c>
      <c r="D226" s="22">
        <v>4109.7300000000005</v>
      </c>
      <c r="E226" s="22">
        <v>8199.34</v>
      </c>
    </row>
    <row r="227" spans="1:5">
      <c r="A227" s="21" t="s">
        <v>1529</v>
      </c>
      <c r="B227" s="22"/>
      <c r="C227" s="22">
        <v>1457.7699999999998</v>
      </c>
      <c r="D227" s="22">
        <v>6812.3050000000003</v>
      </c>
      <c r="E227" s="22">
        <v>8270.0750000000007</v>
      </c>
    </row>
    <row r="228" spans="1:5">
      <c r="A228" s="21" t="s">
        <v>1724</v>
      </c>
      <c r="B228" s="22">
        <v>6799.57</v>
      </c>
      <c r="C228" s="22">
        <v>185.44</v>
      </c>
      <c r="D228" s="22">
        <v>1299.9255000000001</v>
      </c>
      <c r="E228" s="22">
        <v>8284.9354999999996</v>
      </c>
    </row>
    <row r="229" spans="1:5">
      <c r="A229" s="21" t="s">
        <v>1982</v>
      </c>
      <c r="B229" s="22">
        <v>4000.47</v>
      </c>
      <c r="C229" s="22">
        <v>3693.7300000000009</v>
      </c>
      <c r="D229" s="22">
        <v>598.49</v>
      </c>
      <c r="E229" s="22">
        <v>8292.69</v>
      </c>
    </row>
    <row r="230" spans="1:5">
      <c r="A230" s="21" t="s">
        <v>1562</v>
      </c>
      <c r="B230" s="22"/>
      <c r="C230" s="22">
        <v>582.79999999999995</v>
      </c>
      <c r="D230" s="22">
        <v>7813.7</v>
      </c>
      <c r="E230" s="22">
        <v>8396.5</v>
      </c>
    </row>
    <row r="231" spans="1:5">
      <c r="A231" s="21" t="s">
        <v>1763</v>
      </c>
      <c r="B231" s="22"/>
      <c r="C231" s="22">
        <v>2705.2799999999997</v>
      </c>
      <c r="D231" s="22">
        <v>5694.0410000000002</v>
      </c>
      <c r="E231" s="22">
        <v>8399.3209999999999</v>
      </c>
    </row>
    <row r="232" spans="1:5">
      <c r="A232" s="21" t="s">
        <v>2066</v>
      </c>
      <c r="B232" s="22"/>
      <c r="C232" s="22">
        <v>6845.16</v>
      </c>
      <c r="D232" s="22">
        <v>1570.0944999999999</v>
      </c>
      <c r="E232" s="22">
        <v>8415.2544999999991</v>
      </c>
    </row>
    <row r="233" spans="1:5">
      <c r="A233" s="21" t="s">
        <v>569</v>
      </c>
      <c r="B233" s="22">
        <v>7364.12</v>
      </c>
      <c r="C233" s="22">
        <v>760.96</v>
      </c>
      <c r="D233" s="22">
        <v>296.83999999999997</v>
      </c>
      <c r="E233" s="22">
        <v>8421.92</v>
      </c>
    </row>
    <row r="234" spans="1:5">
      <c r="A234" s="21" t="s">
        <v>1425</v>
      </c>
      <c r="B234" s="22">
        <v>1850.8899999999999</v>
      </c>
      <c r="C234" s="22">
        <v>4462.3100000000004</v>
      </c>
      <c r="D234" s="22">
        <v>2109.61</v>
      </c>
      <c r="E234" s="22">
        <v>8422.8100000000013</v>
      </c>
    </row>
    <row r="235" spans="1:5">
      <c r="A235" s="21" t="s">
        <v>2009</v>
      </c>
      <c r="B235" s="22">
        <v>8058.3080000000009</v>
      </c>
      <c r="C235" s="22"/>
      <c r="D235" s="22">
        <v>392.77</v>
      </c>
      <c r="E235" s="22">
        <v>8451.0780000000013</v>
      </c>
    </row>
    <row r="236" spans="1:5">
      <c r="A236" s="21" t="s">
        <v>1678</v>
      </c>
      <c r="B236" s="22"/>
      <c r="C236" s="22">
        <v>1558.18</v>
      </c>
      <c r="D236" s="22">
        <v>6944.0920000000006</v>
      </c>
      <c r="E236" s="22">
        <v>8502.2720000000008</v>
      </c>
    </row>
    <row r="237" spans="1:5">
      <c r="A237" s="21" t="s">
        <v>1436</v>
      </c>
      <c r="B237" s="22">
        <v>8382.630000000001</v>
      </c>
      <c r="C237" s="22">
        <v>137.77000000000001</v>
      </c>
      <c r="D237" s="22"/>
      <c r="E237" s="22">
        <v>8520.4000000000015</v>
      </c>
    </row>
    <row r="238" spans="1:5">
      <c r="A238" s="21" t="s">
        <v>1776</v>
      </c>
      <c r="B238" s="22">
        <v>3996.27</v>
      </c>
      <c r="C238" s="22">
        <v>166.87</v>
      </c>
      <c r="D238" s="22">
        <v>4357.674</v>
      </c>
      <c r="E238" s="22">
        <v>8520.8140000000003</v>
      </c>
    </row>
    <row r="239" spans="1:5">
      <c r="A239" s="21" t="s">
        <v>566</v>
      </c>
      <c r="B239" s="22">
        <v>3505.6</v>
      </c>
      <c r="C239" s="22">
        <v>236.12000000000003</v>
      </c>
      <c r="D239" s="22">
        <v>4842.9349999999995</v>
      </c>
      <c r="E239" s="22">
        <v>8584.6549999999988</v>
      </c>
    </row>
    <row r="240" spans="1:5">
      <c r="A240" s="21" t="s">
        <v>1989</v>
      </c>
      <c r="B240" s="22"/>
      <c r="C240" s="22"/>
      <c r="D240" s="22">
        <v>8598.7134999999998</v>
      </c>
      <c r="E240" s="22">
        <v>8598.7134999999998</v>
      </c>
    </row>
    <row r="241" spans="1:5">
      <c r="A241" s="21" t="s">
        <v>1860</v>
      </c>
      <c r="B241" s="22">
        <v>2653.1800000000003</v>
      </c>
      <c r="C241" s="22">
        <v>2201.75</v>
      </c>
      <c r="D241" s="22">
        <v>3753.42</v>
      </c>
      <c r="E241" s="22">
        <v>8608.35</v>
      </c>
    </row>
    <row r="242" spans="1:5">
      <c r="A242" s="21" t="s">
        <v>1430</v>
      </c>
      <c r="B242" s="22">
        <v>2895.11</v>
      </c>
      <c r="C242" s="22">
        <v>2466.2799999999997</v>
      </c>
      <c r="D242" s="22">
        <v>3333.105</v>
      </c>
      <c r="E242" s="22">
        <v>8694.494999999999</v>
      </c>
    </row>
    <row r="243" spans="1:5">
      <c r="A243" s="21" t="s">
        <v>1721</v>
      </c>
      <c r="B243" s="22">
        <v>6229.34</v>
      </c>
      <c r="C243" s="22">
        <v>857.39</v>
      </c>
      <c r="D243" s="22">
        <v>1674.91</v>
      </c>
      <c r="E243" s="22">
        <v>8761.6400000000012</v>
      </c>
    </row>
    <row r="244" spans="1:5">
      <c r="A244" s="21" t="s">
        <v>1946</v>
      </c>
      <c r="B244" s="22">
        <v>1810.67</v>
      </c>
      <c r="C244" s="22">
        <v>4466.41</v>
      </c>
      <c r="D244" s="22">
        <v>2519.34</v>
      </c>
      <c r="E244" s="22">
        <v>8796.42</v>
      </c>
    </row>
    <row r="245" spans="1:5">
      <c r="A245" s="21" t="s">
        <v>1956</v>
      </c>
      <c r="B245" s="22">
        <v>118.97</v>
      </c>
      <c r="C245" s="22">
        <v>410.87</v>
      </c>
      <c r="D245" s="22">
        <v>8281.7754999999997</v>
      </c>
      <c r="E245" s="22">
        <v>8811.6154999999999</v>
      </c>
    </row>
    <row r="246" spans="1:5">
      <c r="A246" s="21" t="s">
        <v>1523</v>
      </c>
      <c r="B246" s="22">
        <v>2829.25</v>
      </c>
      <c r="C246" s="22">
        <v>765.95</v>
      </c>
      <c r="D246" s="22">
        <v>5224.3644999999997</v>
      </c>
      <c r="E246" s="22">
        <v>8819.5645000000004</v>
      </c>
    </row>
    <row r="247" spans="1:5">
      <c r="A247" s="21" t="s">
        <v>1772</v>
      </c>
      <c r="B247" s="22">
        <v>3311.83</v>
      </c>
      <c r="C247" s="22">
        <v>1928.75</v>
      </c>
      <c r="D247" s="22">
        <v>3594.7434999999996</v>
      </c>
      <c r="E247" s="22">
        <v>8835.3234999999986</v>
      </c>
    </row>
    <row r="248" spans="1:5">
      <c r="A248" s="21" t="s">
        <v>1963</v>
      </c>
      <c r="B248" s="22">
        <v>2438.6999999999998</v>
      </c>
      <c r="C248" s="22">
        <v>672.09</v>
      </c>
      <c r="D248" s="22">
        <v>5757.1535000000003</v>
      </c>
      <c r="E248" s="22">
        <v>8867.9435000000012</v>
      </c>
    </row>
    <row r="249" spans="1:5">
      <c r="A249" s="21" t="s">
        <v>1136</v>
      </c>
      <c r="B249" s="22"/>
      <c r="C249" s="22">
        <v>2829.98</v>
      </c>
      <c r="D249" s="22">
        <v>6140.4145000000008</v>
      </c>
      <c r="E249" s="22">
        <v>8970.3945000000003</v>
      </c>
    </row>
    <row r="250" spans="1:5">
      <c r="A250" s="21" t="s">
        <v>1587</v>
      </c>
      <c r="B250" s="22">
        <v>2479.8599999999997</v>
      </c>
      <c r="C250" s="22">
        <v>1090.0999999999999</v>
      </c>
      <c r="D250" s="22">
        <v>5412.6010000000006</v>
      </c>
      <c r="E250" s="22">
        <v>8982.5609999999997</v>
      </c>
    </row>
    <row r="251" spans="1:5">
      <c r="A251" s="21" t="s">
        <v>1770</v>
      </c>
      <c r="B251" s="22">
        <v>2409.46</v>
      </c>
      <c r="C251" s="22">
        <v>649.69000000000005</v>
      </c>
      <c r="D251" s="22">
        <v>5930.34</v>
      </c>
      <c r="E251" s="22">
        <v>8989.49</v>
      </c>
    </row>
    <row r="252" spans="1:5">
      <c r="A252" s="21" t="s">
        <v>1457</v>
      </c>
      <c r="B252" s="22">
        <v>1586.57</v>
      </c>
      <c r="C252" s="22">
        <v>4537.09</v>
      </c>
      <c r="D252" s="22">
        <v>2887.7599999999998</v>
      </c>
      <c r="E252" s="22">
        <v>9011.42</v>
      </c>
    </row>
    <row r="253" spans="1:5">
      <c r="A253" s="21" t="s">
        <v>1883</v>
      </c>
      <c r="B253" s="22">
        <v>279.29000000000002</v>
      </c>
      <c r="C253" s="22">
        <v>6404.9699999999993</v>
      </c>
      <c r="D253" s="22">
        <v>2427.25</v>
      </c>
      <c r="E253" s="22">
        <v>9111.5099999999984</v>
      </c>
    </row>
    <row r="254" spans="1:5">
      <c r="A254" s="21" t="s">
        <v>1659</v>
      </c>
      <c r="B254" s="22">
        <v>1111.008</v>
      </c>
      <c r="C254" s="22">
        <v>7444.0899999999992</v>
      </c>
      <c r="D254" s="22">
        <v>614.14</v>
      </c>
      <c r="E254" s="22">
        <v>9169.2379999999994</v>
      </c>
    </row>
    <row r="255" spans="1:5">
      <c r="A255" s="21" t="s">
        <v>1484</v>
      </c>
      <c r="B255" s="22">
        <v>687.55400000000009</v>
      </c>
      <c r="C255" s="22">
        <v>8202.2499999999982</v>
      </c>
      <c r="D255" s="22">
        <v>322.87</v>
      </c>
      <c r="E255" s="22">
        <v>9212.6739999999991</v>
      </c>
    </row>
    <row r="256" spans="1:5">
      <c r="A256" s="21" t="s">
        <v>2039</v>
      </c>
      <c r="B256" s="22">
        <v>4173.5240000000003</v>
      </c>
      <c r="C256" s="22">
        <v>4600.79</v>
      </c>
      <c r="D256" s="22">
        <v>476.31</v>
      </c>
      <c r="E256" s="22">
        <v>9250.6239999999998</v>
      </c>
    </row>
    <row r="257" spans="1:5">
      <c r="A257" s="21" t="s">
        <v>2070</v>
      </c>
      <c r="B257" s="22"/>
      <c r="C257" s="22">
        <v>6635.1100000000006</v>
      </c>
      <c r="D257" s="22">
        <v>2642.8150000000001</v>
      </c>
      <c r="E257" s="22">
        <v>9277.9250000000011</v>
      </c>
    </row>
    <row r="258" spans="1:5">
      <c r="A258" s="21" t="s">
        <v>1490</v>
      </c>
      <c r="B258" s="22">
        <v>7614.57</v>
      </c>
      <c r="C258" s="22">
        <v>1377.39</v>
      </c>
      <c r="D258" s="22">
        <v>289.92</v>
      </c>
      <c r="E258" s="22">
        <v>9281.8799999999992</v>
      </c>
    </row>
    <row r="259" spans="1:5">
      <c r="A259" s="21" t="s">
        <v>1997</v>
      </c>
      <c r="B259" s="22">
        <v>3953.62</v>
      </c>
      <c r="C259" s="22">
        <v>1532.31</v>
      </c>
      <c r="D259" s="22">
        <v>3801.433</v>
      </c>
      <c r="E259" s="22">
        <v>9287.3630000000012</v>
      </c>
    </row>
    <row r="260" spans="1:5">
      <c r="A260" s="21" t="s">
        <v>2109</v>
      </c>
      <c r="B260" s="22">
        <v>2300.62</v>
      </c>
      <c r="C260" s="22">
        <v>3908.85</v>
      </c>
      <c r="D260" s="22">
        <v>3149.1145000000001</v>
      </c>
      <c r="E260" s="22">
        <v>9358.584499999999</v>
      </c>
    </row>
    <row r="261" spans="1:5">
      <c r="A261" s="21" t="s">
        <v>1640</v>
      </c>
      <c r="B261" s="22">
        <v>7264.64</v>
      </c>
      <c r="C261" s="22">
        <v>320.26</v>
      </c>
      <c r="D261" s="22">
        <v>1841.6</v>
      </c>
      <c r="E261" s="22">
        <v>9426.5</v>
      </c>
    </row>
    <row r="262" spans="1:5">
      <c r="A262" s="21" t="s">
        <v>1582</v>
      </c>
      <c r="B262" s="22">
        <v>2836.32</v>
      </c>
      <c r="C262" s="22">
        <v>2259.0800000000004</v>
      </c>
      <c r="D262" s="22">
        <v>4370.576</v>
      </c>
      <c r="E262" s="22">
        <v>9465.9760000000006</v>
      </c>
    </row>
    <row r="263" spans="1:5">
      <c r="A263" s="21" t="s">
        <v>2056</v>
      </c>
      <c r="B263" s="22">
        <v>2121.62</v>
      </c>
      <c r="C263" s="22">
        <v>436.73</v>
      </c>
      <c r="D263" s="22">
        <v>6957.9129999999986</v>
      </c>
      <c r="E263" s="22">
        <v>9516.262999999999</v>
      </c>
    </row>
    <row r="264" spans="1:5">
      <c r="A264" s="21" t="s">
        <v>2111</v>
      </c>
      <c r="B264" s="22"/>
      <c r="C264" s="22">
        <v>5077.6500000000005</v>
      </c>
      <c r="D264" s="22">
        <v>4483.92</v>
      </c>
      <c r="E264" s="22">
        <v>9561.57</v>
      </c>
    </row>
    <row r="265" spans="1:5">
      <c r="A265" s="21" t="s">
        <v>82</v>
      </c>
      <c r="B265" s="22">
        <v>8523.68</v>
      </c>
      <c r="C265" s="22">
        <v>216.29</v>
      </c>
      <c r="D265" s="22">
        <v>824.51</v>
      </c>
      <c r="E265" s="22">
        <v>9564.4800000000014</v>
      </c>
    </row>
    <row r="266" spans="1:5">
      <c r="A266" s="21" t="s">
        <v>1709</v>
      </c>
      <c r="B266" s="22">
        <v>7661.04</v>
      </c>
      <c r="C266" s="22">
        <v>95.38</v>
      </c>
      <c r="D266" s="22">
        <v>1854.94</v>
      </c>
      <c r="E266" s="22">
        <v>9611.36</v>
      </c>
    </row>
    <row r="267" spans="1:5">
      <c r="A267" s="21" t="s">
        <v>1519</v>
      </c>
      <c r="B267" s="22">
        <v>986.27199999999993</v>
      </c>
      <c r="C267" s="22">
        <v>8046.7</v>
      </c>
      <c r="D267" s="22">
        <v>606.55999999999995</v>
      </c>
      <c r="E267" s="22">
        <v>9639.5319999999992</v>
      </c>
    </row>
    <row r="268" spans="1:5">
      <c r="A268" s="21" t="s">
        <v>1489</v>
      </c>
      <c r="B268" s="22">
        <v>5212.78</v>
      </c>
      <c r="C268" s="22">
        <v>2924.7200000000003</v>
      </c>
      <c r="D268" s="22">
        <v>1526.67</v>
      </c>
      <c r="E268" s="22">
        <v>9664.17</v>
      </c>
    </row>
    <row r="269" spans="1:5">
      <c r="A269" s="21" t="s">
        <v>1578</v>
      </c>
      <c r="B269" s="22">
        <v>2389.3000000000002</v>
      </c>
      <c r="C269" s="22">
        <v>3086.21</v>
      </c>
      <c r="D269" s="22">
        <v>4201.7879999999996</v>
      </c>
      <c r="E269" s="22">
        <v>9677.2979999999989</v>
      </c>
    </row>
    <row r="270" spans="1:5">
      <c r="A270" s="21" t="s">
        <v>2113</v>
      </c>
      <c r="B270" s="22">
        <v>2340.5040000000004</v>
      </c>
      <c r="C270" s="22">
        <v>6690.72</v>
      </c>
      <c r="D270" s="22">
        <v>666.89</v>
      </c>
      <c r="E270" s="22">
        <v>9698.1139999999996</v>
      </c>
    </row>
    <row r="271" spans="1:5">
      <c r="A271" s="21" t="s">
        <v>2029</v>
      </c>
      <c r="B271" s="22">
        <v>479.79999999999995</v>
      </c>
      <c r="C271" s="22">
        <v>223.45</v>
      </c>
      <c r="D271" s="22">
        <v>9015.3979999999992</v>
      </c>
      <c r="E271" s="22">
        <v>9718.6479999999992</v>
      </c>
    </row>
    <row r="272" spans="1:5">
      <c r="A272" s="21" t="s">
        <v>1821</v>
      </c>
      <c r="B272" s="22">
        <v>5029.2160000000003</v>
      </c>
      <c r="C272" s="22">
        <v>2356.89</v>
      </c>
      <c r="D272" s="22">
        <v>2365.4299999999998</v>
      </c>
      <c r="E272" s="22">
        <v>9751.5360000000001</v>
      </c>
    </row>
    <row r="273" spans="1:5">
      <c r="A273" s="21" t="s">
        <v>1920</v>
      </c>
      <c r="B273" s="22">
        <v>1797.02</v>
      </c>
      <c r="C273" s="22">
        <v>3870.67</v>
      </c>
      <c r="D273" s="22">
        <v>4114.8755000000001</v>
      </c>
      <c r="E273" s="22">
        <v>9782.5655000000006</v>
      </c>
    </row>
    <row r="274" spans="1:5">
      <c r="A274" s="21" t="s">
        <v>1980</v>
      </c>
      <c r="B274" s="22"/>
      <c r="C274" s="22">
        <v>4703.75</v>
      </c>
      <c r="D274" s="22">
        <v>5196.5344999999998</v>
      </c>
      <c r="E274" s="22">
        <v>9900.2844999999998</v>
      </c>
    </row>
    <row r="275" spans="1:5">
      <c r="A275" s="21" t="s">
        <v>1966</v>
      </c>
      <c r="B275" s="22">
        <v>6347.64</v>
      </c>
      <c r="C275" s="22">
        <v>2420.6800000000003</v>
      </c>
      <c r="D275" s="22">
        <v>1162.4315000000001</v>
      </c>
      <c r="E275" s="22">
        <v>9930.7515000000003</v>
      </c>
    </row>
    <row r="276" spans="1:5">
      <c r="A276" s="21" t="s">
        <v>1481</v>
      </c>
      <c r="B276" s="22">
        <v>316.35000000000002</v>
      </c>
      <c r="C276" s="22">
        <v>4548.24</v>
      </c>
      <c r="D276" s="22">
        <v>5104.7749999999996</v>
      </c>
      <c r="E276" s="22">
        <v>9969.3649999999998</v>
      </c>
    </row>
    <row r="277" spans="1:5">
      <c r="A277" s="21" t="s">
        <v>1972</v>
      </c>
      <c r="B277" s="22">
        <v>2748.7999999999997</v>
      </c>
      <c r="C277" s="22">
        <v>1160.96</v>
      </c>
      <c r="D277" s="22">
        <v>6090.5564999999997</v>
      </c>
      <c r="E277" s="22">
        <v>10000.316499999999</v>
      </c>
    </row>
    <row r="278" spans="1:5">
      <c r="A278" s="21" t="s">
        <v>1557</v>
      </c>
      <c r="B278" s="22">
        <v>8617.35</v>
      </c>
      <c r="C278" s="22">
        <v>1468.72</v>
      </c>
      <c r="D278" s="22"/>
      <c r="E278" s="22">
        <v>10086.07</v>
      </c>
    </row>
    <row r="279" spans="1:5">
      <c r="A279" s="21" t="s">
        <v>1404</v>
      </c>
      <c r="B279" s="22">
        <v>5303.6399999999994</v>
      </c>
      <c r="C279" s="22">
        <v>3518.07</v>
      </c>
      <c r="D279" s="22">
        <v>1352.5454999999999</v>
      </c>
      <c r="E279" s="22">
        <v>10174.255499999999</v>
      </c>
    </row>
    <row r="280" spans="1:5">
      <c r="A280" s="21" t="s">
        <v>1630</v>
      </c>
      <c r="B280" s="22"/>
      <c r="C280" s="22">
        <v>1081.25</v>
      </c>
      <c r="D280" s="22">
        <v>9093.6650000000009</v>
      </c>
      <c r="E280" s="22">
        <v>10174.915000000001</v>
      </c>
    </row>
    <row r="281" spans="1:5">
      <c r="A281" s="21" t="s">
        <v>1855</v>
      </c>
      <c r="B281" s="22">
        <v>6163.28</v>
      </c>
      <c r="C281" s="22">
        <v>835.75</v>
      </c>
      <c r="D281" s="22">
        <v>3296.8900000000003</v>
      </c>
      <c r="E281" s="22">
        <v>10295.92</v>
      </c>
    </row>
    <row r="282" spans="1:5">
      <c r="A282" s="21" t="s">
        <v>2073</v>
      </c>
      <c r="B282" s="22">
        <v>308.52</v>
      </c>
      <c r="C282" s="22">
        <v>4446.2000000000007</v>
      </c>
      <c r="D282" s="22">
        <v>5645.1555000000008</v>
      </c>
      <c r="E282" s="22">
        <v>10399.875500000002</v>
      </c>
    </row>
    <row r="283" spans="1:5">
      <c r="A283" s="21" t="s">
        <v>1567</v>
      </c>
      <c r="B283" s="22">
        <v>160.29</v>
      </c>
      <c r="C283" s="22">
        <v>4116.3099999999995</v>
      </c>
      <c r="D283" s="22">
        <v>6200.3865000000005</v>
      </c>
      <c r="E283" s="22">
        <v>10476.986499999999</v>
      </c>
    </row>
    <row r="284" spans="1:5">
      <c r="A284" s="21" t="s">
        <v>565</v>
      </c>
      <c r="B284" s="22">
        <v>3872.87</v>
      </c>
      <c r="C284" s="22">
        <v>1472.39</v>
      </c>
      <c r="D284" s="22">
        <v>5190.0579999999991</v>
      </c>
      <c r="E284" s="22">
        <v>10535.317999999999</v>
      </c>
    </row>
    <row r="285" spans="1:5">
      <c r="A285" s="21" t="s">
        <v>1811</v>
      </c>
      <c r="B285" s="22">
        <v>409.08</v>
      </c>
      <c r="C285" s="22">
        <v>2971.65</v>
      </c>
      <c r="D285" s="22">
        <v>7197.6385</v>
      </c>
      <c r="E285" s="22">
        <v>10578.3685</v>
      </c>
    </row>
    <row r="286" spans="1:5">
      <c r="A286" s="21" t="s">
        <v>1856</v>
      </c>
      <c r="B286" s="22">
        <v>1260.5899999999999</v>
      </c>
      <c r="C286" s="22">
        <v>7276.6200000000008</v>
      </c>
      <c r="D286" s="22">
        <v>2111.2984999999999</v>
      </c>
      <c r="E286" s="22">
        <v>10648.5085</v>
      </c>
    </row>
    <row r="287" spans="1:5">
      <c r="A287" s="21" t="s">
        <v>1466</v>
      </c>
      <c r="B287" s="22">
        <v>5619.8819999999996</v>
      </c>
      <c r="C287" s="22">
        <v>2328.5299999999997</v>
      </c>
      <c r="D287" s="22">
        <v>2705.4074999999998</v>
      </c>
      <c r="E287" s="22">
        <v>10653.8195</v>
      </c>
    </row>
    <row r="288" spans="1:5">
      <c r="A288" s="21" t="s">
        <v>1686</v>
      </c>
      <c r="B288" s="22">
        <v>1149.26</v>
      </c>
      <c r="C288" s="22">
        <v>874.70999999999992</v>
      </c>
      <c r="D288" s="22">
        <v>8696.009</v>
      </c>
      <c r="E288" s="22">
        <v>10719.978999999999</v>
      </c>
    </row>
    <row r="289" spans="1:5">
      <c r="A289" s="21" t="s">
        <v>1660</v>
      </c>
      <c r="B289" s="22">
        <v>4095.76</v>
      </c>
      <c r="C289" s="22">
        <v>3179.69</v>
      </c>
      <c r="D289" s="22">
        <v>3460.1154999999999</v>
      </c>
      <c r="E289" s="22">
        <v>10735.565500000001</v>
      </c>
    </row>
    <row r="290" spans="1:5">
      <c r="A290" s="21" t="s">
        <v>2062</v>
      </c>
      <c r="B290" s="22">
        <v>186.02</v>
      </c>
      <c r="C290" s="22">
        <v>2576.12</v>
      </c>
      <c r="D290" s="22">
        <v>8016.5304999999998</v>
      </c>
      <c r="E290" s="22">
        <v>10778.6705</v>
      </c>
    </row>
    <row r="291" spans="1:5">
      <c r="A291" s="21" t="s">
        <v>1635</v>
      </c>
      <c r="B291" s="22">
        <v>8533.2999999999993</v>
      </c>
      <c r="C291" s="22">
        <v>1290.0500000000002</v>
      </c>
      <c r="D291" s="22">
        <v>997.19</v>
      </c>
      <c r="E291" s="22">
        <v>10820.539999999999</v>
      </c>
    </row>
    <row r="292" spans="1:5">
      <c r="A292" s="21" t="s">
        <v>1919</v>
      </c>
      <c r="B292" s="22">
        <v>3753.04</v>
      </c>
      <c r="C292" s="22">
        <v>5404.3600000000006</v>
      </c>
      <c r="D292" s="22">
        <v>1727.42</v>
      </c>
      <c r="E292" s="22">
        <v>10884.820000000002</v>
      </c>
    </row>
    <row r="293" spans="1:5">
      <c r="A293" s="21" t="s">
        <v>2033</v>
      </c>
      <c r="B293" s="22">
        <v>1904.8320000000003</v>
      </c>
      <c r="C293" s="22">
        <v>2672.18</v>
      </c>
      <c r="D293" s="22">
        <v>6344.68</v>
      </c>
      <c r="E293" s="22">
        <v>10921.692000000001</v>
      </c>
    </row>
    <row r="294" spans="1:5">
      <c r="A294" s="21" t="s">
        <v>1434</v>
      </c>
      <c r="B294" s="22">
        <v>8252.3919999999998</v>
      </c>
      <c r="C294" s="22">
        <v>2670.3100000000004</v>
      </c>
      <c r="D294" s="22"/>
      <c r="E294" s="22">
        <v>10922.702000000001</v>
      </c>
    </row>
    <row r="295" spans="1:5">
      <c r="A295" s="21" t="s">
        <v>1497</v>
      </c>
      <c r="B295" s="22">
        <v>2992.78</v>
      </c>
      <c r="C295" s="22">
        <v>5621.1</v>
      </c>
      <c r="D295" s="22">
        <v>2376.7105000000001</v>
      </c>
      <c r="E295" s="22">
        <v>10990.590500000002</v>
      </c>
    </row>
    <row r="296" spans="1:5">
      <c r="A296" s="21" t="s">
        <v>1941</v>
      </c>
      <c r="B296" s="22">
        <v>141.91999999999999</v>
      </c>
      <c r="C296" s="22">
        <v>4098.62</v>
      </c>
      <c r="D296" s="22">
        <v>6840.5215000000007</v>
      </c>
      <c r="E296" s="22">
        <v>11081.0615</v>
      </c>
    </row>
    <row r="297" spans="1:5">
      <c r="A297" s="21" t="s">
        <v>2046</v>
      </c>
      <c r="B297" s="22"/>
      <c r="C297" s="22">
        <v>1123.7800000000002</v>
      </c>
      <c r="D297" s="22">
        <v>10071.09</v>
      </c>
      <c r="E297" s="22">
        <v>11194.87</v>
      </c>
    </row>
    <row r="298" spans="1:5">
      <c r="A298" s="21" t="s">
        <v>1738</v>
      </c>
      <c r="B298" s="22">
        <v>3121.05</v>
      </c>
      <c r="C298" s="22">
        <v>3555.3399999999997</v>
      </c>
      <c r="D298" s="22">
        <v>4519.2939999999999</v>
      </c>
      <c r="E298" s="22">
        <v>11195.683999999999</v>
      </c>
    </row>
    <row r="299" spans="1:5">
      <c r="A299" s="21" t="s">
        <v>1888</v>
      </c>
      <c r="B299" s="22">
        <v>5811.97</v>
      </c>
      <c r="C299" s="22">
        <v>263.38</v>
      </c>
      <c r="D299" s="22">
        <v>5185.7255000000005</v>
      </c>
      <c r="E299" s="22">
        <v>11261.075500000001</v>
      </c>
    </row>
    <row r="300" spans="1:5">
      <c r="A300" s="21" t="s">
        <v>2097</v>
      </c>
      <c r="B300" s="22">
        <v>491.93</v>
      </c>
      <c r="C300" s="22">
        <v>7978.91</v>
      </c>
      <c r="D300" s="22">
        <v>2805.78</v>
      </c>
      <c r="E300" s="22">
        <v>11276.62</v>
      </c>
    </row>
    <row r="301" spans="1:5">
      <c r="A301" s="21" t="s">
        <v>1993</v>
      </c>
      <c r="B301" s="22">
        <v>3912.1</v>
      </c>
      <c r="C301" s="22">
        <v>1438.45</v>
      </c>
      <c r="D301" s="22">
        <v>5964.1100000000006</v>
      </c>
      <c r="E301" s="22">
        <v>11314.66</v>
      </c>
    </row>
    <row r="302" spans="1:5">
      <c r="A302" s="21" t="s">
        <v>1675</v>
      </c>
      <c r="B302" s="22">
        <v>2216.23</v>
      </c>
      <c r="C302" s="22">
        <v>2542.6</v>
      </c>
      <c r="D302" s="22">
        <v>6563.9305000000004</v>
      </c>
      <c r="E302" s="22">
        <v>11322.7605</v>
      </c>
    </row>
    <row r="303" spans="1:5">
      <c r="A303" s="21" t="s">
        <v>1934</v>
      </c>
      <c r="B303" s="22"/>
      <c r="C303" s="22">
        <v>26.53</v>
      </c>
      <c r="D303" s="22">
        <v>11320.1235</v>
      </c>
      <c r="E303" s="22">
        <v>11346.6535</v>
      </c>
    </row>
    <row r="304" spans="1:5">
      <c r="A304" s="21" t="s">
        <v>1731</v>
      </c>
      <c r="B304" s="22">
        <v>5763.66</v>
      </c>
      <c r="C304" s="22">
        <v>4274.1000000000004</v>
      </c>
      <c r="D304" s="22">
        <v>1389.33</v>
      </c>
      <c r="E304" s="22">
        <v>11427.09</v>
      </c>
    </row>
    <row r="305" spans="1:5">
      <c r="A305" s="21" t="s">
        <v>1741</v>
      </c>
      <c r="B305" s="22">
        <v>9102.69</v>
      </c>
      <c r="C305" s="22">
        <v>317.06</v>
      </c>
      <c r="D305" s="22">
        <v>2014.8899999999999</v>
      </c>
      <c r="E305" s="22">
        <v>11434.64</v>
      </c>
    </row>
    <row r="306" spans="1:5">
      <c r="A306" s="21" t="s">
        <v>2115</v>
      </c>
      <c r="B306" s="22">
        <v>3726.1499999999996</v>
      </c>
      <c r="C306" s="22">
        <v>7695.9500000000007</v>
      </c>
      <c r="D306" s="22">
        <v>25.96</v>
      </c>
      <c r="E306" s="22">
        <v>11448.06</v>
      </c>
    </row>
    <row r="307" spans="1:5">
      <c r="A307" s="21" t="s">
        <v>1438</v>
      </c>
      <c r="B307" s="22">
        <v>868.56000000000006</v>
      </c>
      <c r="C307" s="22">
        <v>1611.8</v>
      </c>
      <c r="D307" s="22">
        <v>8978.942500000001</v>
      </c>
      <c r="E307" s="22">
        <v>11459.302500000002</v>
      </c>
    </row>
    <row r="308" spans="1:5">
      <c r="A308" s="21" t="s">
        <v>1508</v>
      </c>
      <c r="B308" s="22"/>
      <c r="C308" s="22">
        <v>11493.13</v>
      </c>
      <c r="D308" s="22"/>
      <c r="E308" s="22">
        <v>11493.13</v>
      </c>
    </row>
    <row r="309" spans="1:5">
      <c r="A309" s="21" t="s">
        <v>1973</v>
      </c>
      <c r="B309" s="22"/>
      <c r="C309" s="22">
        <v>2499.4</v>
      </c>
      <c r="D309" s="22">
        <v>8998.6869999999999</v>
      </c>
      <c r="E309" s="22">
        <v>11498.087</v>
      </c>
    </row>
    <row r="310" spans="1:5">
      <c r="A310" s="21" t="s">
        <v>1461</v>
      </c>
      <c r="B310" s="22">
        <v>394.34</v>
      </c>
      <c r="C310" s="22">
        <v>4807.1400000000003</v>
      </c>
      <c r="D310" s="22">
        <v>6304.8824999999997</v>
      </c>
      <c r="E310" s="22">
        <v>11506.362499999999</v>
      </c>
    </row>
    <row r="311" spans="1:5">
      <c r="A311" s="21" t="s">
        <v>1694</v>
      </c>
      <c r="B311" s="22">
        <v>4810.0540000000001</v>
      </c>
      <c r="C311" s="22">
        <v>3609.9999999999995</v>
      </c>
      <c r="D311" s="22">
        <v>3109.5295000000001</v>
      </c>
      <c r="E311" s="22">
        <v>11529.583500000001</v>
      </c>
    </row>
    <row r="312" spans="1:5">
      <c r="A312" s="21" t="s">
        <v>1829</v>
      </c>
      <c r="B312" s="22">
        <v>9122.02</v>
      </c>
      <c r="C312" s="22">
        <v>1690.8200000000002</v>
      </c>
      <c r="D312" s="22">
        <v>728.12699999999995</v>
      </c>
      <c r="E312" s="22">
        <v>11540.967000000001</v>
      </c>
    </row>
    <row r="313" spans="1:5">
      <c r="A313" s="21" t="s">
        <v>543</v>
      </c>
      <c r="B313" s="22">
        <v>4877.5480000000007</v>
      </c>
      <c r="C313" s="22">
        <v>5122.57</v>
      </c>
      <c r="D313" s="22">
        <v>1546.54</v>
      </c>
      <c r="E313" s="22">
        <v>11546.657999999999</v>
      </c>
    </row>
    <row r="314" spans="1:5">
      <c r="A314" s="21" t="s">
        <v>1790</v>
      </c>
      <c r="B314" s="22">
        <v>7384.9299999999994</v>
      </c>
      <c r="C314" s="22">
        <v>2267.13</v>
      </c>
      <c r="D314" s="22">
        <v>1900.2259999999999</v>
      </c>
      <c r="E314" s="22">
        <v>11552.286</v>
      </c>
    </row>
    <row r="315" spans="1:5">
      <c r="A315" s="21" t="s">
        <v>1873</v>
      </c>
      <c r="B315" s="22">
        <v>6277.9999999999991</v>
      </c>
      <c r="C315" s="22">
        <v>4668.59</v>
      </c>
      <c r="D315" s="22">
        <v>630.99</v>
      </c>
      <c r="E315" s="22">
        <v>11577.58</v>
      </c>
    </row>
    <row r="316" spans="1:5">
      <c r="A316" s="21" t="s">
        <v>1841</v>
      </c>
      <c r="B316" s="22">
        <v>350.71</v>
      </c>
      <c r="C316" s="22">
        <v>2880.1400000000003</v>
      </c>
      <c r="D316" s="22">
        <v>8395.3100000000013</v>
      </c>
      <c r="E316" s="22">
        <v>11626.160000000002</v>
      </c>
    </row>
    <row r="317" spans="1:5">
      <c r="A317" s="21" t="s">
        <v>1773</v>
      </c>
      <c r="B317" s="22"/>
      <c r="C317" s="22">
        <v>2695.75</v>
      </c>
      <c r="D317" s="22">
        <v>8934.84</v>
      </c>
      <c r="E317" s="22">
        <v>11630.59</v>
      </c>
    </row>
    <row r="318" spans="1:5">
      <c r="A318" s="21" t="s">
        <v>1825</v>
      </c>
      <c r="B318" s="22">
        <v>6123.94</v>
      </c>
      <c r="C318" s="22">
        <v>5486.09</v>
      </c>
      <c r="D318" s="22">
        <v>66.540000000000006</v>
      </c>
      <c r="E318" s="22">
        <v>11676.57</v>
      </c>
    </row>
    <row r="319" spans="1:5">
      <c r="A319" s="21" t="s">
        <v>563</v>
      </c>
      <c r="B319" s="22">
        <v>243.51</v>
      </c>
      <c r="C319" s="22">
        <v>11467.320000000002</v>
      </c>
      <c r="D319" s="22"/>
      <c r="E319" s="22">
        <v>11710.830000000002</v>
      </c>
    </row>
    <row r="320" spans="1:5">
      <c r="A320" s="21" t="s">
        <v>1528</v>
      </c>
      <c r="B320" s="22"/>
      <c r="C320" s="22">
        <v>704.48</v>
      </c>
      <c r="D320" s="22">
        <v>11023.973</v>
      </c>
      <c r="E320" s="22">
        <v>11728.453</v>
      </c>
    </row>
    <row r="321" spans="1:5">
      <c r="A321" s="21" t="s">
        <v>1870</v>
      </c>
      <c r="B321" s="22">
        <v>1798.4299999999998</v>
      </c>
      <c r="C321" s="22">
        <v>7889.26</v>
      </c>
      <c r="D321" s="22">
        <v>2077.1875</v>
      </c>
      <c r="E321" s="22">
        <v>11764.877500000001</v>
      </c>
    </row>
    <row r="322" spans="1:5">
      <c r="A322" s="21" t="s">
        <v>1690</v>
      </c>
      <c r="B322" s="22">
        <v>6955.44</v>
      </c>
      <c r="C322" s="22">
        <v>4274.2</v>
      </c>
      <c r="D322" s="22">
        <v>554.21</v>
      </c>
      <c r="E322" s="22">
        <v>11783.849999999999</v>
      </c>
    </row>
    <row r="323" spans="1:5">
      <c r="A323" s="21" t="s">
        <v>1460</v>
      </c>
      <c r="B323" s="22"/>
      <c r="C323" s="22">
        <v>2034.8300000000002</v>
      </c>
      <c r="D323" s="22">
        <v>9778.35</v>
      </c>
      <c r="E323" s="22">
        <v>11813.18</v>
      </c>
    </row>
    <row r="324" spans="1:5">
      <c r="A324" s="21" t="s">
        <v>1801</v>
      </c>
      <c r="B324" s="22"/>
      <c r="C324" s="22">
        <v>6980.85</v>
      </c>
      <c r="D324" s="22">
        <v>4872.6675000000005</v>
      </c>
      <c r="E324" s="22">
        <v>11853.517500000002</v>
      </c>
    </row>
    <row r="325" spans="1:5">
      <c r="A325" s="21" t="s">
        <v>1861</v>
      </c>
      <c r="B325" s="22">
        <v>9906.7420000000002</v>
      </c>
      <c r="C325" s="22">
        <v>1716.1899999999998</v>
      </c>
      <c r="D325" s="22">
        <v>232.41550000000001</v>
      </c>
      <c r="E325" s="22">
        <v>11855.3475</v>
      </c>
    </row>
    <row r="326" spans="1:5">
      <c r="A326" s="21" t="s">
        <v>1764</v>
      </c>
      <c r="B326" s="22">
        <v>10321.042000000001</v>
      </c>
      <c r="C326" s="22">
        <v>1540.47</v>
      </c>
      <c r="D326" s="22"/>
      <c r="E326" s="22">
        <v>11861.512000000001</v>
      </c>
    </row>
    <row r="327" spans="1:5">
      <c r="A327" s="21" t="s">
        <v>1977</v>
      </c>
      <c r="B327" s="22">
        <v>7713.8</v>
      </c>
      <c r="C327" s="22">
        <v>4288.28</v>
      </c>
      <c r="D327" s="22"/>
      <c r="E327" s="22">
        <v>12002.08</v>
      </c>
    </row>
    <row r="328" spans="1:5">
      <c r="A328" s="21" t="s">
        <v>1698</v>
      </c>
      <c r="B328" s="22">
        <v>233.92</v>
      </c>
      <c r="C328" s="22">
        <v>1642.05</v>
      </c>
      <c r="D328" s="22">
        <v>10243.799999999999</v>
      </c>
      <c r="E328" s="22">
        <v>12119.769999999999</v>
      </c>
    </row>
    <row r="329" spans="1:5">
      <c r="A329" s="21" t="s">
        <v>2099</v>
      </c>
      <c r="B329" s="22">
        <v>8108.17</v>
      </c>
      <c r="C329" s="22">
        <v>1396.56</v>
      </c>
      <c r="D329" s="22">
        <v>2650.7979999999998</v>
      </c>
      <c r="E329" s="22">
        <v>12155.527999999998</v>
      </c>
    </row>
    <row r="330" spans="1:5">
      <c r="A330" s="21" t="s">
        <v>1670</v>
      </c>
      <c r="B330" s="22"/>
      <c r="C330" s="22">
        <v>418.34000000000003</v>
      </c>
      <c r="D330" s="22">
        <v>11864.464</v>
      </c>
      <c r="E330" s="22">
        <v>12282.804</v>
      </c>
    </row>
    <row r="331" spans="1:5">
      <c r="A331" s="21" t="s">
        <v>1853</v>
      </c>
      <c r="B331" s="22">
        <v>6512.2000000000007</v>
      </c>
      <c r="C331" s="22">
        <v>2552.9499999999998</v>
      </c>
      <c r="D331" s="22">
        <v>3238.5225</v>
      </c>
      <c r="E331" s="22">
        <v>12303.672500000001</v>
      </c>
    </row>
    <row r="332" spans="1:5">
      <c r="A332" s="21" t="s">
        <v>2007</v>
      </c>
      <c r="B332" s="22">
        <v>136.1</v>
      </c>
      <c r="C332" s="22">
        <v>297.85000000000002</v>
      </c>
      <c r="D332" s="22">
        <v>11897.842499999999</v>
      </c>
      <c r="E332" s="22">
        <v>12331.7925</v>
      </c>
    </row>
    <row r="333" spans="1:5">
      <c r="A333" s="21" t="s">
        <v>1399</v>
      </c>
      <c r="B333" s="22">
        <v>3575.23</v>
      </c>
      <c r="C333" s="22">
        <v>1038.25</v>
      </c>
      <c r="D333" s="22">
        <v>7719.0295000000006</v>
      </c>
      <c r="E333" s="22">
        <v>12332.5095</v>
      </c>
    </row>
    <row r="334" spans="1:5">
      <c r="A334" s="21" t="s">
        <v>1777</v>
      </c>
      <c r="B334" s="22"/>
      <c r="C334" s="22">
        <v>3138.3500000000004</v>
      </c>
      <c r="D334" s="22">
        <v>9222.8155000000006</v>
      </c>
      <c r="E334" s="22">
        <v>12361.165500000001</v>
      </c>
    </row>
    <row r="335" spans="1:5">
      <c r="A335" s="21" t="s">
        <v>811</v>
      </c>
      <c r="B335" s="22">
        <v>3330.59</v>
      </c>
      <c r="C335" s="22">
        <v>9063.9</v>
      </c>
      <c r="D335" s="22"/>
      <c r="E335" s="22">
        <v>12394.49</v>
      </c>
    </row>
    <row r="336" spans="1:5">
      <c r="A336" s="21" t="s">
        <v>1907</v>
      </c>
      <c r="B336" s="22">
        <v>8035.13</v>
      </c>
      <c r="C336" s="22">
        <v>1909.2600000000002</v>
      </c>
      <c r="D336" s="22">
        <v>2478.4810000000002</v>
      </c>
      <c r="E336" s="22">
        <v>12422.870999999999</v>
      </c>
    </row>
    <row r="337" spans="1:5">
      <c r="A337" s="21" t="s">
        <v>2004</v>
      </c>
      <c r="B337" s="22">
        <v>8520.61</v>
      </c>
      <c r="C337" s="22">
        <v>593.33999999999992</v>
      </c>
      <c r="D337" s="22">
        <v>3418.5205000000001</v>
      </c>
      <c r="E337" s="22">
        <v>12532.470500000001</v>
      </c>
    </row>
    <row r="338" spans="1:5">
      <c r="A338" s="21" t="s">
        <v>1120</v>
      </c>
      <c r="B338" s="22">
        <v>10459.160000000002</v>
      </c>
      <c r="C338" s="22">
        <v>2080.1800000000003</v>
      </c>
      <c r="D338" s="22"/>
      <c r="E338" s="22">
        <v>12539.340000000002</v>
      </c>
    </row>
    <row r="339" spans="1:5">
      <c r="A339" s="21" t="s">
        <v>1510</v>
      </c>
      <c r="B339" s="22">
        <v>2945.44</v>
      </c>
      <c r="C339" s="22">
        <v>3130.06</v>
      </c>
      <c r="D339" s="22">
        <v>6492.0700000000006</v>
      </c>
      <c r="E339" s="22">
        <v>12567.57</v>
      </c>
    </row>
    <row r="340" spans="1:5">
      <c r="A340" s="21" t="s">
        <v>1802</v>
      </c>
      <c r="B340" s="22">
        <v>7185.8180000000011</v>
      </c>
      <c r="C340" s="22">
        <v>4828.96</v>
      </c>
      <c r="D340" s="22">
        <v>733.36</v>
      </c>
      <c r="E340" s="22">
        <v>12748.138000000003</v>
      </c>
    </row>
    <row r="341" spans="1:5">
      <c r="A341" s="21" t="s">
        <v>1146</v>
      </c>
      <c r="B341" s="22">
        <v>5559.73</v>
      </c>
      <c r="C341" s="22">
        <v>550.6</v>
      </c>
      <c r="D341" s="22">
        <v>6753.74</v>
      </c>
      <c r="E341" s="22">
        <v>12864.07</v>
      </c>
    </row>
    <row r="342" spans="1:5">
      <c r="A342" s="21" t="s">
        <v>1406</v>
      </c>
      <c r="B342" s="22"/>
      <c r="C342" s="22">
        <v>10429.460000000001</v>
      </c>
      <c r="D342" s="22">
        <v>2443.9155000000001</v>
      </c>
      <c r="E342" s="22">
        <v>12873.375500000002</v>
      </c>
    </row>
    <row r="343" spans="1:5">
      <c r="A343" s="21" t="s">
        <v>1433</v>
      </c>
      <c r="B343" s="22">
        <v>3864.37</v>
      </c>
      <c r="C343" s="22">
        <v>9012.81</v>
      </c>
      <c r="D343" s="22"/>
      <c r="E343" s="22">
        <v>12877.18</v>
      </c>
    </row>
    <row r="344" spans="1:5">
      <c r="A344" s="21" t="s">
        <v>1527</v>
      </c>
      <c r="B344" s="22"/>
      <c r="C344" s="22">
        <v>1874.96</v>
      </c>
      <c r="D344" s="22">
        <v>11022.53</v>
      </c>
      <c r="E344" s="22">
        <v>12897.490000000002</v>
      </c>
    </row>
    <row r="345" spans="1:5">
      <c r="A345" s="21" t="s">
        <v>1874</v>
      </c>
      <c r="B345" s="22"/>
      <c r="C345" s="22">
        <v>6601.52</v>
      </c>
      <c r="D345" s="22">
        <v>6309.9115000000002</v>
      </c>
      <c r="E345" s="22">
        <v>12911.431500000001</v>
      </c>
    </row>
    <row r="346" spans="1:5">
      <c r="A346" s="21" t="s">
        <v>1647</v>
      </c>
      <c r="B346" s="22">
        <v>754.94</v>
      </c>
      <c r="C346" s="22">
        <v>991.05</v>
      </c>
      <c r="D346" s="22">
        <v>11170.319</v>
      </c>
      <c r="E346" s="22">
        <v>12916.308999999999</v>
      </c>
    </row>
    <row r="347" spans="1:5">
      <c r="A347" s="21" t="s">
        <v>1624</v>
      </c>
      <c r="B347" s="22">
        <v>3301.33</v>
      </c>
      <c r="C347" s="22">
        <v>2703</v>
      </c>
      <c r="D347" s="22">
        <v>6920.1559999999999</v>
      </c>
      <c r="E347" s="22">
        <v>12924.486000000001</v>
      </c>
    </row>
    <row r="348" spans="1:5">
      <c r="A348" s="21" t="s">
        <v>1958</v>
      </c>
      <c r="B348" s="22">
        <v>2784.57</v>
      </c>
      <c r="C348" s="22">
        <v>9378.4</v>
      </c>
      <c r="D348" s="22">
        <v>803.26699999999994</v>
      </c>
      <c r="E348" s="22">
        <v>12966.236999999999</v>
      </c>
    </row>
    <row r="349" spans="1:5">
      <c r="A349" s="21" t="s">
        <v>1580</v>
      </c>
      <c r="B349" s="22">
        <v>9944.49</v>
      </c>
      <c r="C349" s="22">
        <v>265.77999999999997</v>
      </c>
      <c r="D349" s="22">
        <v>2758.9179999999997</v>
      </c>
      <c r="E349" s="22">
        <v>12969.188</v>
      </c>
    </row>
    <row r="350" spans="1:5">
      <c r="A350" s="21" t="s">
        <v>1935</v>
      </c>
      <c r="B350" s="22">
        <v>6039.1</v>
      </c>
      <c r="C350" s="22">
        <v>6937.2999999999993</v>
      </c>
      <c r="D350" s="22"/>
      <c r="E350" s="22">
        <v>12976.4</v>
      </c>
    </row>
    <row r="351" spans="1:5">
      <c r="A351" s="21" t="s">
        <v>36</v>
      </c>
      <c r="B351" s="22">
        <v>6089.05</v>
      </c>
      <c r="C351" s="22">
        <v>5284.61</v>
      </c>
      <c r="D351" s="22">
        <v>1624.67</v>
      </c>
      <c r="E351" s="22">
        <v>12998.33</v>
      </c>
    </row>
    <row r="352" spans="1:5">
      <c r="A352" s="21" t="s">
        <v>1925</v>
      </c>
      <c r="B352" s="22">
        <v>906.02</v>
      </c>
      <c r="C352" s="22">
        <v>4315.34</v>
      </c>
      <c r="D352" s="22">
        <v>7791.7775000000001</v>
      </c>
      <c r="E352" s="22">
        <v>13013.137500000001</v>
      </c>
    </row>
    <row r="353" spans="1:5">
      <c r="A353" s="21" t="s">
        <v>1594</v>
      </c>
      <c r="B353" s="22">
        <v>5545.24</v>
      </c>
      <c r="C353" s="22">
        <v>2402.54</v>
      </c>
      <c r="D353" s="22">
        <v>5101.8784999999998</v>
      </c>
      <c r="E353" s="22">
        <v>13049.6585</v>
      </c>
    </row>
    <row r="354" spans="1:5">
      <c r="A354" s="21" t="s">
        <v>1845</v>
      </c>
      <c r="B354" s="22">
        <v>7673.91</v>
      </c>
      <c r="C354" s="22">
        <v>3862.45</v>
      </c>
      <c r="D354" s="22">
        <v>1544.4519999999998</v>
      </c>
      <c r="E354" s="22">
        <v>13080.812</v>
      </c>
    </row>
    <row r="355" spans="1:5">
      <c r="A355" s="21" t="s">
        <v>2036</v>
      </c>
      <c r="B355" s="22">
        <v>4581.1500000000005</v>
      </c>
      <c r="C355" s="22">
        <v>6473.1000000000013</v>
      </c>
      <c r="D355" s="22">
        <v>2035.5360000000001</v>
      </c>
      <c r="E355" s="22">
        <v>13089.786000000002</v>
      </c>
    </row>
    <row r="356" spans="1:5">
      <c r="A356" s="21" t="s">
        <v>1813</v>
      </c>
      <c r="B356" s="22">
        <v>88.1</v>
      </c>
      <c r="C356" s="22">
        <v>1457.63</v>
      </c>
      <c r="D356" s="22">
        <v>11550.617000000002</v>
      </c>
      <c r="E356" s="22">
        <v>13096.347000000002</v>
      </c>
    </row>
    <row r="357" spans="1:5">
      <c r="A357" s="21" t="s">
        <v>1942</v>
      </c>
      <c r="B357" s="22">
        <v>4435.1399999999994</v>
      </c>
      <c r="C357" s="22">
        <v>5621.99</v>
      </c>
      <c r="D357" s="22">
        <v>3062.1800000000003</v>
      </c>
      <c r="E357" s="22">
        <v>13119.31</v>
      </c>
    </row>
    <row r="358" spans="1:5">
      <c r="A358" s="21" t="s">
        <v>1570</v>
      </c>
      <c r="B358" s="22">
        <v>9214.9500000000007</v>
      </c>
      <c r="C358" s="22">
        <v>2689.76</v>
      </c>
      <c r="D358" s="22">
        <v>1331.0900000000001</v>
      </c>
      <c r="E358" s="22">
        <v>13235.800000000001</v>
      </c>
    </row>
    <row r="359" spans="1:5">
      <c r="A359" s="21" t="s">
        <v>2074</v>
      </c>
      <c r="B359" s="22">
        <v>4080.3</v>
      </c>
      <c r="C359" s="22">
        <v>855.37999999999988</v>
      </c>
      <c r="D359" s="22">
        <v>8320.5655000000006</v>
      </c>
      <c r="E359" s="22">
        <v>13256.245500000001</v>
      </c>
    </row>
    <row r="360" spans="1:5">
      <c r="A360" s="21" t="s">
        <v>1600</v>
      </c>
      <c r="B360" s="22">
        <v>7644.03</v>
      </c>
      <c r="C360" s="22">
        <v>5056.97</v>
      </c>
      <c r="D360" s="22">
        <v>605.16</v>
      </c>
      <c r="E360" s="22">
        <v>13306.16</v>
      </c>
    </row>
    <row r="361" spans="1:5">
      <c r="A361" s="21" t="s">
        <v>1983</v>
      </c>
      <c r="B361" s="22"/>
      <c r="C361" s="22">
        <v>10682.7</v>
      </c>
      <c r="D361" s="22">
        <v>2750.7105000000001</v>
      </c>
      <c r="E361" s="22">
        <v>13433.410500000002</v>
      </c>
    </row>
    <row r="362" spans="1:5">
      <c r="A362" s="21" t="s">
        <v>2015</v>
      </c>
      <c r="B362" s="22">
        <v>5622.55</v>
      </c>
      <c r="C362" s="22">
        <v>1075.0999999999999</v>
      </c>
      <c r="D362" s="22">
        <v>6853.4599999999991</v>
      </c>
      <c r="E362" s="22">
        <v>13551.109999999999</v>
      </c>
    </row>
    <row r="363" spans="1:5">
      <c r="A363" s="21" t="s">
        <v>1564</v>
      </c>
      <c r="B363" s="22">
        <v>1651.3300000000002</v>
      </c>
      <c r="C363" s="22">
        <v>7702.76</v>
      </c>
      <c r="D363" s="22">
        <v>4210.4049999999997</v>
      </c>
      <c r="E363" s="22">
        <v>13564.494999999999</v>
      </c>
    </row>
    <row r="364" spans="1:5">
      <c r="A364" s="21" t="s">
        <v>1643</v>
      </c>
      <c r="B364" s="22">
        <v>10595.88</v>
      </c>
      <c r="C364" s="22">
        <v>286.42</v>
      </c>
      <c r="D364" s="22">
        <v>2689.049</v>
      </c>
      <c r="E364" s="22">
        <v>13571.348999999998</v>
      </c>
    </row>
    <row r="365" spans="1:5">
      <c r="A365" s="21" t="s">
        <v>1688</v>
      </c>
      <c r="B365" s="22">
        <v>5510.23</v>
      </c>
      <c r="C365" s="22">
        <v>5376.31</v>
      </c>
      <c r="D365" s="22">
        <v>2689.6054999999997</v>
      </c>
      <c r="E365" s="22">
        <v>13576.145500000001</v>
      </c>
    </row>
    <row r="366" spans="1:5">
      <c r="A366" s="21" t="s">
        <v>2044</v>
      </c>
      <c r="B366" s="22">
        <v>8095.55</v>
      </c>
      <c r="C366" s="22">
        <v>1051.55</v>
      </c>
      <c r="D366" s="22">
        <v>4476.9530000000004</v>
      </c>
      <c r="E366" s="22">
        <v>13624.053</v>
      </c>
    </row>
    <row r="367" spans="1:5">
      <c r="A367" s="21" t="s">
        <v>1991</v>
      </c>
      <c r="B367" s="22">
        <v>1431.61</v>
      </c>
      <c r="C367" s="22">
        <v>10231.76</v>
      </c>
      <c r="D367" s="22">
        <v>1985.6935000000001</v>
      </c>
      <c r="E367" s="22">
        <v>13649.0635</v>
      </c>
    </row>
    <row r="368" spans="1:5">
      <c r="A368" s="21" t="s">
        <v>1869</v>
      </c>
      <c r="B368" s="22"/>
      <c r="C368" s="22">
        <v>964.57999999999993</v>
      </c>
      <c r="D368" s="22">
        <v>12726.21</v>
      </c>
      <c r="E368" s="22">
        <v>13690.789999999999</v>
      </c>
    </row>
    <row r="369" spans="1:5">
      <c r="A369" s="21" t="s">
        <v>1842</v>
      </c>
      <c r="B369" s="22">
        <v>9418.73</v>
      </c>
      <c r="C369" s="22">
        <v>536.59</v>
      </c>
      <c r="D369" s="22">
        <v>3756.8474999999999</v>
      </c>
      <c r="E369" s="22">
        <v>13712.1675</v>
      </c>
    </row>
    <row r="370" spans="1:5">
      <c r="A370" s="21" t="s">
        <v>1943</v>
      </c>
      <c r="B370" s="22">
        <v>6793.09</v>
      </c>
      <c r="C370" s="22">
        <v>2375.58</v>
      </c>
      <c r="D370" s="22">
        <v>4627.8549999999996</v>
      </c>
      <c r="E370" s="22">
        <v>13796.525</v>
      </c>
    </row>
    <row r="371" spans="1:5">
      <c r="A371" s="21" t="s">
        <v>1916</v>
      </c>
      <c r="B371" s="22">
        <v>8685.19</v>
      </c>
      <c r="C371" s="22">
        <v>1978.1399999999999</v>
      </c>
      <c r="D371" s="22">
        <v>3143.2</v>
      </c>
      <c r="E371" s="22">
        <v>13806.529999999999</v>
      </c>
    </row>
    <row r="372" spans="1:5">
      <c r="A372" s="21" t="s">
        <v>2014</v>
      </c>
      <c r="B372" s="22">
        <v>4760.0200000000004</v>
      </c>
      <c r="C372" s="22">
        <v>7245.99</v>
      </c>
      <c r="D372" s="22">
        <v>1806.43</v>
      </c>
      <c r="E372" s="22">
        <v>13812.44</v>
      </c>
    </row>
    <row r="373" spans="1:5">
      <c r="A373" s="21" t="s">
        <v>1987</v>
      </c>
      <c r="B373" s="22">
        <v>169.4</v>
      </c>
      <c r="C373" s="22">
        <v>12767.41</v>
      </c>
      <c r="D373" s="22">
        <v>927.98749999999995</v>
      </c>
      <c r="E373" s="22">
        <v>13864.797499999999</v>
      </c>
    </row>
    <row r="374" spans="1:5">
      <c r="A374" s="21" t="s">
        <v>2024</v>
      </c>
      <c r="B374" s="22">
        <v>6774.08</v>
      </c>
      <c r="C374" s="22">
        <v>395.66</v>
      </c>
      <c r="D374" s="22">
        <v>6717.9324999999999</v>
      </c>
      <c r="E374" s="22">
        <v>13887.672500000001</v>
      </c>
    </row>
    <row r="375" spans="1:5">
      <c r="A375" s="21" t="s">
        <v>1668</v>
      </c>
      <c r="B375" s="22">
        <v>797.41000000000008</v>
      </c>
      <c r="C375" s="22">
        <v>9115.9700000000012</v>
      </c>
      <c r="D375" s="22">
        <v>3982.4324999999999</v>
      </c>
      <c r="E375" s="22">
        <v>13895.8125</v>
      </c>
    </row>
    <row r="376" spans="1:5">
      <c r="A376" s="21" t="s">
        <v>1928</v>
      </c>
      <c r="B376" s="22">
        <v>8972.76</v>
      </c>
      <c r="C376" s="22">
        <v>1161.53</v>
      </c>
      <c r="D376" s="22">
        <v>3872.634</v>
      </c>
      <c r="E376" s="22">
        <v>14006.924000000001</v>
      </c>
    </row>
    <row r="377" spans="1:5">
      <c r="A377" s="21" t="s">
        <v>1744</v>
      </c>
      <c r="B377" s="22">
        <v>44.17</v>
      </c>
      <c r="C377" s="22">
        <v>13996.72</v>
      </c>
      <c r="D377" s="22"/>
      <c r="E377" s="22">
        <v>14040.89</v>
      </c>
    </row>
    <row r="378" spans="1:5">
      <c r="A378" s="21" t="s">
        <v>2054</v>
      </c>
      <c r="B378" s="22">
        <v>367.53</v>
      </c>
      <c r="C378" s="22">
        <v>209.69</v>
      </c>
      <c r="D378" s="22">
        <v>13467.664499999999</v>
      </c>
      <c r="E378" s="22">
        <v>14044.884499999998</v>
      </c>
    </row>
    <row r="379" spans="1:5">
      <c r="A379" s="21" t="s">
        <v>508</v>
      </c>
      <c r="B379" s="22">
        <v>2299.3519999999999</v>
      </c>
      <c r="C379" s="22">
        <v>6717.880000000001</v>
      </c>
      <c r="D379" s="22">
        <v>5058.0864999999994</v>
      </c>
      <c r="E379" s="22">
        <v>14075.318499999999</v>
      </c>
    </row>
    <row r="380" spans="1:5">
      <c r="A380" s="21" t="s">
        <v>1781</v>
      </c>
      <c r="B380" s="22">
        <v>7201.89</v>
      </c>
      <c r="C380" s="22">
        <v>3915.9599999999996</v>
      </c>
      <c r="D380" s="22">
        <v>2972.0585000000001</v>
      </c>
      <c r="E380" s="22">
        <v>14089.908500000001</v>
      </c>
    </row>
    <row r="381" spans="1:5">
      <c r="A381" s="21" t="s">
        <v>1785</v>
      </c>
      <c r="B381" s="22">
        <v>8310.57</v>
      </c>
      <c r="C381" s="22">
        <v>3102.2</v>
      </c>
      <c r="D381" s="22">
        <v>2684.3469999999998</v>
      </c>
      <c r="E381" s="22">
        <v>14097.117</v>
      </c>
    </row>
    <row r="382" spans="1:5">
      <c r="A382" s="21" t="s">
        <v>1931</v>
      </c>
      <c r="B382" s="22">
        <v>13159.539999999999</v>
      </c>
      <c r="C382" s="22">
        <v>785.85</v>
      </c>
      <c r="D382" s="22">
        <v>187.39949999999999</v>
      </c>
      <c r="E382" s="22">
        <v>14132.789499999999</v>
      </c>
    </row>
    <row r="383" spans="1:5">
      <c r="A383" s="21" t="s">
        <v>1575</v>
      </c>
      <c r="B383" s="22">
        <v>960.12000000000012</v>
      </c>
      <c r="C383" s="22">
        <v>13103.92</v>
      </c>
      <c r="D383" s="22">
        <v>68.94</v>
      </c>
      <c r="E383" s="22">
        <v>14132.980000000001</v>
      </c>
    </row>
    <row r="384" spans="1:5">
      <c r="A384" s="21" t="s">
        <v>1653</v>
      </c>
      <c r="B384" s="22">
        <v>143.78</v>
      </c>
      <c r="C384" s="22">
        <v>1544.3</v>
      </c>
      <c r="D384" s="22">
        <v>12455.58</v>
      </c>
      <c r="E384" s="22">
        <v>14143.66</v>
      </c>
    </row>
    <row r="385" spans="1:5">
      <c r="A385" s="21" t="s">
        <v>1667</v>
      </c>
      <c r="B385" s="22">
        <v>8916.91</v>
      </c>
      <c r="C385" s="22">
        <v>392.57</v>
      </c>
      <c r="D385" s="22">
        <v>4846.74</v>
      </c>
      <c r="E385" s="22">
        <v>14156.22</v>
      </c>
    </row>
    <row r="386" spans="1:5">
      <c r="A386" s="21" t="s">
        <v>665</v>
      </c>
      <c r="B386" s="22">
        <v>4647.6899999999996</v>
      </c>
      <c r="C386" s="22">
        <v>1151.01</v>
      </c>
      <c r="D386" s="22">
        <v>8361.9724999999999</v>
      </c>
      <c r="E386" s="22">
        <v>14160.672500000001</v>
      </c>
    </row>
    <row r="387" spans="1:5">
      <c r="A387" s="21" t="s">
        <v>1648</v>
      </c>
      <c r="B387" s="22">
        <v>13948.856</v>
      </c>
      <c r="C387" s="22">
        <v>240.68</v>
      </c>
      <c r="D387" s="22"/>
      <c r="E387" s="22">
        <v>14189.536</v>
      </c>
    </row>
    <row r="388" spans="1:5">
      <c r="A388" s="21" t="s">
        <v>2012</v>
      </c>
      <c r="B388" s="22">
        <v>1217.6199999999999</v>
      </c>
      <c r="C388" s="22">
        <v>1661.72</v>
      </c>
      <c r="D388" s="22">
        <v>11349.245999999999</v>
      </c>
      <c r="E388" s="22">
        <v>14228.585999999999</v>
      </c>
    </row>
    <row r="389" spans="1:5">
      <c r="A389" s="21" t="s">
        <v>1750</v>
      </c>
      <c r="B389" s="22">
        <v>2529.71</v>
      </c>
      <c r="C389" s="22">
        <v>6985.88</v>
      </c>
      <c r="D389" s="22">
        <v>4728.5894999999991</v>
      </c>
      <c r="E389" s="22">
        <v>14244.179499999998</v>
      </c>
    </row>
    <row r="390" spans="1:5">
      <c r="A390" s="21" t="s">
        <v>705</v>
      </c>
      <c r="B390" s="22">
        <v>7188.5499999999993</v>
      </c>
      <c r="C390" s="22">
        <v>4327.09</v>
      </c>
      <c r="D390" s="22">
        <v>2762.857</v>
      </c>
      <c r="E390" s="22">
        <v>14278.496999999999</v>
      </c>
    </row>
    <row r="391" spans="1:5">
      <c r="A391" s="21" t="s">
        <v>1796</v>
      </c>
      <c r="B391" s="22">
        <v>1584.1</v>
      </c>
      <c r="C391" s="22">
        <v>10647.55</v>
      </c>
      <c r="D391" s="22">
        <v>2219.7664999999997</v>
      </c>
      <c r="E391" s="22">
        <v>14451.416499999999</v>
      </c>
    </row>
    <row r="392" spans="1:5">
      <c r="A392" s="21" t="s">
        <v>1655</v>
      </c>
      <c r="B392" s="22">
        <v>5333.1900000000005</v>
      </c>
      <c r="C392" s="22">
        <v>1065.08</v>
      </c>
      <c r="D392" s="22">
        <v>8091.7484999999997</v>
      </c>
      <c r="E392" s="22">
        <v>14490.0185</v>
      </c>
    </row>
    <row r="393" spans="1:5">
      <c r="A393" s="21" t="s">
        <v>1705</v>
      </c>
      <c r="B393" s="22">
        <v>11444.74</v>
      </c>
      <c r="C393" s="22">
        <v>368.36</v>
      </c>
      <c r="D393" s="22">
        <v>2706.8334999999997</v>
      </c>
      <c r="E393" s="22">
        <v>14519.933499999999</v>
      </c>
    </row>
    <row r="394" spans="1:5">
      <c r="A394" s="21" t="s">
        <v>1748</v>
      </c>
      <c r="B394" s="22">
        <v>3653.22</v>
      </c>
      <c r="C394" s="22">
        <v>10879.67</v>
      </c>
      <c r="D394" s="22"/>
      <c r="E394" s="22">
        <v>14532.89</v>
      </c>
    </row>
    <row r="395" spans="1:5">
      <c r="A395" s="21" t="s">
        <v>2088</v>
      </c>
      <c r="B395" s="22">
        <v>13682.616000000002</v>
      </c>
      <c r="C395" s="22">
        <v>427.51</v>
      </c>
      <c r="D395" s="22">
        <v>705.68700000000001</v>
      </c>
      <c r="E395" s="22">
        <v>14815.813000000002</v>
      </c>
    </row>
    <row r="396" spans="1:5">
      <c r="A396" s="21" t="s">
        <v>2028</v>
      </c>
      <c r="B396" s="22">
        <v>8363.65</v>
      </c>
      <c r="C396" s="22">
        <v>331.07</v>
      </c>
      <c r="D396" s="22">
        <v>6244.27</v>
      </c>
      <c r="E396" s="22">
        <v>14938.99</v>
      </c>
    </row>
    <row r="397" spans="1:5">
      <c r="A397" s="21" t="s">
        <v>1775</v>
      </c>
      <c r="B397" s="22">
        <v>17.3</v>
      </c>
      <c r="C397" s="22">
        <v>297.62</v>
      </c>
      <c r="D397" s="22">
        <v>14755.120999999999</v>
      </c>
      <c r="E397" s="22">
        <v>15070.040999999999</v>
      </c>
    </row>
    <row r="398" spans="1:5">
      <c r="A398" s="21" t="s">
        <v>101</v>
      </c>
      <c r="B398" s="22">
        <v>10466.35</v>
      </c>
      <c r="C398" s="22">
        <v>508.4</v>
      </c>
      <c r="D398" s="22">
        <v>4103.1030000000001</v>
      </c>
      <c r="E398" s="22">
        <v>15077.852999999999</v>
      </c>
    </row>
    <row r="399" spans="1:5">
      <c r="A399" s="21" t="s">
        <v>1589</v>
      </c>
      <c r="B399" s="22">
        <v>4273.8</v>
      </c>
      <c r="C399" s="22">
        <v>10367.59</v>
      </c>
      <c r="D399" s="22">
        <v>538.22</v>
      </c>
      <c r="E399" s="22">
        <v>15179.609999999999</v>
      </c>
    </row>
    <row r="400" spans="1:5">
      <c r="A400" s="21" t="s">
        <v>2060</v>
      </c>
      <c r="B400" s="22">
        <v>11197.8</v>
      </c>
      <c r="C400" s="22">
        <v>1777.0900000000001</v>
      </c>
      <c r="D400" s="22">
        <v>2248.84</v>
      </c>
      <c r="E400" s="22">
        <v>15223.73</v>
      </c>
    </row>
    <row r="401" spans="1:5">
      <c r="A401" s="21" t="s">
        <v>1758</v>
      </c>
      <c r="B401" s="22">
        <v>13584.18</v>
      </c>
      <c r="C401" s="22">
        <v>1701.35</v>
      </c>
      <c r="D401" s="22"/>
      <c r="E401" s="22">
        <v>15285.53</v>
      </c>
    </row>
    <row r="402" spans="1:5">
      <c r="A402" s="21" t="s">
        <v>1552</v>
      </c>
      <c r="B402" s="22">
        <v>11440.89</v>
      </c>
      <c r="C402" s="22">
        <v>859.05</v>
      </c>
      <c r="D402" s="22">
        <v>2987.7330000000002</v>
      </c>
      <c r="E402" s="22">
        <v>15287.672999999999</v>
      </c>
    </row>
    <row r="403" spans="1:5">
      <c r="A403" s="21" t="s">
        <v>2063</v>
      </c>
      <c r="B403" s="22"/>
      <c r="C403" s="22">
        <v>6019.84</v>
      </c>
      <c r="D403" s="22">
        <v>9270.2079999999987</v>
      </c>
      <c r="E403" s="22">
        <v>15290.047999999999</v>
      </c>
    </row>
    <row r="404" spans="1:5">
      <c r="A404" s="21" t="s">
        <v>1996</v>
      </c>
      <c r="B404" s="22">
        <v>588.82999999999993</v>
      </c>
      <c r="C404" s="22">
        <v>1722.31</v>
      </c>
      <c r="D404" s="22">
        <v>13003.398499999999</v>
      </c>
      <c r="E404" s="22">
        <v>15314.538499999999</v>
      </c>
    </row>
    <row r="405" spans="1:5">
      <c r="A405" s="21" t="s">
        <v>1462</v>
      </c>
      <c r="B405" s="22">
        <v>8348.15</v>
      </c>
      <c r="C405" s="22">
        <v>6002.0899999999992</v>
      </c>
      <c r="D405" s="22">
        <v>1021.18</v>
      </c>
      <c r="E405" s="22">
        <v>15371.419999999998</v>
      </c>
    </row>
    <row r="406" spans="1:5">
      <c r="A406" s="21" t="s">
        <v>2050</v>
      </c>
      <c r="B406" s="22">
        <v>14922.16</v>
      </c>
      <c r="C406" s="22">
        <v>491.79000000000008</v>
      </c>
      <c r="D406" s="22"/>
      <c r="E406" s="22">
        <v>15413.95</v>
      </c>
    </row>
    <row r="407" spans="1:5">
      <c r="A407" s="21" t="s">
        <v>1850</v>
      </c>
      <c r="B407" s="22">
        <v>4238.34</v>
      </c>
      <c r="C407" s="22">
        <v>474.18</v>
      </c>
      <c r="D407" s="22">
        <v>10821.866</v>
      </c>
      <c r="E407" s="22">
        <v>15534.386</v>
      </c>
    </row>
    <row r="408" spans="1:5">
      <c r="A408" s="21" t="s">
        <v>2051</v>
      </c>
      <c r="B408" s="22">
        <v>11697.009999999998</v>
      </c>
      <c r="C408" s="22">
        <v>3843.06</v>
      </c>
      <c r="D408" s="22"/>
      <c r="E408" s="22">
        <v>15540.069999999998</v>
      </c>
    </row>
    <row r="409" spans="1:5">
      <c r="A409" s="21" t="s">
        <v>1444</v>
      </c>
      <c r="B409" s="22">
        <v>73.099999999999994</v>
      </c>
      <c r="C409" s="22">
        <v>4863.62</v>
      </c>
      <c r="D409" s="22">
        <v>10659.830500000002</v>
      </c>
      <c r="E409" s="22">
        <v>15596.550500000001</v>
      </c>
    </row>
    <row r="410" spans="1:5">
      <c r="A410" s="21" t="s">
        <v>1503</v>
      </c>
      <c r="B410" s="22">
        <v>78.81</v>
      </c>
      <c r="C410" s="22">
        <v>6808.0700000000006</v>
      </c>
      <c r="D410" s="22">
        <v>8760.6099999999988</v>
      </c>
      <c r="E410" s="22">
        <v>15647.49</v>
      </c>
    </row>
    <row r="411" spans="1:5">
      <c r="A411" s="21" t="s">
        <v>1455</v>
      </c>
      <c r="B411" s="22">
        <v>11849.75</v>
      </c>
      <c r="C411" s="22">
        <v>3800.4</v>
      </c>
      <c r="D411" s="22"/>
      <c r="E411" s="22">
        <v>15650.15</v>
      </c>
    </row>
    <row r="412" spans="1:5">
      <c r="A412" s="21" t="s">
        <v>2057</v>
      </c>
      <c r="B412" s="22">
        <v>10820.54</v>
      </c>
      <c r="C412" s="22">
        <v>2654.44</v>
      </c>
      <c r="D412" s="22">
        <v>2197.4115000000002</v>
      </c>
      <c r="E412" s="22">
        <v>15672.391500000002</v>
      </c>
    </row>
    <row r="413" spans="1:5">
      <c r="A413" s="21" t="s">
        <v>1927</v>
      </c>
      <c r="B413" s="22">
        <v>6768.32</v>
      </c>
      <c r="C413" s="22">
        <v>4004.35</v>
      </c>
      <c r="D413" s="22">
        <v>4905.7929999999997</v>
      </c>
      <c r="E413" s="22">
        <v>15678.463</v>
      </c>
    </row>
    <row r="414" spans="1:5">
      <c r="A414" s="21" t="s">
        <v>1783</v>
      </c>
      <c r="B414" s="22"/>
      <c r="C414" s="22">
        <v>8400.5400000000009</v>
      </c>
      <c r="D414" s="22">
        <v>7314.8945000000003</v>
      </c>
      <c r="E414" s="22">
        <v>15715.434500000001</v>
      </c>
    </row>
    <row r="415" spans="1:5">
      <c r="A415" s="21" t="s">
        <v>1844</v>
      </c>
      <c r="B415" s="22">
        <v>102.15</v>
      </c>
      <c r="C415" s="22">
        <v>11776.38</v>
      </c>
      <c r="D415" s="22">
        <v>3906.9764999999998</v>
      </c>
      <c r="E415" s="22">
        <v>15785.5065</v>
      </c>
    </row>
    <row r="416" spans="1:5">
      <c r="A416" s="21" t="s">
        <v>1445</v>
      </c>
      <c r="B416" s="22">
        <v>6896.38</v>
      </c>
      <c r="C416" s="22">
        <v>1264.5</v>
      </c>
      <c r="D416" s="22">
        <v>7678.4154999999992</v>
      </c>
      <c r="E416" s="22">
        <v>15839.2955</v>
      </c>
    </row>
    <row r="417" spans="1:5">
      <c r="A417" s="21" t="s">
        <v>1823</v>
      </c>
      <c r="B417" s="22"/>
      <c r="C417" s="22">
        <v>3118.7</v>
      </c>
      <c r="D417" s="22">
        <v>12748.550000000001</v>
      </c>
      <c r="E417" s="22">
        <v>15867.25</v>
      </c>
    </row>
    <row r="418" spans="1:5">
      <c r="A418" s="21" t="s">
        <v>1671</v>
      </c>
      <c r="B418" s="22">
        <v>11898.9</v>
      </c>
      <c r="C418" s="22">
        <v>2124.0500000000002</v>
      </c>
      <c r="D418" s="22">
        <v>1872.77</v>
      </c>
      <c r="E418" s="22">
        <v>15895.720000000001</v>
      </c>
    </row>
    <row r="419" spans="1:5">
      <c r="A419" s="21" t="s">
        <v>320</v>
      </c>
      <c r="B419" s="22">
        <v>314.85000000000002</v>
      </c>
      <c r="C419" s="22">
        <v>9209.3499999999985</v>
      </c>
      <c r="D419" s="22">
        <v>6396.6104999999989</v>
      </c>
      <c r="E419" s="22">
        <v>15920.810499999998</v>
      </c>
    </row>
    <row r="420" spans="1:5">
      <c r="A420" s="21" t="s">
        <v>1449</v>
      </c>
      <c r="B420" s="22">
        <v>2511.92</v>
      </c>
      <c r="C420" s="22">
        <v>767.55</v>
      </c>
      <c r="D420" s="22">
        <v>12691.066500000001</v>
      </c>
      <c r="E420" s="22">
        <v>15970.536500000002</v>
      </c>
    </row>
    <row r="421" spans="1:5">
      <c r="A421" s="21" t="s">
        <v>1448</v>
      </c>
      <c r="B421" s="22">
        <v>1815.15</v>
      </c>
      <c r="C421" s="22">
        <v>3041.06</v>
      </c>
      <c r="D421" s="22">
        <v>11120.324499999999</v>
      </c>
      <c r="E421" s="22">
        <v>15976.534499999998</v>
      </c>
    </row>
    <row r="422" spans="1:5">
      <c r="A422" s="21" t="s">
        <v>1733</v>
      </c>
      <c r="B422" s="22">
        <v>4896.93</v>
      </c>
      <c r="C422" s="22">
        <v>8311</v>
      </c>
      <c r="D422" s="22">
        <v>2788.6295</v>
      </c>
      <c r="E422" s="22">
        <v>15996.559499999999</v>
      </c>
    </row>
    <row r="423" spans="1:5">
      <c r="A423" s="21" t="s">
        <v>1779</v>
      </c>
      <c r="B423" s="22">
        <v>14560.67</v>
      </c>
      <c r="C423" s="22">
        <v>208.14</v>
      </c>
      <c r="D423" s="22">
        <v>1235.8699999999999</v>
      </c>
      <c r="E423" s="22">
        <v>16004.68</v>
      </c>
    </row>
    <row r="424" spans="1:5">
      <c r="A424" s="21" t="s">
        <v>1922</v>
      </c>
      <c r="B424" s="22">
        <v>4505.07</v>
      </c>
      <c r="C424" s="22">
        <v>2887.9700000000003</v>
      </c>
      <c r="D424" s="22">
        <v>8617.4634999999998</v>
      </c>
      <c r="E424" s="22">
        <v>16010.503499999999</v>
      </c>
    </row>
    <row r="425" spans="1:5">
      <c r="A425" s="21" t="s">
        <v>1766</v>
      </c>
      <c r="B425" s="22">
        <v>9559.98</v>
      </c>
      <c r="C425" s="22">
        <v>6382.92</v>
      </c>
      <c r="D425" s="22">
        <v>89.334999999999994</v>
      </c>
      <c r="E425" s="22">
        <v>16032.234999999999</v>
      </c>
    </row>
    <row r="426" spans="1:5">
      <c r="A426" s="21" t="s">
        <v>1446</v>
      </c>
      <c r="B426" s="22">
        <v>11674.968000000001</v>
      </c>
      <c r="C426" s="22">
        <v>1460.14</v>
      </c>
      <c r="D426" s="22">
        <v>3020.4664999999995</v>
      </c>
      <c r="E426" s="22">
        <v>16155.574499999999</v>
      </c>
    </row>
    <row r="427" spans="1:5">
      <c r="A427" s="21" t="s">
        <v>1794</v>
      </c>
      <c r="B427" s="22">
        <v>14990.119999999999</v>
      </c>
      <c r="C427" s="22">
        <v>737.25</v>
      </c>
      <c r="D427" s="22">
        <v>451.52</v>
      </c>
      <c r="E427" s="22">
        <v>16178.89</v>
      </c>
    </row>
    <row r="428" spans="1:5">
      <c r="A428" s="21" t="s">
        <v>1757</v>
      </c>
      <c r="B428" s="22">
        <v>12072.9</v>
      </c>
      <c r="C428" s="22">
        <v>102.73</v>
      </c>
      <c r="D428" s="22">
        <v>4054.0579999999995</v>
      </c>
      <c r="E428" s="22">
        <v>16229.687999999998</v>
      </c>
    </row>
    <row r="429" spans="1:5">
      <c r="A429" s="21" t="s">
        <v>1903</v>
      </c>
      <c r="B429" s="22">
        <v>152.44</v>
      </c>
      <c r="C429" s="22">
        <v>374.43</v>
      </c>
      <c r="D429" s="22">
        <v>15755.886500000001</v>
      </c>
      <c r="E429" s="22">
        <v>16282.756500000001</v>
      </c>
    </row>
    <row r="430" spans="1:5">
      <c r="A430" s="21" t="s">
        <v>1402</v>
      </c>
      <c r="B430" s="22">
        <v>9628.14</v>
      </c>
      <c r="C430" s="22">
        <v>3685.7100000000005</v>
      </c>
      <c r="D430" s="22">
        <v>2972.4454999999998</v>
      </c>
      <c r="E430" s="22">
        <v>16286.2955</v>
      </c>
    </row>
    <row r="431" spans="1:5">
      <c r="A431" s="21" t="s">
        <v>1778</v>
      </c>
      <c r="B431" s="22">
        <v>2648.8199999999997</v>
      </c>
      <c r="C431" s="22">
        <v>7029.7599999999984</v>
      </c>
      <c r="D431" s="22">
        <v>6637.9915000000001</v>
      </c>
      <c r="E431" s="22">
        <v>16316.571499999998</v>
      </c>
    </row>
    <row r="432" spans="1:5">
      <c r="A432" s="21" t="s">
        <v>2047</v>
      </c>
      <c r="B432" s="22">
        <v>10352.67</v>
      </c>
      <c r="C432" s="22">
        <v>5972.4199999999992</v>
      </c>
      <c r="D432" s="22"/>
      <c r="E432" s="22">
        <v>16325.09</v>
      </c>
    </row>
    <row r="433" spans="1:5">
      <c r="A433" s="21" t="s">
        <v>1424</v>
      </c>
      <c r="B433" s="22">
        <v>7023.17</v>
      </c>
      <c r="C433" s="22">
        <v>8323.7100000000009</v>
      </c>
      <c r="D433" s="22">
        <v>990.73</v>
      </c>
      <c r="E433" s="22">
        <v>16337.61</v>
      </c>
    </row>
    <row r="434" spans="1:5">
      <c r="A434" s="21" t="s">
        <v>2027</v>
      </c>
      <c r="B434" s="22">
        <v>4086.1200000000003</v>
      </c>
      <c r="C434" s="22">
        <v>7084.36</v>
      </c>
      <c r="D434" s="22">
        <v>5190.3919999999998</v>
      </c>
      <c r="E434" s="22">
        <v>16360.871999999999</v>
      </c>
    </row>
    <row r="435" spans="1:5">
      <c r="A435" s="21" t="s">
        <v>2108</v>
      </c>
      <c r="B435" s="22">
        <v>11136.5</v>
      </c>
      <c r="C435" s="22">
        <v>1281.8900000000001</v>
      </c>
      <c r="D435" s="22">
        <v>3986.9579999999996</v>
      </c>
      <c r="E435" s="22">
        <v>16405.347999999998</v>
      </c>
    </row>
    <row r="436" spans="1:5">
      <c r="A436" s="21" t="s">
        <v>1818</v>
      </c>
      <c r="B436" s="22">
        <v>9606.92</v>
      </c>
      <c r="C436" s="22">
        <v>6822.38</v>
      </c>
      <c r="D436" s="22"/>
      <c r="E436" s="22">
        <v>16429.3</v>
      </c>
    </row>
    <row r="437" spans="1:5">
      <c r="A437" s="21" t="s">
        <v>1878</v>
      </c>
      <c r="B437" s="22">
        <v>2381.63</v>
      </c>
      <c r="C437" s="22">
        <v>6860.9000000000005</v>
      </c>
      <c r="D437" s="22">
        <v>7205.8974999999991</v>
      </c>
      <c r="E437" s="22">
        <v>16448.427499999998</v>
      </c>
    </row>
    <row r="438" spans="1:5">
      <c r="A438" s="21" t="s">
        <v>2023</v>
      </c>
      <c r="B438" s="22">
        <v>6134.15</v>
      </c>
      <c r="C438" s="22">
        <v>7629.8099999999995</v>
      </c>
      <c r="D438" s="22">
        <v>2690.39</v>
      </c>
      <c r="E438" s="22">
        <v>16454.349999999999</v>
      </c>
    </row>
    <row r="439" spans="1:5">
      <c r="A439" s="21" t="s">
        <v>1899</v>
      </c>
      <c r="B439" s="22">
        <v>9312.52</v>
      </c>
      <c r="C439" s="22">
        <v>5746.31</v>
      </c>
      <c r="D439" s="22">
        <v>1635.6180000000002</v>
      </c>
      <c r="E439" s="22">
        <v>16694.448</v>
      </c>
    </row>
    <row r="440" spans="1:5">
      <c r="A440" s="21" t="s">
        <v>1784</v>
      </c>
      <c r="B440" s="22">
        <v>3878.49</v>
      </c>
      <c r="C440" s="22">
        <v>10623.83</v>
      </c>
      <c r="D440" s="22">
        <v>2200.65</v>
      </c>
      <c r="E440" s="22">
        <v>16702.97</v>
      </c>
    </row>
    <row r="441" spans="1:5">
      <c r="A441" s="21" t="s">
        <v>1900</v>
      </c>
      <c r="B441" s="22">
        <v>169.77</v>
      </c>
      <c r="C441" s="22">
        <v>12977.210000000001</v>
      </c>
      <c r="D441" s="22">
        <v>3617.8924999999999</v>
      </c>
      <c r="E441" s="22">
        <v>16764.872500000001</v>
      </c>
    </row>
    <row r="442" spans="1:5">
      <c r="A442" s="21" t="s">
        <v>1727</v>
      </c>
      <c r="B442" s="22">
        <v>8556.99</v>
      </c>
      <c r="C442" s="22">
        <v>2549.83</v>
      </c>
      <c r="D442" s="22">
        <v>5668.4425000000001</v>
      </c>
      <c r="E442" s="22">
        <v>16775.262500000001</v>
      </c>
    </row>
    <row r="443" spans="1:5">
      <c r="A443" s="21" t="s">
        <v>1710</v>
      </c>
      <c r="B443" s="22"/>
      <c r="C443" s="22">
        <v>2190.17</v>
      </c>
      <c r="D443" s="22">
        <v>14644.199999999999</v>
      </c>
      <c r="E443" s="22">
        <v>16834.37</v>
      </c>
    </row>
    <row r="444" spans="1:5">
      <c r="A444" s="21" t="s">
        <v>2082</v>
      </c>
      <c r="B444" s="22">
        <v>6838.84</v>
      </c>
      <c r="C444" s="22">
        <v>3512.26</v>
      </c>
      <c r="D444" s="22">
        <v>6491.5915000000005</v>
      </c>
      <c r="E444" s="22">
        <v>16842.691500000001</v>
      </c>
    </row>
    <row r="445" spans="1:5">
      <c r="A445" s="21" t="s">
        <v>1638</v>
      </c>
      <c r="B445" s="22">
        <v>4987.7299999999996</v>
      </c>
      <c r="C445" s="22">
        <v>4224.32</v>
      </c>
      <c r="D445" s="22">
        <v>7688.5394999999999</v>
      </c>
      <c r="E445" s="22">
        <v>16900.589499999998</v>
      </c>
    </row>
    <row r="446" spans="1:5">
      <c r="A446" s="21" t="s">
        <v>1601</v>
      </c>
      <c r="B446" s="22">
        <v>2629.6800000000003</v>
      </c>
      <c r="C446" s="22">
        <v>6412.04</v>
      </c>
      <c r="D446" s="22">
        <v>7888.04</v>
      </c>
      <c r="E446" s="22">
        <v>16929.760000000002</v>
      </c>
    </row>
    <row r="447" spans="1:5">
      <c r="A447" s="21" t="s">
        <v>1468</v>
      </c>
      <c r="B447" s="22">
        <v>6831.15</v>
      </c>
      <c r="C447" s="22">
        <v>1296.0199999999998</v>
      </c>
      <c r="D447" s="22">
        <v>8840.2450000000008</v>
      </c>
      <c r="E447" s="22">
        <v>16967.415000000001</v>
      </c>
    </row>
    <row r="448" spans="1:5">
      <c r="A448" s="21" t="s">
        <v>1965</v>
      </c>
      <c r="B448" s="22">
        <v>7577.86</v>
      </c>
      <c r="C448" s="22">
        <v>455.34</v>
      </c>
      <c r="D448" s="22">
        <v>8945.4660000000003</v>
      </c>
      <c r="E448" s="22">
        <v>16978.666000000001</v>
      </c>
    </row>
    <row r="449" spans="1:5">
      <c r="A449" s="21" t="s">
        <v>1746</v>
      </c>
      <c r="B449" s="22">
        <v>240.87</v>
      </c>
      <c r="C449" s="22">
        <v>1080.01</v>
      </c>
      <c r="D449" s="22">
        <v>15740.716499999999</v>
      </c>
      <c r="E449" s="22">
        <v>17061.5965</v>
      </c>
    </row>
    <row r="450" spans="1:5">
      <c r="A450" s="21" t="s">
        <v>1895</v>
      </c>
      <c r="B450" s="22">
        <v>6005.21</v>
      </c>
      <c r="C450" s="22">
        <v>8512.94</v>
      </c>
      <c r="D450" s="22">
        <v>2561.9839999999999</v>
      </c>
      <c r="E450" s="22">
        <v>17080.134000000002</v>
      </c>
    </row>
    <row r="451" spans="1:5">
      <c r="A451" s="21" t="s">
        <v>1544</v>
      </c>
      <c r="B451" s="22">
        <v>194.29</v>
      </c>
      <c r="C451" s="22">
        <v>7487.5099999999993</v>
      </c>
      <c r="D451" s="22">
        <v>9418.14</v>
      </c>
      <c r="E451" s="22">
        <v>17099.939999999999</v>
      </c>
    </row>
    <row r="452" spans="1:5">
      <c r="A452" s="21" t="s">
        <v>1913</v>
      </c>
      <c r="B452" s="22">
        <v>4286.5599999999995</v>
      </c>
      <c r="C452" s="22">
        <v>4350.1600000000008</v>
      </c>
      <c r="D452" s="22">
        <v>8560.98</v>
      </c>
      <c r="E452" s="22">
        <v>17197.7</v>
      </c>
    </row>
    <row r="453" spans="1:5">
      <c r="A453" s="21" t="s">
        <v>1566</v>
      </c>
      <c r="B453" s="22">
        <v>14056.970000000001</v>
      </c>
      <c r="C453" s="22">
        <v>1146.78</v>
      </c>
      <c r="D453" s="22">
        <v>2039.527</v>
      </c>
      <c r="E453" s="22">
        <v>17243.277000000002</v>
      </c>
    </row>
    <row r="454" spans="1:5">
      <c r="A454" s="21" t="s">
        <v>1787</v>
      </c>
      <c r="B454" s="22">
        <v>119.63</v>
      </c>
      <c r="C454" s="22">
        <v>10551.300000000001</v>
      </c>
      <c r="D454" s="22">
        <v>6628.55</v>
      </c>
      <c r="E454" s="22">
        <v>17299.48</v>
      </c>
    </row>
    <row r="455" spans="1:5">
      <c r="A455" s="21" t="s">
        <v>1496</v>
      </c>
      <c r="B455" s="22">
        <v>1216.066</v>
      </c>
      <c r="C455" s="22">
        <v>2242.6299999999997</v>
      </c>
      <c r="D455" s="22">
        <v>13845.979500000001</v>
      </c>
      <c r="E455" s="22">
        <v>17304.675500000001</v>
      </c>
    </row>
    <row r="456" spans="1:5">
      <c r="A456" s="21" t="s">
        <v>1734</v>
      </c>
      <c r="B456" s="22"/>
      <c r="C456" s="22">
        <v>14900.93</v>
      </c>
      <c r="D456" s="22">
        <v>2406.6179999999999</v>
      </c>
      <c r="E456" s="22">
        <v>17307.547999999999</v>
      </c>
    </row>
    <row r="457" spans="1:5">
      <c r="A457" s="21" t="s">
        <v>2034</v>
      </c>
      <c r="B457" s="22">
        <v>8901.7800000000007</v>
      </c>
      <c r="C457" s="22">
        <v>1124.69</v>
      </c>
      <c r="D457" s="22">
        <v>7302.5154999999995</v>
      </c>
      <c r="E457" s="22">
        <v>17328.985500000003</v>
      </c>
    </row>
    <row r="458" spans="1:5">
      <c r="A458" s="21" t="s">
        <v>1464</v>
      </c>
      <c r="B458" s="22"/>
      <c r="C458" s="22">
        <v>2852.71</v>
      </c>
      <c r="D458" s="22">
        <v>14556.67</v>
      </c>
      <c r="E458" s="22">
        <v>17409.38</v>
      </c>
    </row>
    <row r="459" spans="1:5">
      <c r="A459" s="21" t="s">
        <v>1964</v>
      </c>
      <c r="B459" s="22">
        <v>9199.2099999999991</v>
      </c>
      <c r="C459" s="22">
        <v>7818.68</v>
      </c>
      <c r="D459" s="22">
        <v>402.96000000000004</v>
      </c>
      <c r="E459" s="22">
        <v>17420.849999999999</v>
      </c>
    </row>
    <row r="460" spans="1:5">
      <c r="A460" s="21" t="s">
        <v>1579</v>
      </c>
      <c r="B460" s="22">
        <v>5009</v>
      </c>
      <c r="C460" s="22">
        <v>1636.6</v>
      </c>
      <c r="D460" s="22">
        <v>10875.49</v>
      </c>
      <c r="E460" s="22">
        <v>17521.09</v>
      </c>
    </row>
    <row r="461" spans="1:5">
      <c r="A461" s="21" t="s">
        <v>1486</v>
      </c>
      <c r="B461" s="22">
        <v>118.06</v>
      </c>
      <c r="C461" s="22">
        <v>4184.4399999999996</v>
      </c>
      <c r="D461" s="22">
        <v>13255.369000000001</v>
      </c>
      <c r="E461" s="22">
        <v>17557.868999999999</v>
      </c>
    </row>
    <row r="462" spans="1:5">
      <c r="A462" s="21" t="s">
        <v>1867</v>
      </c>
      <c r="B462" s="22">
        <v>1011.49</v>
      </c>
      <c r="C462" s="22">
        <v>929.56999999999994</v>
      </c>
      <c r="D462" s="22">
        <v>15635.61</v>
      </c>
      <c r="E462" s="22">
        <v>17576.670000000002</v>
      </c>
    </row>
    <row r="463" spans="1:5">
      <c r="A463" s="21" t="s">
        <v>1569</v>
      </c>
      <c r="B463" s="22">
        <v>6589.3040000000001</v>
      </c>
      <c r="C463" s="22">
        <v>9787.66</v>
      </c>
      <c r="D463" s="22">
        <v>1247.8595</v>
      </c>
      <c r="E463" s="22">
        <v>17624.823499999999</v>
      </c>
    </row>
    <row r="464" spans="1:5">
      <c r="A464" s="21" t="s">
        <v>1674</v>
      </c>
      <c r="B464" s="22">
        <v>7757.6200000000008</v>
      </c>
      <c r="C464" s="22">
        <v>4927.670000000001</v>
      </c>
      <c r="D464" s="22">
        <v>5247.5010000000002</v>
      </c>
      <c r="E464" s="22">
        <v>17932.791000000001</v>
      </c>
    </row>
    <row r="465" spans="1:5">
      <c r="A465" s="21" t="s">
        <v>1726</v>
      </c>
      <c r="B465" s="22">
        <v>12817.460000000001</v>
      </c>
      <c r="C465" s="22">
        <v>826.46</v>
      </c>
      <c r="D465" s="22">
        <v>4325.4669999999996</v>
      </c>
      <c r="E465" s="22">
        <v>17969.387000000002</v>
      </c>
    </row>
    <row r="466" spans="1:5">
      <c r="A466" s="21" t="s">
        <v>1975</v>
      </c>
      <c r="B466" s="22">
        <v>2091.61</v>
      </c>
      <c r="C466" s="22">
        <v>6974.2899999999991</v>
      </c>
      <c r="D466" s="22">
        <v>8971.1854999999996</v>
      </c>
      <c r="E466" s="22">
        <v>18037.085500000001</v>
      </c>
    </row>
    <row r="467" spans="1:5">
      <c r="A467" s="21" t="s">
        <v>1626</v>
      </c>
      <c r="B467" s="22">
        <v>206.09</v>
      </c>
      <c r="C467" s="22">
        <v>8406.81</v>
      </c>
      <c r="D467" s="22">
        <v>9516.9614999999994</v>
      </c>
      <c r="E467" s="22">
        <v>18129.861499999999</v>
      </c>
    </row>
    <row r="468" spans="1:5">
      <c r="A468" s="21" t="s">
        <v>1822</v>
      </c>
      <c r="B468" s="22"/>
      <c r="C468" s="22">
        <v>2961.2999999999997</v>
      </c>
      <c r="D468" s="22">
        <v>15188.26</v>
      </c>
      <c r="E468" s="22">
        <v>18149.560000000001</v>
      </c>
    </row>
    <row r="469" spans="1:5">
      <c r="A469" s="21" t="s">
        <v>1576</v>
      </c>
      <c r="B469" s="22"/>
      <c r="C469" s="22">
        <v>2030.0299999999997</v>
      </c>
      <c r="D469" s="22">
        <v>16256.029999999999</v>
      </c>
      <c r="E469" s="22">
        <v>18286.059999999998</v>
      </c>
    </row>
    <row r="470" spans="1:5">
      <c r="A470" s="21" t="s">
        <v>1542</v>
      </c>
      <c r="B470" s="22">
        <v>181.92000000000002</v>
      </c>
      <c r="C470" s="22">
        <v>4861.8700000000008</v>
      </c>
      <c r="D470" s="22">
        <v>13324.63</v>
      </c>
      <c r="E470" s="22">
        <v>18368.419999999998</v>
      </c>
    </row>
    <row r="471" spans="1:5">
      <c r="A471" s="21" t="s">
        <v>2045</v>
      </c>
      <c r="B471" s="22">
        <v>1901.51</v>
      </c>
      <c r="C471" s="22">
        <v>13370.76</v>
      </c>
      <c r="D471" s="22">
        <v>3106.5340000000001</v>
      </c>
      <c r="E471" s="22">
        <v>18378.804</v>
      </c>
    </row>
    <row r="472" spans="1:5">
      <c r="A472" s="21" t="s">
        <v>1598</v>
      </c>
      <c r="B472" s="22">
        <v>12895.929999999998</v>
      </c>
      <c r="C472" s="22">
        <v>445.6</v>
      </c>
      <c r="D472" s="22">
        <v>5065.53</v>
      </c>
      <c r="E472" s="22">
        <v>18407.059999999998</v>
      </c>
    </row>
    <row r="473" spans="1:5">
      <c r="A473" s="21" t="s">
        <v>1560</v>
      </c>
      <c r="B473" s="22"/>
      <c r="C473" s="22">
        <v>7579.45</v>
      </c>
      <c r="D473" s="22">
        <v>10854.83</v>
      </c>
      <c r="E473" s="22">
        <v>18434.28</v>
      </c>
    </row>
    <row r="474" spans="1:5">
      <c r="A474" s="21" t="s">
        <v>2048</v>
      </c>
      <c r="B474" s="22">
        <v>2049.94</v>
      </c>
      <c r="C474" s="22">
        <v>9790.19</v>
      </c>
      <c r="D474" s="22">
        <v>6703.9079999999994</v>
      </c>
      <c r="E474" s="22">
        <v>18544.038</v>
      </c>
    </row>
    <row r="475" spans="1:5">
      <c r="A475" s="21" t="s">
        <v>2040</v>
      </c>
      <c r="B475" s="22">
        <v>396.78</v>
      </c>
      <c r="C475" s="22">
        <v>1230.6600000000001</v>
      </c>
      <c r="D475" s="22">
        <v>16971.347999999998</v>
      </c>
      <c r="E475" s="22">
        <v>18598.787999999997</v>
      </c>
    </row>
    <row r="476" spans="1:5">
      <c r="A476" s="21" t="s">
        <v>1985</v>
      </c>
      <c r="B476" s="22">
        <v>2130.66</v>
      </c>
      <c r="C476" s="22">
        <v>7924.41</v>
      </c>
      <c r="D476" s="22">
        <v>8615.5704999999998</v>
      </c>
      <c r="E476" s="22">
        <v>18670.640500000001</v>
      </c>
    </row>
    <row r="477" spans="1:5">
      <c r="A477" s="21" t="s">
        <v>1954</v>
      </c>
      <c r="B477" s="22">
        <v>3978.92</v>
      </c>
      <c r="C477" s="22">
        <v>9907.4199999999983</v>
      </c>
      <c r="D477" s="22">
        <v>4804.0385000000006</v>
      </c>
      <c r="E477" s="22">
        <v>18690.378499999999</v>
      </c>
    </row>
    <row r="478" spans="1:5">
      <c r="A478" s="21" t="s">
        <v>2083</v>
      </c>
      <c r="B478" s="22">
        <v>12549.3</v>
      </c>
      <c r="C478" s="22">
        <v>4776.28</v>
      </c>
      <c r="D478" s="22">
        <v>1420.0614999999998</v>
      </c>
      <c r="E478" s="22">
        <v>18745.641499999998</v>
      </c>
    </row>
    <row r="479" spans="1:5">
      <c r="A479" s="21" t="s">
        <v>2031</v>
      </c>
      <c r="B479" s="22">
        <v>6732.4699999999993</v>
      </c>
      <c r="C479" s="22">
        <v>11636.73</v>
      </c>
      <c r="D479" s="22">
        <v>395.86500000000001</v>
      </c>
      <c r="E479" s="22">
        <v>18765.064999999999</v>
      </c>
    </row>
    <row r="480" spans="1:5">
      <c r="A480" s="21" t="s">
        <v>1611</v>
      </c>
      <c r="B480" s="22">
        <v>7704.09</v>
      </c>
      <c r="C480" s="22">
        <v>8612.2800000000007</v>
      </c>
      <c r="D480" s="22">
        <v>2487.4520000000002</v>
      </c>
      <c r="E480" s="22">
        <v>18803.822</v>
      </c>
    </row>
    <row r="481" spans="1:5">
      <c r="A481" s="21" t="s">
        <v>1440</v>
      </c>
      <c r="B481" s="22">
        <v>4942.49</v>
      </c>
      <c r="C481" s="22">
        <v>11886.89</v>
      </c>
      <c r="D481" s="22">
        <v>1977.8710000000001</v>
      </c>
      <c r="E481" s="22">
        <v>18807.250999999997</v>
      </c>
    </row>
    <row r="482" spans="1:5">
      <c r="A482" s="21" t="s">
        <v>1482</v>
      </c>
      <c r="B482" s="22"/>
      <c r="C482" s="22">
        <v>1219.6499999999999</v>
      </c>
      <c r="D482" s="22">
        <v>17614.565500000001</v>
      </c>
      <c r="E482" s="22">
        <v>18834.215500000002</v>
      </c>
    </row>
    <row r="483" spans="1:5">
      <c r="A483" s="21" t="s">
        <v>1620</v>
      </c>
      <c r="B483" s="22">
        <v>16728.599999999999</v>
      </c>
      <c r="C483" s="22">
        <v>650.02</v>
      </c>
      <c r="D483" s="22">
        <v>1495.1100000000001</v>
      </c>
      <c r="E483" s="22">
        <v>18873.73</v>
      </c>
    </row>
    <row r="484" spans="1:5">
      <c r="A484" s="21" t="s">
        <v>1139</v>
      </c>
      <c r="B484" s="22"/>
      <c r="C484" s="22">
        <v>674.71999999999991</v>
      </c>
      <c r="D484" s="22">
        <v>18262.7</v>
      </c>
      <c r="E484" s="22">
        <v>18937.420000000002</v>
      </c>
    </row>
    <row r="485" spans="1:5">
      <c r="A485" s="21" t="s">
        <v>1428</v>
      </c>
      <c r="B485" s="22">
        <v>138.31</v>
      </c>
      <c r="C485" s="22">
        <v>17040.47</v>
      </c>
      <c r="D485" s="22">
        <v>1768.9</v>
      </c>
      <c r="E485" s="22">
        <v>18947.680000000004</v>
      </c>
    </row>
    <row r="486" spans="1:5">
      <c r="A486" s="21" t="s">
        <v>35</v>
      </c>
      <c r="B486" s="22">
        <v>11941.46</v>
      </c>
      <c r="C486" s="22">
        <v>3377.89</v>
      </c>
      <c r="D486" s="22">
        <v>3662.8784999999998</v>
      </c>
      <c r="E486" s="22">
        <v>18982.228499999997</v>
      </c>
    </row>
    <row r="487" spans="1:5">
      <c r="A487" s="21" t="s">
        <v>2003</v>
      </c>
      <c r="B487" s="22">
        <v>4037.33</v>
      </c>
      <c r="C487" s="22">
        <v>908.3</v>
      </c>
      <c r="D487" s="22">
        <v>14057.3375</v>
      </c>
      <c r="E487" s="22">
        <v>19002.967499999999</v>
      </c>
    </row>
    <row r="488" spans="1:5">
      <c r="A488" s="21" t="s">
        <v>29</v>
      </c>
      <c r="B488" s="22">
        <v>5870.33</v>
      </c>
      <c r="C488" s="22">
        <v>12548.800000000001</v>
      </c>
      <c r="D488" s="22">
        <v>599.52</v>
      </c>
      <c r="E488" s="22">
        <v>19018.650000000001</v>
      </c>
    </row>
    <row r="489" spans="1:5">
      <c r="A489" s="21" t="s">
        <v>1458</v>
      </c>
      <c r="B489" s="22"/>
      <c r="C489" s="22">
        <v>18445.64</v>
      </c>
      <c r="D489" s="22">
        <v>700.73</v>
      </c>
      <c r="E489" s="22">
        <v>19146.37</v>
      </c>
    </row>
    <row r="490" spans="1:5">
      <c r="A490" s="21" t="s">
        <v>1914</v>
      </c>
      <c r="B490" s="22"/>
      <c r="C490" s="22">
        <v>2407.84</v>
      </c>
      <c r="D490" s="22">
        <v>16998.601999999999</v>
      </c>
      <c r="E490" s="22">
        <v>19406.441999999999</v>
      </c>
    </row>
    <row r="491" spans="1:5">
      <c r="A491" s="21" t="s">
        <v>1669</v>
      </c>
      <c r="B491" s="22">
        <v>3369.95</v>
      </c>
      <c r="C491" s="22">
        <v>9454.9600000000009</v>
      </c>
      <c r="D491" s="22">
        <v>6590.5149999999994</v>
      </c>
      <c r="E491" s="22">
        <v>19415.424999999999</v>
      </c>
    </row>
    <row r="492" spans="1:5">
      <c r="A492" s="21" t="s">
        <v>2101</v>
      </c>
      <c r="B492" s="22">
        <v>8818.9940000000006</v>
      </c>
      <c r="C492" s="22">
        <v>1462.8899999999999</v>
      </c>
      <c r="D492" s="22">
        <v>9166.8264999999992</v>
      </c>
      <c r="E492" s="22">
        <v>19448.710500000001</v>
      </c>
    </row>
    <row r="493" spans="1:5">
      <c r="A493" s="21" t="s">
        <v>820</v>
      </c>
      <c r="B493" s="22">
        <v>8824.02</v>
      </c>
      <c r="C493" s="22">
        <v>2049.16</v>
      </c>
      <c r="D493" s="22">
        <v>8599.9635000000017</v>
      </c>
      <c r="E493" s="22">
        <v>19473.143500000002</v>
      </c>
    </row>
    <row r="494" spans="1:5">
      <c r="A494" s="21" t="s">
        <v>1413</v>
      </c>
      <c r="B494" s="22">
        <v>2964.18</v>
      </c>
      <c r="C494" s="22">
        <v>8456.25</v>
      </c>
      <c r="D494" s="22">
        <v>8113.7294999999995</v>
      </c>
      <c r="E494" s="22">
        <v>19534.159500000002</v>
      </c>
    </row>
    <row r="495" spans="1:5">
      <c r="A495" s="21" t="s">
        <v>1559</v>
      </c>
      <c r="B495" s="22">
        <v>2257.75</v>
      </c>
      <c r="C495" s="22">
        <v>16447.2</v>
      </c>
      <c r="D495" s="22">
        <v>857.42</v>
      </c>
      <c r="E495" s="22">
        <v>19562.37</v>
      </c>
    </row>
    <row r="496" spans="1:5">
      <c r="A496" s="21" t="s">
        <v>1882</v>
      </c>
      <c r="B496" s="22"/>
      <c r="C496" s="22">
        <v>14881.45</v>
      </c>
      <c r="D496" s="22">
        <v>4699.2</v>
      </c>
      <c r="E496" s="22">
        <v>19580.650000000001</v>
      </c>
    </row>
    <row r="497" spans="1:5">
      <c r="A497" s="21" t="s">
        <v>1423</v>
      </c>
      <c r="B497" s="22">
        <v>2784.94</v>
      </c>
      <c r="C497" s="22">
        <v>2271.88</v>
      </c>
      <c r="D497" s="22">
        <v>14527.040499999999</v>
      </c>
      <c r="E497" s="22">
        <v>19583.860499999999</v>
      </c>
    </row>
    <row r="498" spans="1:5">
      <c r="A498" s="21" t="s">
        <v>1834</v>
      </c>
      <c r="B498" s="22">
        <v>8128.2000000000007</v>
      </c>
      <c r="C498" s="22">
        <v>5541.7800000000007</v>
      </c>
      <c r="D498" s="22">
        <v>5944.3829999999998</v>
      </c>
      <c r="E498" s="22">
        <v>19614.363000000001</v>
      </c>
    </row>
    <row r="499" spans="1:5">
      <c r="A499" s="21" t="s">
        <v>2025</v>
      </c>
      <c r="B499" s="22">
        <v>13750.5</v>
      </c>
      <c r="C499" s="22">
        <v>4327.22</v>
      </c>
      <c r="D499" s="22">
        <v>1590.4535000000001</v>
      </c>
      <c r="E499" s="22">
        <v>19668.173500000001</v>
      </c>
    </row>
    <row r="500" spans="1:5">
      <c r="A500" s="21" t="s">
        <v>1889</v>
      </c>
      <c r="B500" s="22"/>
      <c r="C500" s="22">
        <v>270.10000000000002</v>
      </c>
      <c r="D500" s="22">
        <v>19442.875500000002</v>
      </c>
      <c r="E500" s="22">
        <v>19712.9755</v>
      </c>
    </row>
    <row r="501" spans="1:5">
      <c r="A501" s="21" t="s">
        <v>1703</v>
      </c>
      <c r="B501" s="22">
        <v>13954.18</v>
      </c>
      <c r="C501" s="22">
        <v>4181.62</v>
      </c>
      <c r="D501" s="22">
        <v>1674.8355000000001</v>
      </c>
      <c r="E501" s="22">
        <v>19810.6355</v>
      </c>
    </row>
    <row r="502" spans="1:5">
      <c r="A502" s="21" t="s">
        <v>1584</v>
      </c>
      <c r="B502" s="22"/>
      <c r="C502" s="22">
        <v>7573.7300000000005</v>
      </c>
      <c r="D502" s="22">
        <v>12257.3465</v>
      </c>
      <c r="E502" s="22">
        <v>19831.076499999999</v>
      </c>
    </row>
    <row r="503" spans="1:5">
      <c r="A503" s="21" t="s">
        <v>1788</v>
      </c>
      <c r="B503" s="22">
        <v>7451.77</v>
      </c>
      <c r="C503" s="22">
        <v>295.75</v>
      </c>
      <c r="D503" s="22">
        <v>12088.785</v>
      </c>
      <c r="E503" s="22">
        <v>19836.305</v>
      </c>
    </row>
    <row r="504" spans="1:5">
      <c r="A504" s="21" t="s">
        <v>1921</v>
      </c>
      <c r="B504" s="22">
        <v>329.03</v>
      </c>
      <c r="C504" s="22">
        <v>1714.6300000000003</v>
      </c>
      <c r="D504" s="22">
        <v>17828.155999999999</v>
      </c>
      <c r="E504" s="22">
        <v>19871.815999999999</v>
      </c>
    </row>
    <row r="505" spans="1:5">
      <c r="A505" s="21" t="s">
        <v>1541</v>
      </c>
      <c r="B505" s="22">
        <v>9153.630000000001</v>
      </c>
      <c r="C505" s="22">
        <v>1065.1399999999999</v>
      </c>
      <c r="D505" s="22">
        <v>9787.9429999999993</v>
      </c>
      <c r="E505" s="22">
        <v>20006.713</v>
      </c>
    </row>
    <row r="506" spans="1:5">
      <c r="A506" s="21" t="s">
        <v>1872</v>
      </c>
      <c r="B506" s="22">
        <v>1210.72</v>
      </c>
      <c r="C506" s="22">
        <v>2610.3100000000004</v>
      </c>
      <c r="D506" s="22">
        <v>16238.645499999999</v>
      </c>
      <c r="E506" s="22">
        <v>20059.675499999998</v>
      </c>
    </row>
    <row r="507" spans="1:5">
      <c r="A507" s="21" t="s">
        <v>1524</v>
      </c>
      <c r="B507" s="22">
        <v>1234.3300000000002</v>
      </c>
      <c r="C507" s="22">
        <v>2660.18</v>
      </c>
      <c r="D507" s="22">
        <v>16346.99</v>
      </c>
      <c r="E507" s="22">
        <v>20241.5</v>
      </c>
    </row>
    <row r="508" spans="1:5">
      <c r="A508" s="21" t="s">
        <v>1463</v>
      </c>
      <c r="B508" s="22">
        <v>14350.374000000002</v>
      </c>
      <c r="C508" s="22">
        <v>5151.2099999999991</v>
      </c>
      <c r="D508" s="22">
        <v>830.53950000000009</v>
      </c>
      <c r="E508" s="22">
        <v>20332.123500000002</v>
      </c>
    </row>
    <row r="509" spans="1:5">
      <c r="A509" s="21" t="s">
        <v>2008</v>
      </c>
      <c r="B509" s="22">
        <v>2415.38</v>
      </c>
      <c r="C509" s="22">
        <v>13663.02</v>
      </c>
      <c r="D509" s="22">
        <v>4267.7560000000003</v>
      </c>
      <c r="E509" s="22">
        <v>20346.156000000003</v>
      </c>
    </row>
    <row r="510" spans="1:5">
      <c r="A510" s="21" t="s">
        <v>1762</v>
      </c>
      <c r="B510" s="22">
        <v>1296.68</v>
      </c>
      <c r="C510" s="22">
        <v>10326.42</v>
      </c>
      <c r="D510" s="22">
        <v>8745.2544999999991</v>
      </c>
      <c r="E510" s="22">
        <v>20368.354500000001</v>
      </c>
    </row>
    <row r="511" spans="1:5">
      <c r="A511" s="21" t="s">
        <v>1999</v>
      </c>
      <c r="B511" s="22">
        <v>15130.519999999999</v>
      </c>
      <c r="C511" s="22">
        <v>4947.7700000000004</v>
      </c>
      <c r="D511" s="22">
        <v>381.1995</v>
      </c>
      <c r="E511" s="22">
        <v>20459.4895</v>
      </c>
    </row>
    <row r="512" spans="1:5">
      <c r="A512" s="21" t="s">
        <v>1820</v>
      </c>
      <c r="B512" s="22">
        <v>7604.32</v>
      </c>
      <c r="C512" s="22">
        <v>12096.62</v>
      </c>
      <c r="D512" s="22">
        <v>763.32799999999997</v>
      </c>
      <c r="E512" s="22">
        <v>20464.268000000004</v>
      </c>
    </row>
    <row r="513" spans="1:5">
      <c r="A513" s="21" t="s">
        <v>1663</v>
      </c>
      <c r="B513" s="22">
        <v>12501.009999999998</v>
      </c>
      <c r="C513" s="22">
        <v>7970.18</v>
      </c>
      <c r="D513" s="22"/>
      <c r="E513" s="22">
        <v>20471.189999999999</v>
      </c>
    </row>
    <row r="514" spans="1:5">
      <c r="A514" s="21" t="s">
        <v>1924</v>
      </c>
      <c r="B514" s="22">
        <v>12716.08</v>
      </c>
      <c r="C514" s="22">
        <v>3118.7599999999993</v>
      </c>
      <c r="D514" s="22">
        <v>4648.0709999999999</v>
      </c>
      <c r="E514" s="22">
        <v>20482.911</v>
      </c>
    </row>
    <row r="515" spans="1:5">
      <c r="A515" s="21" t="s">
        <v>1634</v>
      </c>
      <c r="B515" s="22">
        <v>460.44000000000005</v>
      </c>
      <c r="C515" s="22">
        <v>7727.95</v>
      </c>
      <c r="D515" s="22">
        <v>12413.102999999999</v>
      </c>
      <c r="E515" s="22">
        <v>20601.492999999999</v>
      </c>
    </row>
    <row r="516" spans="1:5">
      <c r="A516" s="21" t="s">
        <v>1897</v>
      </c>
      <c r="B516" s="22">
        <v>7420.15</v>
      </c>
      <c r="C516" s="22">
        <v>710.98</v>
      </c>
      <c r="D516" s="22">
        <v>12560.159</v>
      </c>
      <c r="E516" s="22">
        <v>20691.288999999997</v>
      </c>
    </row>
    <row r="517" spans="1:5">
      <c r="A517" s="21" t="s">
        <v>1912</v>
      </c>
      <c r="B517" s="22">
        <v>9541.0400000000009</v>
      </c>
      <c r="C517" s="22">
        <v>868.64</v>
      </c>
      <c r="D517" s="22">
        <v>10294.539499999999</v>
      </c>
      <c r="E517" s="22">
        <v>20704.219499999999</v>
      </c>
    </row>
    <row r="518" spans="1:5">
      <c r="A518" s="21" t="s">
        <v>2013</v>
      </c>
      <c r="B518" s="22"/>
      <c r="C518" s="22">
        <v>1641.2200000000003</v>
      </c>
      <c r="D518" s="22">
        <v>19101.45</v>
      </c>
      <c r="E518" s="22">
        <v>20742.670000000002</v>
      </c>
    </row>
    <row r="519" spans="1:5">
      <c r="A519" s="21" t="s">
        <v>1846</v>
      </c>
      <c r="B519" s="22">
        <v>5312.87</v>
      </c>
      <c r="C519" s="22">
        <v>9583.74</v>
      </c>
      <c r="D519" s="22">
        <v>5855.0095000000001</v>
      </c>
      <c r="E519" s="22">
        <v>20751.619500000001</v>
      </c>
    </row>
    <row r="520" spans="1:5">
      <c r="A520" s="21" t="s">
        <v>1701</v>
      </c>
      <c r="B520" s="22">
        <v>9712.33</v>
      </c>
      <c r="C520" s="22">
        <v>2435.9</v>
      </c>
      <c r="D520" s="22">
        <v>8719.8675000000003</v>
      </c>
      <c r="E520" s="22">
        <v>20868.0975</v>
      </c>
    </row>
    <row r="521" spans="1:5">
      <c r="A521" s="21" t="s">
        <v>1700</v>
      </c>
      <c r="B521" s="22">
        <v>20576.71</v>
      </c>
      <c r="C521" s="22">
        <v>337.38</v>
      </c>
      <c r="D521" s="22"/>
      <c r="E521" s="22">
        <v>20914.09</v>
      </c>
    </row>
    <row r="522" spans="1:5">
      <c r="A522" s="21" t="s">
        <v>1571</v>
      </c>
      <c r="B522" s="22">
        <v>579.71</v>
      </c>
      <c r="C522" s="22">
        <v>16929.18</v>
      </c>
      <c r="D522" s="22">
        <v>3408.6000000000004</v>
      </c>
      <c r="E522" s="22">
        <v>20917.489999999998</v>
      </c>
    </row>
    <row r="523" spans="1:5">
      <c r="A523" s="21" t="s">
        <v>1800</v>
      </c>
      <c r="B523" s="22">
        <v>13001.69</v>
      </c>
      <c r="C523" s="22">
        <v>3603.7200000000003</v>
      </c>
      <c r="D523" s="22">
        <v>4344.0780000000004</v>
      </c>
      <c r="E523" s="22">
        <v>20949.488000000001</v>
      </c>
    </row>
    <row r="524" spans="1:5">
      <c r="A524" s="21" t="s">
        <v>1732</v>
      </c>
      <c r="B524" s="22">
        <v>5951.6260000000002</v>
      </c>
      <c r="C524" s="22">
        <v>3497.15</v>
      </c>
      <c r="D524" s="22">
        <v>11549.891500000002</v>
      </c>
      <c r="E524" s="22">
        <v>20998.667500000003</v>
      </c>
    </row>
    <row r="525" spans="1:5">
      <c r="A525" s="21" t="s">
        <v>991</v>
      </c>
      <c r="B525" s="22">
        <v>11925.05</v>
      </c>
      <c r="C525" s="22">
        <v>1437.9800000000002</v>
      </c>
      <c r="D525" s="22">
        <v>7745.3275000000003</v>
      </c>
      <c r="E525" s="22">
        <v>21108.357499999998</v>
      </c>
    </row>
    <row r="526" spans="1:5">
      <c r="A526" s="21" t="s">
        <v>1949</v>
      </c>
      <c r="B526" s="22">
        <v>251.51</v>
      </c>
      <c r="C526" s="22">
        <v>1180.05</v>
      </c>
      <c r="D526" s="22">
        <v>19707.2</v>
      </c>
      <c r="E526" s="22">
        <v>21138.760000000002</v>
      </c>
    </row>
    <row r="527" spans="1:5">
      <c r="A527" s="21" t="s">
        <v>1416</v>
      </c>
      <c r="B527" s="22">
        <v>17587.850000000002</v>
      </c>
      <c r="C527" s="22">
        <v>3556.8700000000003</v>
      </c>
      <c r="D527" s="22"/>
      <c r="E527" s="22">
        <v>21144.720000000001</v>
      </c>
    </row>
    <row r="528" spans="1:5">
      <c r="A528" s="21" t="s">
        <v>2016</v>
      </c>
      <c r="B528" s="22">
        <v>17248.09</v>
      </c>
      <c r="C528" s="22">
        <v>3711.76</v>
      </c>
      <c r="D528" s="22">
        <v>271.14999999999998</v>
      </c>
      <c r="E528" s="22">
        <v>21231</v>
      </c>
    </row>
    <row r="529" spans="1:5">
      <c r="A529" s="21" t="s">
        <v>339</v>
      </c>
      <c r="B529" s="22">
        <v>6321.9680000000008</v>
      </c>
      <c r="C529" s="22">
        <v>3221.75</v>
      </c>
      <c r="D529" s="22">
        <v>11783.46</v>
      </c>
      <c r="E529" s="22">
        <v>21327.178</v>
      </c>
    </row>
    <row r="530" spans="1:5">
      <c r="A530" s="21" t="s">
        <v>1780</v>
      </c>
      <c r="B530" s="22">
        <v>2314.96</v>
      </c>
      <c r="C530" s="22">
        <v>6388.53</v>
      </c>
      <c r="D530" s="22">
        <v>12626.237999999998</v>
      </c>
      <c r="E530" s="22">
        <v>21329.727999999996</v>
      </c>
    </row>
    <row r="531" spans="1:5">
      <c r="A531" s="21" t="s">
        <v>1543</v>
      </c>
      <c r="B531" s="22">
        <v>2759.03</v>
      </c>
      <c r="C531" s="22">
        <v>10703.49</v>
      </c>
      <c r="D531" s="22">
        <v>7910.4575000000004</v>
      </c>
      <c r="E531" s="22">
        <v>21372.977500000001</v>
      </c>
    </row>
    <row r="532" spans="1:5">
      <c r="A532" s="21" t="s">
        <v>1608</v>
      </c>
      <c r="B532" s="22">
        <v>1357.3999999999999</v>
      </c>
      <c r="C532" s="22">
        <v>2251.83</v>
      </c>
      <c r="D532" s="22">
        <v>17812.857499999998</v>
      </c>
      <c r="E532" s="22">
        <v>21422.087499999998</v>
      </c>
    </row>
    <row r="533" spans="1:5">
      <c r="A533" s="21" t="s">
        <v>1969</v>
      </c>
      <c r="B533" s="22">
        <v>10936.96</v>
      </c>
      <c r="C533" s="22">
        <v>6031.2499999999991</v>
      </c>
      <c r="D533" s="22">
        <v>4507.0084999999999</v>
      </c>
      <c r="E533" s="22">
        <v>21475.218499999999</v>
      </c>
    </row>
    <row r="534" spans="1:5">
      <c r="A534" s="21" t="s">
        <v>1612</v>
      </c>
      <c r="B534" s="22">
        <v>10423.490000000002</v>
      </c>
      <c r="C534" s="22">
        <v>1445.8200000000002</v>
      </c>
      <c r="D534" s="22">
        <v>9901.9440000000013</v>
      </c>
      <c r="E534" s="22">
        <v>21771.254000000001</v>
      </c>
    </row>
    <row r="535" spans="1:5">
      <c r="A535" s="21" t="s">
        <v>1549</v>
      </c>
      <c r="B535" s="22">
        <v>1554.21</v>
      </c>
      <c r="C535" s="22">
        <v>221.64999999999998</v>
      </c>
      <c r="D535" s="22">
        <v>20301.873</v>
      </c>
      <c r="E535" s="22">
        <v>22077.733</v>
      </c>
    </row>
    <row r="536" spans="1:5">
      <c r="A536" s="21" t="s">
        <v>1718</v>
      </c>
      <c r="B536" s="22">
        <v>7440.61</v>
      </c>
      <c r="C536" s="22">
        <v>5490.2799999999988</v>
      </c>
      <c r="D536" s="22">
        <v>9166.7374999999993</v>
      </c>
      <c r="E536" s="22">
        <v>22097.627499999999</v>
      </c>
    </row>
    <row r="537" spans="1:5">
      <c r="A537" s="21" t="s">
        <v>1816</v>
      </c>
      <c r="B537" s="22">
        <v>7647.03</v>
      </c>
      <c r="C537" s="22">
        <v>1756.1699999999998</v>
      </c>
      <c r="D537" s="22">
        <v>12775.853499999999</v>
      </c>
      <c r="E537" s="22">
        <v>22179.053499999998</v>
      </c>
    </row>
    <row r="538" spans="1:5">
      <c r="A538" s="21" t="s">
        <v>1819</v>
      </c>
      <c r="B538" s="22">
        <v>10024.629999999999</v>
      </c>
      <c r="C538" s="22">
        <v>326.95</v>
      </c>
      <c r="D538" s="22">
        <v>12103.4355</v>
      </c>
      <c r="E538" s="22">
        <v>22455.015500000001</v>
      </c>
    </row>
    <row r="539" spans="1:5">
      <c r="A539" s="21" t="s">
        <v>2069</v>
      </c>
      <c r="B539" s="22">
        <v>19876.68</v>
      </c>
      <c r="C539" s="22">
        <v>2611.73</v>
      </c>
      <c r="D539" s="22"/>
      <c r="E539" s="22">
        <v>22488.41</v>
      </c>
    </row>
    <row r="540" spans="1:5">
      <c r="A540" s="21" t="s">
        <v>1933</v>
      </c>
      <c r="B540" s="22">
        <v>5284.71</v>
      </c>
      <c r="C540" s="22">
        <v>6816.41</v>
      </c>
      <c r="D540" s="22">
        <v>10412.049999999999</v>
      </c>
      <c r="E540" s="22">
        <v>22513.17</v>
      </c>
    </row>
    <row r="541" spans="1:5">
      <c r="A541" s="21" t="s">
        <v>1962</v>
      </c>
      <c r="B541" s="22">
        <v>6815.23</v>
      </c>
      <c r="C541" s="22">
        <v>15404.93</v>
      </c>
      <c r="D541" s="22">
        <v>350.21749999999997</v>
      </c>
      <c r="E541" s="22">
        <v>22570.377499999999</v>
      </c>
    </row>
    <row r="542" spans="1:5">
      <c r="A542" s="21" t="s">
        <v>1950</v>
      </c>
      <c r="B542" s="22">
        <v>18084.62</v>
      </c>
      <c r="C542" s="22">
        <v>798.01</v>
      </c>
      <c r="D542" s="22">
        <v>3701.5204999999996</v>
      </c>
      <c r="E542" s="22">
        <v>22584.150499999996</v>
      </c>
    </row>
    <row r="543" spans="1:5">
      <c r="A543" s="21" t="s">
        <v>1692</v>
      </c>
      <c r="B543" s="22">
        <v>131.27000000000001</v>
      </c>
      <c r="C543" s="22">
        <v>2403.59</v>
      </c>
      <c r="D543" s="22">
        <v>20114.023000000001</v>
      </c>
      <c r="E543" s="22">
        <v>22648.883000000002</v>
      </c>
    </row>
    <row r="544" spans="1:5">
      <c r="A544" s="21" t="s">
        <v>1658</v>
      </c>
      <c r="B544" s="22">
        <v>14110.82</v>
      </c>
      <c r="C544" s="22">
        <v>3408.9100000000003</v>
      </c>
      <c r="D544" s="22">
        <v>5155.7249999999995</v>
      </c>
      <c r="E544" s="22">
        <v>22675.454999999998</v>
      </c>
    </row>
    <row r="545" spans="1:5">
      <c r="A545" s="21" t="s">
        <v>2075</v>
      </c>
      <c r="B545" s="22">
        <v>10993.64</v>
      </c>
      <c r="C545" s="22">
        <v>1695.74</v>
      </c>
      <c r="D545" s="22">
        <v>9996.8329999999987</v>
      </c>
      <c r="E545" s="22">
        <v>22686.212999999996</v>
      </c>
    </row>
    <row r="546" spans="1:5">
      <c r="A546" s="21" t="s">
        <v>1652</v>
      </c>
      <c r="B546" s="22">
        <v>1747.62</v>
      </c>
      <c r="C546" s="22">
        <v>13859.839999999997</v>
      </c>
      <c r="D546" s="22">
        <v>7168.8585000000003</v>
      </c>
      <c r="E546" s="22">
        <v>22776.318499999994</v>
      </c>
    </row>
    <row r="547" spans="1:5">
      <c r="A547" s="21" t="s">
        <v>1730</v>
      </c>
      <c r="B547" s="22">
        <v>9060.7200000000012</v>
      </c>
      <c r="C547" s="22">
        <v>2463.5100000000002</v>
      </c>
      <c r="D547" s="22">
        <v>11279.73</v>
      </c>
      <c r="E547" s="22">
        <v>22803.96</v>
      </c>
    </row>
    <row r="548" spans="1:5">
      <c r="A548" s="21" t="s">
        <v>1805</v>
      </c>
      <c r="B548" s="22">
        <v>7328.3719999999994</v>
      </c>
      <c r="C548" s="22">
        <v>10929.369999999999</v>
      </c>
      <c r="D548" s="22">
        <v>4562.4039999999995</v>
      </c>
      <c r="E548" s="22">
        <v>22820.145999999997</v>
      </c>
    </row>
    <row r="549" spans="1:5">
      <c r="A549" s="21" t="s">
        <v>1152</v>
      </c>
      <c r="B549" s="22">
        <v>7663.74</v>
      </c>
      <c r="C549" s="22">
        <v>10911.880000000001</v>
      </c>
      <c r="D549" s="22">
        <v>4324.5074999999997</v>
      </c>
      <c r="E549" s="22">
        <v>22900.127500000002</v>
      </c>
    </row>
    <row r="550" spans="1:5">
      <c r="A550" s="21" t="s">
        <v>1786</v>
      </c>
      <c r="B550" s="22">
        <v>16392.239999999998</v>
      </c>
      <c r="C550" s="22">
        <v>4291.5</v>
      </c>
      <c r="D550" s="22">
        <v>2265.0225</v>
      </c>
      <c r="E550" s="22">
        <v>22948.762499999997</v>
      </c>
    </row>
    <row r="551" spans="1:5">
      <c r="A551" s="21" t="s">
        <v>1507</v>
      </c>
      <c r="B551" s="22">
        <v>9616</v>
      </c>
      <c r="C551" s="22">
        <v>3972.3</v>
      </c>
      <c r="D551" s="22">
        <v>9381.9540000000015</v>
      </c>
      <c r="E551" s="22">
        <v>22970.254000000001</v>
      </c>
    </row>
    <row r="552" spans="1:5">
      <c r="A552" s="21" t="s">
        <v>1454</v>
      </c>
      <c r="B552" s="22"/>
      <c r="C552" s="22">
        <v>6102.0299999999988</v>
      </c>
      <c r="D552" s="22">
        <v>16898.719999999998</v>
      </c>
      <c r="E552" s="22">
        <v>23000.749999999996</v>
      </c>
    </row>
    <row r="553" spans="1:5">
      <c r="A553" s="21" t="s">
        <v>1751</v>
      </c>
      <c r="B553" s="22">
        <v>7394.49</v>
      </c>
      <c r="C553" s="22">
        <v>14279.87</v>
      </c>
      <c r="D553" s="22">
        <v>1383.9</v>
      </c>
      <c r="E553" s="22">
        <v>23058.260000000002</v>
      </c>
    </row>
    <row r="554" spans="1:5">
      <c r="A554" s="21" t="s">
        <v>1755</v>
      </c>
      <c r="B554" s="22">
        <v>20004.460000000003</v>
      </c>
      <c r="C554" s="22">
        <v>641.1</v>
      </c>
      <c r="D554" s="22">
        <v>2428.9089999999997</v>
      </c>
      <c r="E554" s="22">
        <v>23074.469000000001</v>
      </c>
    </row>
    <row r="555" spans="1:5">
      <c r="A555" s="21" t="s">
        <v>1974</v>
      </c>
      <c r="B555" s="22"/>
      <c r="C555" s="22">
        <v>482.58000000000004</v>
      </c>
      <c r="D555" s="22">
        <v>22605.9545</v>
      </c>
      <c r="E555" s="22">
        <v>23088.534500000002</v>
      </c>
    </row>
    <row r="556" spans="1:5">
      <c r="A556" s="21" t="s">
        <v>1826</v>
      </c>
      <c r="B556" s="22">
        <v>12769.08</v>
      </c>
      <c r="C556" s="22">
        <v>5016.76</v>
      </c>
      <c r="D556" s="22">
        <v>5317.0025000000005</v>
      </c>
      <c r="E556" s="22">
        <v>23102.842499999999</v>
      </c>
    </row>
    <row r="557" spans="1:5">
      <c r="A557" s="21" t="s">
        <v>1961</v>
      </c>
      <c r="B557" s="22">
        <v>12398.73</v>
      </c>
      <c r="C557" s="22">
        <v>4833.6399999999994</v>
      </c>
      <c r="D557" s="22">
        <v>5871.8</v>
      </c>
      <c r="E557" s="22">
        <v>23104.17</v>
      </c>
    </row>
    <row r="558" spans="1:5">
      <c r="A558" s="21" t="s">
        <v>2041</v>
      </c>
      <c r="B558" s="22">
        <v>495.8</v>
      </c>
      <c r="C558" s="22">
        <v>21517.119999999999</v>
      </c>
      <c r="D558" s="22">
        <v>1098.3905</v>
      </c>
      <c r="E558" s="22">
        <v>23111.3105</v>
      </c>
    </row>
    <row r="559" spans="1:5">
      <c r="A559" s="21" t="s">
        <v>1970</v>
      </c>
      <c r="B559" s="22">
        <v>2905.93</v>
      </c>
      <c r="C559" s="22">
        <v>2720.1000000000004</v>
      </c>
      <c r="D559" s="22">
        <v>17561.77</v>
      </c>
      <c r="E559" s="22">
        <v>23187.800000000003</v>
      </c>
    </row>
    <row r="560" spans="1:5">
      <c r="A560" s="21" t="s">
        <v>1327</v>
      </c>
      <c r="B560" s="22"/>
      <c r="C560" s="22">
        <v>2608.37</v>
      </c>
      <c r="D560" s="22">
        <v>20581.8465</v>
      </c>
      <c r="E560" s="22">
        <v>23190.216499999999</v>
      </c>
    </row>
    <row r="561" spans="1:5">
      <c r="A561" s="21" t="s">
        <v>725</v>
      </c>
      <c r="B561" s="22">
        <v>10324.15</v>
      </c>
      <c r="C561" s="22">
        <v>8583.23</v>
      </c>
      <c r="D561" s="22">
        <v>4293.8999999999996</v>
      </c>
      <c r="E561" s="22">
        <v>23201.279999999999</v>
      </c>
    </row>
    <row r="562" spans="1:5">
      <c r="A562" s="21" t="s">
        <v>1513</v>
      </c>
      <c r="B562" s="22">
        <v>1727.79</v>
      </c>
      <c r="C562" s="22">
        <v>21500.06</v>
      </c>
      <c r="D562" s="22"/>
      <c r="E562" s="22">
        <v>23227.850000000002</v>
      </c>
    </row>
    <row r="563" spans="1:5">
      <c r="A563" s="21" t="s">
        <v>1622</v>
      </c>
      <c r="B563" s="22">
        <v>4212.7519999999995</v>
      </c>
      <c r="C563" s="22">
        <v>2192.63</v>
      </c>
      <c r="D563" s="22">
        <v>16884.517</v>
      </c>
      <c r="E563" s="22">
        <v>23289.898999999998</v>
      </c>
    </row>
    <row r="564" spans="1:5">
      <c r="A564" s="21" t="s">
        <v>1932</v>
      </c>
      <c r="B564" s="22">
        <v>1223.43</v>
      </c>
      <c r="C564" s="22">
        <v>606.96</v>
      </c>
      <c r="D564" s="22">
        <v>21480.48</v>
      </c>
      <c r="E564" s="22">
        <v>23310.87</v>
      </c>
    </row>
    <row r="565" spans="1:5">
      <c r="A565" s="21" t="s">
        <v>1959</v>
      </c>
      <c r="B565" s="22">
        <v>1340.93</v>
      </c>
      <c r="C565" s="22">
        <v>13277.859999999999</v>
      </c>
      <c r="D565" s="22">
        <v>8719.69</v>
      </c>
      <c r="E565" s="22">
        <v>23338.48</v>
      </c>
    </row>
    <row r="566" spans="1:5">
      <c r="A566" s="21" t="s">
        <v>1015</v>
      </c>
      <c r="B566" s="22">
        <v>12269.32</v>
      </c>
      <c r="C566" s="22">
        <v>9665.64</v>
      </c>
      <c r="D566" s="22">
        <v>1653.08</v>
      </c>
      <c r="E566" s="22">
        <v>23588.04</v>
      </c>
    </row>
    <row r="567" spans="1:5">
      <c r="A567" s="21" t="s">
        <v>1725</v>
      </c>
      <c r="B567" s="22">
        <v>2316.2200000000003</v>
      </c>
      <c r="C567" s="22">
        <v>12934.349999999999</v>
      </c>
      <c r="D567" s="22">
        <v>8392.2420000000002</v>
      </c>
      <c r="E567" s="22">
        <v>23642.811999999998</v>
      </c>
    </row>
    <row r="568" spans="1:5">
      <c r="A568" s="21" t="s">
        <v>1596</v>
      </c>
      <c r="B568" s="22">
        <v>8222.32</v>
      </c>
      <c r="C568" s="22">
        <v>7152.65</v>
      </c>
      <c r="D568" s="22">
        <v>8278.5465000000004</v>
      </c>
      <c r="E568" s="22">
        <v>23653.516499999998</v>
      </c>
    </row>
    <row r="569" spans="1:5">
      <c r="A569" s="21" t="s">
        <v>2017</v>
      </c>
      <c r="B569" s="22">
        <v>11785.92</v>
      </c>
      <c r="C569" s="22">
        <v>2991.9400000000005</v>
      </c>
      <c r="D569" s="22">
        <v>8884.5704999999998</v>
      </c>
      <c r="E569" s="22">
        <v>23662.430500000002</v>
      </c>
    </row>
    <row r="570" spans="1:5">
      <c r="A570" s="21" t="s">
        <v>1603</v>
      </c>
      <c r="B570" s="22">
        <v>7303</v>
      </c>
      <c r="C570" s="22">
        <v>3824.7799999999997</v>
      </c>
      <c r="D570" s="22">
        <v>12597.148000000001</v>
      </c>
      <c r="E570" s="22">
        <v>23724.928</v>
      </c>
    </row>
    <row r="571" spans="1:5">
      <c r="A571" s="21" t="s">
        <v>1830</v>
      </c>
      <c r="B571" s="22">
        <v>6673.92</v>
      </c>
      <c r="C571" s="22">
        <v>2954.52</v>
      </c>
      <c r="D571" s="22">
        <v>14206.606</v>
      </c>
      <c r="E571" s="22">
        <v>23835.046000000002</v>
      </c>
    </row>
    <row r="572" spans="1:5">
      <c r="A572" s="21" t="s">
        <v>2032</v>
      </c>
      <c r="B572" s="22">
        <v>10891.04</v>
      </c>
      <c r="C572" s="22">
        <v>2636.2400000000002</v>
      </c>
      <c r="D572" s="22">
        <v>10312.583999999997</v>
      </c>
      <c r="E572" s="22">
        <v>23839.863999999998</v>
      </c>
    </row>
    <row r="573" spans="1:5">
      <c r="A573" s="21" t="s">
        <v>1602</v>
      </c>
      <c r="B573" s="22">
        <v>5608.6299999999992</v>
      </c>
      <c r="C573" s="22">
        <v>12979.31</v>
      </c>
      <c r="D573" s="22">
        <v>5293.4199999999992</v>
      </c>
      <c r="E573" s="22">
        <v>23881.359999999997</v>
      </c>
    </row>
    <row r="574" spans="1:5">
      <c r="A574" s="21" t="s">
        <v>1729</v>
      </c>
      <c r="B574" s="22">
        <v>11599.130000000001</v>
      </c>
      <c r="C574" s="22">
        <v>7651.47</v>
      </c>
      <c r="D574" s="22">
        <v>4778.7574999999997</v>
      </c>
      <c r="E574" s="22">
        <v>24029.357500000002</v>
      </c>
    </row>
    <row r="575" spans="1:5">
      <c r="A575" s="21" t="s">
        <v>1471</v>
      </c>
      <c r="B575" s="22"/>
      <c r="C575" s="22">
        <v>1962.0300000000002</v>
      </c>
      <c r="D575" s="22">
        <v>22145.37</v>
      </c>
      <c r="E575" s="22">
        <v>24107.399999999998</v>
      </c>
    </row>
    <row r="576" spans="1:5">
      <c r="A576" s="21" t="s">
        <v>2055</v>
      </c>
      <c r="B576" s="22">
        <v>4316.18</v>
      </c>
      <c r="C576" s="22">
        <v>4613.1599999999989</v>
      </c>
      <c r="D576" s="22">
        <v>15183.81</v>
      </c>
      <c r="E576" s="22">
        <v>24113.15</v>
      </c>
    </row>
    <row r="577" spans="1:5">
      <c r="A577" s="21" t="s">
        <v>1619</v>
      </c>
      <c r="B577" s="22">
        <v>8550.369999999999</v>
      </c>
      <c r="C577" s="22">
        <v>8821.7200000000012</v>
      </c>
      <c r="D577" s="22">
        <v>6753.3</v>
      </c>
      <c r="E577" s="22">
        <v>24125.39</v>
      </c>
    </row>
    <row r="578" spans="1:5">
      <c r="A578" s="21" t="s">
        <v>1723</v>
      </c>
      <c r="B578" s="22">
        <v>10049.030000000001</v>
      </c>
      <c r="C578" s="22">
        <v>9519.7599999999984</v>
      </c>
      <c r="D578" s="22">
        <v>4561.05</v>
      </c>
      <c r="E578" s="22">
        <v>24129.84</v>
      </c>
    </row>
    <row r="579" spans="1:5">
      <c r="A579" s="21" t="s">
        <v>1765</v>
      </c>
      <c r="B579" s="22">
        <v>20293.36</v>
      </c>
      <c r="C579" s="22">
        <v>2908.58</v>
      </c>
      <c r="D579" s="22">
        <v>960.01050000000009</v>
      </c>
      <c r="E579" s="22">
        <v>24161.950500000003</v>
      </c>
    </row>
    <row r="580" spans="1:5">
      <c r="A580" s="21" t="s">
        <v>1716</v>
      </c>
      <c r="B580" s="22">
        <v>8507.86</v>
      </c>
      <c r="C580" s="22">
        <v>14550.54</v>
      </c>
      <c r="D580" s="22">
        <v>1139.7820000000002</v>
      </c>
      <c r="E580" s="22">
        <v>24198.182000000001</v>
      </c>
    </row>
    <row r="581" spans="1:5">
      <c r="A581" s="21" t="s">
        <v>1453</v>
      </c>
      <c r="B581" s="22">
        <v>16966.900000000001</v>
      </c>
      <c r="C581" s="22">
        <v>3730.31</v>
      </c>
      <c r="D581" s="22">
        <v>3575.1759999999999</v>
      </c>
      <c r="E581" s="22">
        <v>24272.386000000002</v>
      </c>
    </row>
    <row r="582" spans="1:5">
      <c r="A582" s="21" t="s">
        <v>2019</v>
      </c>
      <c r="B582" s="22"/>
      <c r="C582" s="22">
        <v>1254.1600000000001</v>
      </c>
      <c r="D582" s="22">
        <v>23049.034</v>
      </c>
      <c r="E582" s="22">
        <v>24303.194</v>
      </c>
    </row>
    <row r="583" spans="1:5">
      <c r="A583" s="21" t="s">
        <v>342</v>
      </c>
      <c r="B583" s="22">
        <v>11498.992</v>
      </c>
      <c r="C583" s="22">
        <v>2637.7</v>
      </c>
      <c r="D583" s="22">
        <v>10194.753999999999</v>
      </c>
      <c r="E583" s="22">
        <v>24331.445999999996</v>
      </c>
    </row>
    <row r="584" spans="1:5">
      <c r="A584" s="21" t="s">
        <v>2118</v>
      </c>
      <c r="B584" s="22">
        <v>2595.0700000000002</v>
      </c>
      <c r="C584" s="22">
        <v>13831.89</v>
      </c>
      <c r="D584" s="22">
        <v>8018.0524999999998</v>
      </c>
      <c r="E584" s="22">
        <v>24445.012499999997</v>
      </c>
    </row>
    <row r="585" spans="1:5">
      <c r="A585" s="21" t="s">
        <v>1024</v>
      </c>
      <c r="B585" s="22">
        <v>17223.650000000001</v>
      </c>
      <c r="C585" s="22">
        <v>3819.9399999999996</v>
      </c>
      <c r="D585" s="22">
        <v>3447.8379999999997</v>
      </c>
      <c r="E585" s="22">
        <v>24491.428</v>
      </c>
    </row>
    <row r="586" spans="1:5">
      <c r="A586" s="21" t="s">
        <v>713</v>
      </c>
      <c r="B586" s="22">
        <v>290.3</v>
      </c>
      <c r="C586" s="22">
        <v>23127.800000000003</v>
      </c>
      <c r="D586" s="22">
        <v>1215.6035000000002</v>
      </c>
      <c r="E586" s="22">
        <v>24633.703500000003</v>
      </c>
    </row>
    <row r="587" spans="1:5">
      <c r="A587" s="21" t="s">
        <v>1957</v>
      </c>
      <c r="B587" s="22">
        <v>10251.394</v>
      </c>
      <c r="C587" s="22">
        <v>11664.340000000002</v>
      </c>
      <c r="D587" s="22">
        <v>2854.11</v>
      </c>
      <c r="E587" s="22">
        <v>24769.844000000005</v>
      </c>
    </row>
    <row r="588" spans="1:5">
      <c r="A588" s="21" t="s">
        <v>1520</v>
      </c>
      <c r="B588" s="22">
        <v>16219.009999999998</v>
      </c>
      <c r="C588" s="22">
        <v>6097.5100000000011</v>
      </c>
      <c r="D588" s="22">
        <v>2507.4360000000001</v>
      </c>
      <c r="E588" s="22">
        <v>24823.956000000002</v>
      </c>
    </row>
    <row r="589" spans="1:5">
      <c r="A589" s="21" t="s">
        <v>1812</v>
      </c>
      <c r="B589" s="22">
        <v>15945.086000000001</v>
      </c>
      <c r="C589" s="22">
        <v>4969.34</v>
      </c>
      <c r="D589" s="22">
        <v>4091.0899999999997</v>
      </c>
      <c r="E589" s="22">
        <v>25005.516</v>
      </c>
    </row>
    <row r="590" spans="1:5">
      <c r="A590" s="21" t="s">
        <v>87</v>
      </c>
      <c r="B590" s="22">
        <v>1713.29</v>
      </c>
      <c r="C590" s="22">
        <v>10454.49</v>
      </c>
      <c r="D590" s="22">
        <v>12845.190500000001</v>
      </c>
      <c r="E590" s="22">
        <v>25012.970499999999</v>
      </c>
    </row>
    <row r="591" spans="1:5">
      <c r="A591" s="21" t="s">
        <v>1420</v>
      </c>
      <c r="B591" s="22"/>
      <c r="C591" s="22">
        <v>7657.77</v>
      </c>
      <c r="D591" s="22">
        <v>17387.650000000001</v>
      </c>
      <c r="E591" s="22">
        <v>25045.420000000002</v>
      </c>
    </row>
    <row r="592" spans="1:5">
      <c r="A592" s="21" t="s">
        <v>1526</v>
      </c>
      <c r="B592" s="22">
        <v>5870.71</v>
      </c>
      <c r="C592" s="22">
        <v>3911.25</v>
      </c>
      <c r="D592" s="22">
        <v>15289.584000000001</v>
      </c>
      <c r="E592" s="22">
        <v>25071.544000000002</v>
      </c>
    </row>
    <row r="593" spans="1:5">
      <c r="A593" s="21" t="s">
        <v>1680</v>
      </c>
      <c r="B593" s="22">
        <v>4274.8599999999997</v>
      </c>
      <c r="C593" s="22">
        <v>5879.71</v>
      </c>
      <c r="D593" s="22">
        <v>14981.74</v>
      </c>
      <c r="E593" s="22">
        <v>25136.309999999998</v>
      </c>
    </row>
    <row r="594" spans="1:5">
      <c r="A594" s="21" t="s">
        <v>1810</v>
      </c>
      <c r="B594" s="22">
        <v>200.57</v>
      </c>
      <c r="C594" s="22">
        <v>6987.9599999999991</v>
      </c>
      <c r="D594" s="22">
        <v>17953.207000000002</v>
      </c>
      <c r="E594" s="22">
        <v>25141.737000000001</v>
      </c>
    </row>
    <row r="595" spans="1:5">
      <c r="A595" s="21" t="s">
        <v>2021</v>
      </c>
      <c r="B595" s="22">
        <v>20806.439999999999</v>
      </c>
      <c r="C595" s="22">
        <v>4156.17</v>
      </c>
      <c r="D595" s="22">
        <v>206.28649999999999</v>
      </c>
      <c r="E595" s="22">
        <v>25168.896499999999</v>
      </c>
    </row>
    <row r="596" spans="1:5">
      <c r="A596" s="21" t="s">
        <v>538</v>
      </c>
      <c r="B596" s="22">
        <v>1750.77</v>
      </c>
      <c r="C596" s="22">
        <v>1933.08</v>
      </c>
      <c r="D596" s="22">
        <v>21518.306499999999</v>
      </c>
      <c r="E596" s="22">
        <v>25202.156499999997</v>
      </c>
    </row>
    <row r="597" spans="1:5">
      <c r="A597" s="21" t="s">
        <v>1831</v>
      </c>
      <c r="B597" s="22">
        <v>2015.66</v>
      </c>
      <c r="C597" s="22">
        <v>3684.52</v>
      </c>
      <c r="D597" s="22">
        <v>19561.039499999999</v>
      </c>
      <c r="E597" s="22">
        <v>25261.219499999999</v>
      </c>
    </row>
    <row r="598" spans="1:5">
      <c r="A598" s="21" t="s">
        <v>1923</v>
      </c>
      <c r="B598" s="22">
        <v>2789.03</v>
      </c>
      <c r="C598" s="22">
        <v>16158.59</v>
      </c>
      <c r="D598" s="22">
        <v>6316.53</v>
      </c>
      <c r="E598" s="22">
        <v>25264.149999999998</v>
      </c>
    </row>
    <row r="599" spans="1:5">
      <c r="A599" s="21" t="s">
        <v>1715</v>
      </c>
      <c r="B599" s="22">
        <v>19269.05</v>
      </c>
      <c r="C599" s="22">
        <v>5216.8499999999995</v>
      </c>
      <c r="D599" s="22">
        <v>790.24</v>
      </c>
      <c r="E599" s="22">
        <v>25276.14</v>
      </c>
    </row>
    <row r="600" spans="1:5">
      <c r="A600" s="21" t="s">
        <v>1491</v>
      </c>
      <c r="B600" s="22">
        <v>7677.73</v>
      </c>
      <c r="C600" s="22">
        <v>7560.8899999999985</v>
      </c>
      <c r="D600" s="22">
        <v>10161.224</v>
      </c>
      <c r="E600" s="22">
        <v>25399.843999999997</v>
      </c>
    </row>
    <row r="601" spans="1:5">
      <c r="A601" s="21" t="s">
        <v>1545</v>
      </c>
      <c r="B601" s="22">
        <v>5576.02</v>
      </c>
      <c r="C601" s="22">
        <v>4401.96</v>
      </c>
      <c r="D601" s="22">
        <v>15424.193000000001</v>
      </c>
      <c r="E601" s="22">
        <v>25402.173000000003</v>
      </c>
    </row>
    <row r="602" spans="1:5">
      <c r="A602" s="21" t="s">
        <v>1409</v>
      </c>
      <c r="B602" s="22">
        <v>10816.64</v>
      </c>
      <c r="C602" s="22">
        <v>3301.95</v>
      </c>
      <c r="D602" s="22">
        <v>11411.877499999999</v>
      </c>
      <c r="E602" s="22">
        <v>25530.467499999999</v>
      </c>
    </row>
    <row r="603" spans="1:5">
      <c r="A603" s="21" t="s">
        <v>2085</v>
      </c>
      <c r="B603" s="22">
        <v>23239.96</v>
      </c>
      <c r="C603" s="22">
        <v>2343.86</v>
      </c>
      <c r="D603" s="22"/>
      <c r="E603" s="22">
        <v>25583.82</v>
      </c>
    </row>
    <row r="604" spans="1:5">
      <c r="A604" s="21" t="s">
        <v>1676</v>
      </c>
      <c r="B604" s="22">
        <v>11007.490000000002</v>
      </c>
      <c r="C604" s="22">
        <v>6431.1500000000005</v>
      </c>
      <c r="D604" s="22">
        <v>8168.6979999999994</v>
      </c>
      <c r="E604" s="22">
        <v>25607.338000000003</v>
      </c>
    </row>
    <row r="605" spans="1:5">
      <c r="A605" s="21" t="s">
        <v>1937</v>
      </c>
      <c r="B605" s="22">
        <v>13634.74</v>
      </c>
      <c r="C605" s="22">
        <v>650.04999999999995</v>
      </c>
      <c r="D605" s="22">
        <v>11359.041499999999</v>
      </c>
      <c r="E605" s="22">
        <v>25643.8315</v>
      </c>
    </row>
    <row r="606" spans="1:5">
      <c r="A606" s="21" t="s">
        <v>1799</v>
      </c>
      <c r="B606" s="22">
        <v>9459.94</v>
      </c>
      <c r="C606" s="22">
        <v>2611.0199999999995</v>
      </c>
      <c r="D606" s="22">
        <v>13587.800999999999</v>
      </c>
      <c r="E606" s="22">
        <v>25658.760999999999</v>
      </c>
    </row>
    <row r="607" spans="1:5">
      <c r="A607" s="21" t="s">
        <v>1452</v>
      </c>
      <c r="B607" s="22">
        <v>5462.9</v>
      </c>
      <c r="C607" s="22">
        <v>10071.289999999999</v>
      </c>
      <c r="D607" s="22">
        <v>10355.77</v>
      </c>
      <c r="E607" s="22">
        <v>25889.96</v>
      </c>
    </row>
    <row r="608" spans="1:5">
      <c r="A608" s="21" t="s">
        <v>1476</v>
      </c>
      <c r="B608" s="22">
        <v>14121.06</v>
      </c>
      <c r="C608" s="22">
        <v>4606.26</v>
      </c>
      <c r="D608" s="22">
        <v>7177.280999999999</v>
      </c>
      <c r="E608" s="22">
        <v>25904.600999999999</v>
      </c>
    </row>
    <row r="609" spans="1:5">
      <c r="A609" s="21" t="s">
        <v>832</v>
      </c>
      <c r="B609" s="22">
        <v>15172.67</v>
      </c>
      <c r="C609" s="22">
        <v>4045.06</v>
      </c>
      <c r="D609" s="22">
        <v>6691.2089999999998</v>
      </c>
      <c r="E609" s="22">
        <v>25908.938999999998</v>
      </c>
    </row>
    <row r="610" spans="1:5">
      <c r="A610" s="21" t="s">
        <v>1939</v>
      </c>
      <c r="B610" s="22">
        <v>3160.98</v>
      </c>
      <c r="C610" s="22">
        <v>12544.140000000001</v>
      </c>
      <c r="D610" s="22">
        <v>10409.1445</v>
      </c>
      <c r="E610" s="22">
        <v>26114.264500000001</v>
      </c>
    </row>
    <row r="611" spans="1:5">
      <c r="A611" s="21" t="s">
        <v>1774</v>
      </c>
      <c r="B611" s="22">
        <v>5508.5499999999993</v>
      </c>
      <c r="C611" s="22">
        <v>14564.15</v>
      </c>
      <c r="D611" s="22">
        <v>6111.8914999999997</v>
      </c>
      <c r="E611" s="22">
        <v>26184.591499999995</v>
      </c>
    </row>
    <row r="612" spans="1:5">
      <c r="A612" s="21" t="s">
        <v>1563</v>
      </c>
      <c r="B612" s="22"/>
      <c r="C612" s="22">
        <v>2240.1999999999998</v>
      </c>
      <c r="D612" s="22">
        <v>23948.344500000003</v>
      </c>
      <c r="E612" s="22">
        <v>26188.544500000004</v>
      </c>
    </row>
    <row r="613" spans="1:5">
      <c r="A613" s="21" t="s">
        <v>1871</v>
      </c>
      <c r="B613" s="22">
        <v>2990.8399999999997</v>
      </c>
      <c r="C613" s="22">
        <v>11693.91</v>
      </c>
      <c r="D613" s="22">
        <v>11520.639499999999</v>
      </c>
      <c r="E613" s="22">
        <v>26205.389499999997</v>
      </c>
    </row>
    <row r="614" spans="1:5">
      <c r="A614" s="21" t="s">
        <v>1474</v>
      </c>
      <c r="B614" s="22">
        <v>23936.43</v>
      </c>
      <c r="C614" s="22">
        <v>85.85</v>
      </c>
      <c r="D614" s="22">
        <v>2187.37</v>
      </c>
      <c r="E614" s="22">
        <v>26209.649999999998</v>
      </c>
    </row>
    <row r="615" spans="1:5">
      <c r="A615" s="21" t="s">
        <v>1719</v>
      </c>
      <c r="B615" s="22">
        <v>7764.8200000000006</v>
      </c>
      <c r="C615" s="22">
        <v>8815.02</v>
      </c>
      <c r="D615" s="22">
        <v>9638.0635000000002</v>
      </c>
      <c r="E615" s="22">
        <v>26217.9035</v>
      </c>
    </row>
    <row r="616" spans="1:5">
      <c r="A616" s="21" t="s">
        <v>1532</v>
      </c>
      <c r="B616" s="22">
        <v>8550.1660000000011</v>
      </c>
      <c r="C616" s="22">
        <v>761.72</v>
      </c>
      <c r="D616" s="22">
        <v>17093.841499999999</v>
      </c>
      <c r="E616" s="22">
        <v>26405.727500000001</v>
      </c>
    </row>
    <row r="617" spans="1:5">
      <c r="A617" s="21" t="s">
        <v>1697</v>
      </c>
      <c r="B617" s="22">
        <v>1333.18</v>
      </c>
      <c r="C617" s="22">
        <v>22338.83</v>
      </c>
      <c r="D617" s="22">
        <v>2735.6625000000004</v>
      </c>
      <c r="E617" s="22">
        <v>26407.672500000001</v>
      </c>
    </row>
    <row r="618" spans="1:5">
      <c r="A618" s="21" t="s">
        <v>1443</v>
      </c>
      <c r="B618" s="22">
        <v>17184.22</v>
      </c>
      <c r="C618" s="22">
        <v>539.16999999999996</v>
      </c>
      <c r="D618" s="22">
        <v>8906.4195</v>
      </c>
      <c r="E618" s="22">
        <v>26629.809499999999</v>
      </c>
    </row>
    <row r="619" spans="1:5">
      <c r="A619" s="21" t="s">
        <v>1550</v>
      </c>
      <c r="B619" s="22">
        <v>2392.23</v>
      </c>
      <c r="C619" s="22">
        <v>8743.41</v>
      </c>
      <c r="D619" s="22">
        <v>15841.817500000001</v>
      </c>
      <c r="E619" s="22">
        <v>26977.4575</v>
      </c>
    </row>
    <row r="620" spans="1:5">
      <c r="A620" s="21" t="s">
        <v>2067</v>
      </c>
      <c r="B620" s="22">
        <v>2566.86</v>
      </c>
      <c r="C620" s="22">
        <v>21101.54</v>
      </c>
      <c r="D620" s="22">
        <v>3441.09</v>
      </c>
      <c r="E620" s="22">
        <v>27109.49</v>
      </c>
    </row>
    <row r="621" spans="1:5">
      <c r="A621" s="21" t="s">
        <v>1833</v>
      </c>
      <c r="B621" s="22">
        <v>4176.6499999999996</v>
      </c>
      <c r="C621" s="22">
        <v>12704.680000000002</v>
      </c>
      <c r="D621" s="22">
        <v>10265.6955</v>
      </c>
      <c r="E621" s="22">
        <v>27147.025500000003</v>
      </c>
    </row>
    <row r="622" spans="1:5">
      <c r="A622" s="21" t="s">
        <v>2002</v>
      </c>
      <c r="B622" s="22">
        <v>17386.969999999998</v>
      </c>
      <c r="C622" s="22">
        <v>2321.9100000000003</v>
      </c>
      <c r="D622" s="22">
        <v>7506.0669999999991</v>
      </c>
      <c r="E622" s="22">
        <v>27214.946999999996</v>
      </c>
    </row>
    <row r="623" spans="1:5">
      <c r="A623" s="21" t="s">
        <v>2110</v>
      </c>
      <c r="B623" s="22">
        <v>15932.249999999998</v>
      </c>
      <c r="C623" s="22">
        <v>3060.88</v>
      </c>
      <c r="D623" s="22">
        <v>8222.3209999999999</v>
      </c>
      <c r="E623" s="22">
        <v>27215.450999999997</v>
      </c>
    </row>
    <row r="624" spans="1:5">
      <c r="A624" s="21" t="s">
        <v>1673</v>
      </c>
      <c r="B624" s="22">
        <v>5997.87</v>
      </c>
      <c r="C624" s="22">
        <v>18656.829999999998</v>
      </c>
      <c r="D624" s="22">
        <v>2601.7904999999996</v>
      </c>
      <c r="E624" s="22">
        <v>27256.490499999996</v>
      </c>
    </row>
    <row r="625" spans="1:5">
      <c r="A625" s="21" t="s">
        <v>1737</v>
      </c>
      <c r="B625" s="22">
        <v>12837.11</v>
      </c>
      <c r="C625" s="22">
        <v>5781.2600000000011</v>
      </c>
      <c r="D625" s="22">
        <v>8643.5275000000001</v>
      </c>
      <c r="E625" s="22">
        <v>27261.897500000003</v>
      </c>
    </row>
    <row r="626" spans="1:5">
      <c r="A626" s="21" t="s">
        <v>1875</v>
      </c>
      <c r="B626" s="22">
        <v>846.59</v>
      </c>
      <c r="C626" s="22">
        <v>2226.7400000000002</v>
      </c>
      <c r="D626" s="22">
        <v>24220.899000000001</v>
      </c>
      <c r="E626" s="22">
        <v>27294.229000000003</v>
      </c>
    </row>
    <row r="627" spans="1:5">
      <c r="A627" s="21" t="s">
        <v>1585</v>
      </c>
      <c r="B627" s="22">
        <v>4819.7899999999991</v>
      </c>
      <c r="C627" s="22">
        <v>14898.630000000001</v>
      </c>
      <c r="D627" s="22">
        <v>7764.9709999999995</v>
      </c>
      <c r="E627" s="22">
        <v>27483.390999999996</v>
      </c>
    </row>
    <row r="628" spans="1:5">
      <c r="A628" s="21" t="s">
        <v>1144</v>
      </c>
      <c r="B628" s="22">
        <v>2193.9299999999998</v>
      </c>
      <c r="C628" s="22">
        <v>4731.68</v>
      </c>
      <c r="D628" s="22">
        <v>20746.829999999998</v>
      </c>
      <c r="E628" s="22">
        <v>27672.44</v>
      </c>
    </row>
    <row r="629" spans="1:5">
      <c r="A629" s="21" t="s">
        <v>1905</v>
      </c>
      <c r="B629" s="22">
        <v>18491.798000000003</v>
      </c>
      <c r="C629" s="22">
        <v>5788.77</v>
      </c>
      <c r="D629" s="22">
        <v>3410.1574999999998</v>
      </c>
      <c r="E629" s="22">
        <v>27690.725500000004</v>
      </c>
    </row>
    <row r="630" spans="1:5">
      <c r="A630" s="21" t="s">
        <v>1604</v>
      </c>
      <c r="B630" s="22">
        <v>15799.484</v>
      </c>
      <c r="C630" s="22">
        <v>4201.51</v>
      </c>
      <c r="D630" s="22">
        <v>7761.4579999999996</v>
      </c>
      <c r="E630" s="22">
        <v>27762.451999999997</v>
      </c>
    </row>
    <row r="631" spans="1:5">
      <c r="A631" s="21" t="s">
        <v>1642</v>
      </c>
      <c r="B631" s="22">
        <v>7639.3600000000006</v>
      </c>
      <c r="C631" s="22">
        <v>20202.699999999997</v>
      </c>
      <c r="D631" s="22"/>
      <c r="E631" s="22">
        <v>27842.059999999998</v>
      </c>
    </row>
    <row r="632" spans="1:5">
      <c r="A632" s="21" t="s">
        <v>1203</v>
      </c>
      <c r="B632" s="22">
        <v>583.5</v>
      </c>
      <c r="C632" s="22">
        <v>11043.85</v>
      </c>
      <c r="D632" s="22">
        <v>16259.07</v>
      </c>
      <c r="E632" s="22">
        <v>27886.42</v>
      </c>
    </row>
    <row r="633" spans="1:5">
      <c r="A633" s="21" t="s">
        <v>948</v>
      </c>
      <c r="B633" s="22">
        <v>20051.580000000002</v>
      </c>
      <c r="C633" s="22">
        <v>2480.2699999999995</v>
      </c>
      <c r="D633" s="22">
        <v>5367.0225</v>
      </c>
      <c r="E633" s="22">
        <v>27898.872500000001</v>
      </c>
    </row>
    <row r="634" spans="1:5">
      <c r="A634" s="21" t="s">
        <v>1739</v>
      </c>
      <c r="B634" s="22">
        <v>11895.32</v>
      </c>
      <c r="C634" s="22">
        <v>8451.0299999999988</v>
      </c>
      <c r="D634" s="22">
        <v>7565.26</v>
      </c>
      <c r="E634" s="22">
        <v>27911.61</v>
      </c>
    </row>
    <row r="635" spans="1:5">
      <c r="A635" s="21" t="s">
        <v>2058</v>
      </c>
      <c r="B635" s="22">
        <v>6285.3300000000008</v>
      </c>
      <c r="C635" s="22">
        <v>16644.07</v>
      </c>
      <c r="D635" s="22">
        <v>5131.3989999999994</v>
      </c>
      <c r="E635" s="22">
        <v>28060.798999999999</v>
      </c>
    </row>
    <row r="636" spans="1:5">
      <c r="A636" s="21" t="s">
        <v>1515</v>
      </c>
      <c r="B636" s="22">
        <v>18625.374000000003</v>
      </c>
      <c r="C636" s="22">
        <v>2874.87</v>
      </c>
      <c r="D636" s="22">
        <v>6575.5470000000005</v>
      </c>
      <c r="E636" s="22">
        <v>28075.791000000005</v>
      </c>
    </row>
    <row r="637" spans="1:5">
      <c r="A637" s="21" t="s">
        <v>2071</v>
      </c>
      <c r="B637" s="22"/>
      <c r="C637" s="22">
        <v>25615.81</v>
      </c>
      <c r="D637" s="22">
        <v>2497.9704999999999</v>
      </c>
      <c r="E637" s="22">
        <v>28113.780500000001</v>
      </c>
    </row>
    <row r="638" spans="1:5">
      <c r="A638" s="21" t="s">
        <v>1876</v>
      </c>
      <c r="B638" s="22">
        <v>3256.62</v>
      </c>
      <c r="C638" s="22">
        <v>2264.7799999999997</v>
      </c>
      <c r="D638" s="22">
        <v>22749.657499999998</v>
      </c>
      <c r="E638" s="22">
        <v>28271.057499999995</v>
      </c>
    </row>
    <row r="639" spans="1:5">
      <c r="A639" s="21" t="s">
        <v>1863</v>
      </c>
      <c r="B639" s="22">
        <v>22136.608</v>
      </c>
      <c r="C639" s="22">
        <v>6143.54</v>
      </c>
      <c r="D639" s="22">
        <v>129.78649999999999</v>
      </c>
      <c r="E639" s="22">
        <v>28409.934499999999</v>
      </c>
    </row>
    <row r="640" spans="1:5">
      <c r="A640" s="21" t="s">
        <v>1475</v>
      </c>
      <c r="B640" s="22">
        <v>1388.5</v>
      </c>
      <c r="C640" s="22">
        <v>1538.02</v>
      </c>
      <c r="D640" s="22">
        <v>25672.042500000003</v>
      </c>
      <c r="E640" s="22">
        <v>28598.562500000004</v>
      </c>
    </row>
    <row r="641" spans="1:5">
      <c r="A641" s="21" t="s">
        <v>2078</v>
      </c>
      <c r="B641" s="22">
        <v>1476.39</v>
      </c>
      <c r="C641" s="22">
        <v>19132.550000000003</v>
      </c>
      <c r="D641" s="22">
        <v>8165.0735000000004</v>
      </c>
      <c r="E641" s="22">
        <v>28774.013500000001</v>
      </c>
    </row>
    <row r="642" spans="1:5">
      <c r="A642" s="21" t="s">
        <v>1976</v>
      </c>
      <c r="B642" s="22">
        <v>1133.9299999999998</v>
      </c>
      <c r="C642" s="22">
        <v>22711.35</v>
      </c>
      <c r="D642" s="22">
        <v>4989.3760000000002</v>
      </c>
      <c r="E642" s="22">
        <v>28834.655999999999</v>
      </c>
    </row>
    <row r="643" spans="1:5">
      <c r="A643" s="21" t="s">
        <v>2104</v>
      </c>
      <c r="B643" s="22">
        <v>1457.3899999999999</v>
      </c>
      <c r="C643" s="22">
        <v>8166.6600000000008</v>
      </c>
      <c r="D643" s="22">
        <v>19357.764499999997</v>
      </c>
      <c r="E643" s="22">
        <v>28981.8145</v>
      </c>
    </row>
    <row r="644" spans="1:5">
      <c r="A644" s="21" t="s">
        <v>1477</v>
      </c>
      <c r="B644" s="22">
        <v>19883.421999999999</v>
      </c>
      <c r="C644" s="22">
        <v>5075.4799999999996</v>
      </c>
      <c r="D644" s="22">
        <v>4102.9655000000002</v>
      </c>
      <c r="E644" s="22">
        <v>29061.8675</v>
      </c>
    </row>
    <row r="645" spans="1:5">
      <c r="A645" s="21" t="s">
        <v>1419</v>
      </c>
      <c r="B645" s="22">
        <v>6896.003999999999</v>
      </c>
      <c r="C645" s="22">
        <v>15613.41</v>
      </c>
      <c r="D645" s="22">
        <v>6739.6719999999996</v>
      </c>
      <c r="E645" s="22">
        <v>29249.085999999996</v>
      </c>
    </row>
    <row r="646" spans="1:5">
      <c r="A646" s="21" t="s">
        <v>1714</v>
      </c>
      <c r="B646" s="22">
        <v>10293.299999999999</v>
      </c>
      <c r="C646" s="22">
        <v>10151.959999999999</v>
      </c>
      <c r="D646" s="22">
        <v>8849.7000000000007</v>
      </c>
      <c r="E646" s="22">
        <v>29294.959999999999</v>
      </c>
    </row>
    <row r="647" spans="1:5">
      <c r="A647" s="21" t="s">
        <v>1685</v>
      </c>
      <c r="B647" s="22">
        <v>15146.310000000001</v>
      </c>
      <c r="C647" s="22">
        <v>5704.9699999999993</v>
      </c>
      <c r="D647" s="22">
        <v>8569.61</v>
      </c>
      <c r="E647" s="22">
        <v>29420.89</v>
      </c>
    </row>
    <row r="648" spans="1:5">
      <c r="A648" s="21" t="s">
        <v>1865</v>
      </c>
      <c r="B648" s="22">
        <v>3674.08</v>
      </c>
      <c r="C648" s="22">
        <v>3303.9400000000005</v>
      </c>
      <c r="D648" s="22">
        <v>22519.464</v>
      </c>
      <c r="E648" s="22">
        <v>29497.484</v>
      </c>
    </row>
    <row r="649" spans="1:5">
      <c r="A649" s="21" t="s">
        <v>1896</v>
      </c>
      <c r="B649" s="22">
        <v>63.71</v>
      </c>
      <c r="C649" s="22">
        <v>8741.43</v>
      </c>
      <c r="D649" s="22">
        <v>20780.07</v>
      </c>
      <c r="E649" s="22">
        <v>29585.21</v>
      </c>
    </row>
    <row r="650" spans="1:5">
      <c r="A650" s="21" t="s">
        <v>1553</v>
      </c>
      <c r="B650" s="22">
        <v>25226.25</v>
      </c>
      <c r="C650" s="22">
        <v>4373.7800000000007</v>
      </c>
      <c r="D650" s="22"/>
      <c r="E650" s="22">
        <v>29600.03</v>
      </c>
    </row>
    <row r="651" spans="1:5">
      <c r="A651" s="21" t="s">
        <v>1849</v>
      </c>
      <c r="B651" s="22">
        <v>12911.640000000001</v>
      </c>
      <c r="C651" s="22">
        <v>5948.7599999999993</v>
      </c>
      <c r="D651" s="22">
        <v>10745.606500000002</v>
      </c>
      <c r="E651" s="22">
        <v>29606.006500000003</v>
      </c>
    </row>
    <row r="652" spans="1:5">
      <c r="A652" s="21" t="s">
        <v>1706</v>
      </c>
      <c r="B652" s="22">
        <v>17426.489999999998</v>
      </c>
      <c r="C652" s="22">
        <v>5850.04</v>
      </c>
      <c r="D652" s="22">
        <v>6491.8994999999995</v>
      </c>
      <c r="E652" s="22">
        <v>29768.429499999998</v>
      </c>
    </row>
    <row r="653" spans="1:5">
      <c r="A653" s="21" t="s">
        <v>2038</v>
      </c>
      <c r="B653" s="22">
        <v>18922.5</v>
      </c>
      <c r="C653" s="22">
        <v>3258.1499999999996</v>
      </c>
      <c r="D653" s="22">
        <v>7606.1794999999993</v>
      </c>
      <c r="E653" s="22">
        <v>29786.8295</v>
      </c>
    </row>
    <row r="654" spans="1:5">
      <c r="A654" s="21" t="s">
        <v>1636</v>
      </c>
      <c r="B654" s="22">
        <v>26427.4</v>
      </c>
      <c r="C654" s="22">
        <v>3383.5900000000006</v>
      </c>
      <c r="D654" s="22"/>
      <c r="E654" s="22">
        <v>29810.99</v>
      </c>
    </row>
    <row r="655" spans="1:5">
      <c r="A655" s="21" t="s">
        <v>1745</v>
      </c>
      <c r="B655" s="22">
        <v>16341.69</v>
      </c>
      <c r="C655" s="22">
        <v>1036.3600000000001</v>
      </c>
      <c r="D655" s="22">
        <v>12433.300500000001</v>
      </c>
      <c r="E655" s="22">
        <v>29811.3505</v>
      </c>
    </row>
    <row r="656" spans="1:5">
      <c r="A656" s="21" t="s">
        <v>1539</v>
      </c>
      <c r="B656" s="22">
        <v>11419.84</v>
      </c>
      <c r="C656" s="22">
        <v>17771.96</v>
      </c>
      <c r="D656" s="22">
        <v>655.16999999999996</v>
      </c>
      <c r="E656" s="22">
        <v>29846.969999999998</v>
      </c>
    </row>
    <row r="657" spans="1:5">
      <c r="A657" s="21" t="s">
        <v>1492</v>
      </c>
      <c r="B657" s="22">
        <v>17103.350000000002</v>
      </c>
      <c r="C657" s="22">
        <v>5346.37</v>
      </c>
      <c r="D657" s="22">
        <v>7408.646999999999</v>
      </c>
      <c r="E657" s="22">
        <v>29858.366999999998</v>
      </c>
    </row>
    <row r="658" spans="1:5">
      <c r="A658" s="21" t="s">
        <v>1426</v>
      </c>
      <c r="B658" s="22">
        <v>2278.0299999999997</v>
      </c>
      <c r="C658" s="22">
        <v>3557.7200000000003</v>
      </c>
      <c r="D658" s="22">
        <v>24024.805</v>
      </c>
      <c r="E658" s="22">
        <v>29860.555</v>
      </c>
    </row>
    <row r="659" spans="1:5">
      <c r="A659" s="21" t="s">
        <v>1986</v>
      </c>
      <c r="B659" s="22">
        <v>14769.89</v>
      </c>
      <c r="C659" s="22">
        <v>15025.06</v>
      </c>
      <c r="D659" s="22">
        <v>90.56</v>
      </c>
      <c r="E659" s="22">
        <v>29885.51</v>
      </c>
    </row>
    <row r="660" spans="1:5">
      <c r="A660" s="21" t="s">
        <v>568</v>
      </c>
      <c r="B660" s="22">
        <v>17994.53</v>
      </c>
      <c r="C660" s="22">
        <v>1716.14</v>
      </c>
      <c r="D660" s="22">
        <v>10187.5645</v>
      </c>
      <c r="E660" s="22">
        <v>29898.234499999999</v>
      </c>
    </row>
    <row r="661" spans="1:5">
      <c r="A661" s="21" t="s">
        <v>1501</v>
      </c>
      <c r="B661" s="22">
        <v>26252.46</v>
      </c>
      <c r="C661" s="22">
        <v>2572.9299999999998</v>
      </c>
      <c r="D661" s="22">
        <v>1294.0230000000001</v>
      </c>
      <c r="E661" s="22">
        <v>30119.413</v>
      </c>
    </row>
    <row r="662" spans="1:5">
      <c r="A662" s="21" t="s">
        <v>1708</v>
      </c>
      <c r="B662" s="22">
        <v>19594.62</v>
      </c>
      <c r="C662" s="22">
        <v>638.75</v>
      </c>
      <c r="D662" s="22">
        <v>10136.42</v>
      </c>
      <c r="E662" s="22">
        <v>30369.79</v>
      </c>
    </row>
    <row r="663" spans="1:5">
      <c r="A663" s="21" t="s">
        <v>1988</v>
      </c>
      <c r="B663" s="22">
        <v>16540.579999999998</v>
      </c>
      <c r="C663" s="22">
        <v>4919.68</v>
      </c>
      <c r="D663" s="22">
        <v>8952.6909999999989</v>
      </c>
      <c r="E663" s="22">
        <v>30412.950999999997</v>
      </c>
    </row>
    <row r="664" spans="1:5">
      <c r="A664" s="21" t="s">
        <v>1767</v>
      </c>
      <c r="B664" s="22">
        <v>1469.71</v>
      </c>
      <c r="C664" s="22">
        <v>2891.1099999999997</v>
      </c>
      <c r="D664" s="22">
        <v>26126.260499999997</v>
      </c>
      <c r="E664" s="22">
        <v>30487.080499999996</v>
      </c>
    </row>
    <row r="665" spans="1:5">
      <c r="A665" s="21" t="s">
        <v>1743</v>
      </c>
      <c r="B665" s="22">
        <v>22095.237999999998</v>
      </c>
      <c r="C665" s="22">
        <v>2390.21</v>
      </c>
      <c r="D665" s="22">
        <v>6010.1059999999998</v>
      </c>
      <c r="E665" s="22">
        <v>30495.553999999996</v>
      </c>
    </row>
    <row r="666" spans="1:5">
      <c r="A666" s="21" t="s">
        <v>1644</v>
      </c>
      <c r="B666" s="22">
        <v>29292.2</v>
      </c>
      <c r="C666" s="22">
        <v>549.04</v>
      </c>
      <c r="D666" s="22">
        <v>677.9</v>
      </c>
      <c r="E666" s="22">
        <v>30519.140000000003</v>
      </c>
    </row>
    <row r="667" spans="1:5">
      <c r="A667" s="21" t="s">
        <v>1565</v>
      </c>
      <c r="B667" s="22">
        <v>5142.41</v>
      </c>
      <c r="C667" s="22">
        <v>6025.32</v>
      </c>
      <c r="D667" s="22">
        <v>19357.82</v>
      </c>
      <c r="E667" s="22">
        <v>30525.55</v>
      </c>
    </row>
    <row r="668" spans="1:5">
      <c r="A668" s="21" t="s">
        <v>212</v>
      </c>
      <c r="B668" s="22">
        <v>22388.45</v>
      </c>
      <c r="C668" s="22">
        <v>6972.54</v>
      </c>
      <c r="D668" s="22">
        <v>1196.7915</v>
      </c>
      <c r="E668" s="22">
        <v>30557.781500000001</v>
      </c>
    </row>
    <row r="669" spans="1:5">
      <c r="A669" s="21" t="s">
        <v>1809</v>
      </c>
      <c r="B669" s="22">
        <v>10177.099999999999</v>
      </c>
      <c r="C669" s="22">
        <v>17468.740000000002</v>
      </c>
      <c r="D669" s="22">
        <v>3081.471</v>
      </c>
      <c r="E669" s="22">
        <v>30727.311000000002</v>
      </c>
    </row>
    <row r="670" spans="1:5">
      <c r="A670" s="21" t="s">
        <v>1967</v>
      </c>
      <c r="B670" s="22">
        <v>18206.101999999999</v>
      </c>
      <c r="C670" s="22">
        <v>7050.1200000000008</v>
      </c>
      <c r="D670" s="22">
        <v>5479.1449999999995</v>
      </c>
      <c r="E670" s="22">
        <v>30735.367000000002</v>
      </c>
    </row>
    <row r="671" spans="1:5">
      <c r="A671" s="21" t="s">
        <v>1864</v>
      </c>
      <c r="B671" s="22">
        <v>5288.89</v>
      </c>
      <c r="C671" s="22">
        <v>4442.6000000000004</v>
      </c>
      <c r="D671" s="22">
        <v>21116.551499999998</v>
      </c>
      <c r="E671" s="22">
        <v>30848.041499999999</v>
      </c>
    </row>
    <row r="672" spans="1:5">
      <c r="A672" s="21" t="s">
        <v>226</v>
      </c>
      <c r="B672" s="22">
        <v>5792.43</v>
      </c>
      <c r="C672" s="22">
        <v>3071.3500000000004</v>
      </c>
      <c r="D672" s="22">
        <v>22065.056499999999</v>
      </c>
      <c r="E672" s="22">
        <v>30928.836499999998</v>
      </c>
    </row>
    <row r="673" spans="1:5">
      <c r="A673" s="21" t="s">
        <v>1918</v>
      </c>
      <c r="B673" s="22">
        <v>15518.63</v>
      </c>
      <c r="C673" s="22">
        <v>7381.9000000000015</v>
      </c>
      <c r="D673" s="22">
        <v>8141.7839999999997</v>
      </c>
      <c r="E673" s="22">
        <v>31042.313999999998</v>
      </c>
    </row>
    <row r="674" spans="1:5">
      <c r="A674" s="21" t="s">
        <v>1740</v>
      </c>
      <c r="B674" s="22">
        <v>15024.502</v>
      </c>
      <c r="C674" s="22">
        <v>7477.5999999999995</v>
      </c>
      <c r="D674" s="22">
        <v>8677.2464999999993</v>
      </c>
      <c r="E674" s="22">
        <v>31179.3485</v>
      </c>
    </row>
    <row r="675" spans="1:5">
      <c r="A675" s="21" t="s">
        <v>1649</v>
      </c>
      <c r="B675" s="22">
        <v>17865.71</v>
      </c>
      <c r="C675" s="22">
        <v>2954.46</v>
      </c>
      <c r="D675" s="22">
        <v>10787.306</v>
      </c>
      <c r="E675" s="22">
        <v>31607.475999999999</v>
      </c>
    </row>
    <row r="676" spans="1:5">
      <c r="A676" s="21" t="s">
        <v>1631</v>
      </c>
      <c r="B676" s="22">
        <v>199.52</v>
      </c>
      <c r="C676" s="22">
        <v>1291.5400000000002</v>
      </c>
      <c r="D676" s="22">
        <v>30464.019</v>
      </c>
      <c r="E676" s="22">
        <v>31955.079000000002</v>
      </c>
    </row>
    <row r="677" spans="1:5">
      <c r="A677" s="21" t="s">
        <v>1124</v>
      </c>
      <c r="B677" s="22">
        <v>15963.09</v>
      </c>
      <c r="C677" s="22">
        <v>58.48</v>
      </c>
      <c r="D677" s="22">
        <v>16066.85</v>
      </c>
      <c r="E677" s="22">
        <v>32088.42</v>
      </c>
    </row>
    <row r="678" spans="1:5">
      <c r="A678" s="21" t="s">
        <v>1891</v>
      </c>
      <c r="B678" s="22">
        <v>2856.6540000000005</v>
      </c>
      <c r="C678" s="22">
        <v>20797.34</v>
      </c>
      <c r="D678" s="22">
        <v>8625.031500000001</v>
      </c>
      <c r="E678" s="22">
        <v>32279.0255</v>
      </c>
    </row>
    <row r="679" spans="1:5">
      <c r="A679" s="21" t="s">
        <v>1538</v>
      </c>
      <c r="B679" s="22">
        <v>2742.32</v>
      </c>
      <c r="C679" s="22">
        <v>18855.620000000003</v>
      </c>
      <c r="D679" s="22">
        <v>10733.5735</v>
      </c>
      <c r="E679" s="22">
        <v>32331.513500000001</v>
      </c>
    </row>
    <row r="680" spans="1:5">
      <c r="A680" s="21" t="s">
        <v>1806</v>
      </c>
      <c r="B680" s="22">
        <v>8865.1</v>
      </c>
      <c r="C680" s="22">
        <v>17557.04</v>
      </c>
      <c r="D680" s="22">
        <v>6160.8765000000003</v>
      </c>
      <c r="E680" s="22">
        <v>32583.016499999998</v>
      </c>
    </row>
    <row r="681" spans="1:5">
      <c r="A681" s="21" t="s">
        <v>2117</v>
      </c>
      <c r="B681" s="22">
        <v>13267.442000000001</v>
      </c>
      <c r="C681" s="22">
        <v>2057.62</v>
      </c>
      <c r="D681" s="22">
        <v>17730.135500000004</v>
      </c>
      <c r="E681" s="22">
        <v>33055.197500000009</v>
      </c>
    </row>
    <row r="682" spans="1:5">
      <c r="A682" s="21" t="s">
        <v>1657</v>
      </c>
      <c r="B682" s="22">
        <v>19342.84</v>
      </c>
      <c r="C682" s="22">
        <v>4846.95</v>
      </c>
      <c r="D682" s="22">
        <v>8880.8204999999998</v>
      </c>
      <c r="E682" s="22">
        <v>33070.610500000003</v>
      </c>
    </row>
    <row r="683" spans="1:5">
      <c r="A683" s="21" t="s">
        <v>1955</v>
      </c>
      <c r="B683" s="22">
        <v>20069.349999999999</v>
      </c>
      <c r="C683" s="22">
        <v>13021.070000000002</v>
      </c>
      <c r="D683" s="22"/>
      <c r="E683" s="22">
        <v>33090.42</v>
      </c>
    </row>
    <row r="684" spans="1:5">
      <c r="A684" s="21" t="s">
        <v>1722</v>
      </c>
      <c r="B684" s="22">
        <v>11825.332</v>
      </c>
      <c r="C684" s="22">
        <v>2991.56</v>
      </c>
      <c r="D684" s="22">
        <v>18322.761500000001</v>
      </c>
      <c r="E684" s="22">
        <v>33139.6535</v>
      </c>
    </row>
    <row r="685" spans="1:5">
      <c r="A685" s="21" t="s">
        <v>1437</v>
      </c>
      <c r="B685" s="22">
        <v>29948.022000000001</v>
      </c>
      <c r="C685" s="22">
        <v>1221.9000000000001</v>
      </c>
      <c r="D685" s="22">
        <v>2060.7059999999997</v>
      </c>
      <c r="E685" s="22">
        <v>33230.628000000004</v>
      </c>
    </row>
    <row r="686" spans="1:5">
      <c r="A686" s="21" t="s">
        <v>1623</v>
      </c>
      <c r="B686" s="22">
        <v>11299.009999999998</v>
      </c>
      <c r="C686" s="22">
        <v>7670.4800000000005</v>
      </c>
      <c r="D686" s="22">
        <v>14449.159</v>
      </c>
      <c r="E686" s="22">
        <v>33418.648999999998</v>
      </c>
    </row>
    <row r="687" spans="1:5">
      <c r="A687" s="21" t="s">
        <v>220</v>
      </c>
      <c r="B687" s="22">
        <v>15793.966</v>
      </c>
      <c r="C687" s="22">
        <v>6397.22</v>
      </c>
      <c r="D687" s="22">
        <v>11300.800999999999</v>
      </c>
      <c r="E687" s="22">
        <v>33491.987000000001</v>
      </c>
    </row>
    <row r="688" spans="1:5">
      <c r="A688" s="21" t="s">
        <v>2079</v>
      </c>
      <c r="B688" s="22">
        <v>905.94</v>
      </c>
      <c r="C688" s="22">
        <v>2058.3000000000002</v>
      </c>
      <c r="D688" s="22">
        <v>30760.495499999997</v>
      </c>
      <c r="E688" s="22">
        <v>33724.735499999995</v>
      </c>
    </row>
    <row r="689" spans="1:5">
      <c r="A689" s="21" t="s">
        <v>1621</v>
      </c>
      <c r="B689" s="22">
        <v>17562.98</v>
      </c>
      <c r="C689" s="22">
        <v>11498.350000000002</v>
      </c>
      <c r="D689" s="22">
        <v>4818.9439999999995</v>
      </c>
      <c r="E689" s="22">
        <v>33880.274000000005</v>
      </c>
    </row>
    <row r="690" spans="1:5">
      <c r="A690" s="21" t="s">
        <v>109</v>
      </c>
      <c r="B690" s="22">
        <v>16121.26</v>
      </c>
      <c r="C690" s="22">
        <v>4804.74</v>
      </c>
      <c r="D690" s="22">
        <v>13071.323</v>
      </c>
      <c r="E690" s="22">
        <v>33997.323000000004</v>
      </c>
    </row>
    <row r="691" spans="1:5">
      <c r="A691" s="21" t="s">
        <v>1467</v>
      </c>
      <c r="B691" s="22">
        <v>7568.08</v>
      </c>
      <c r="C691" s="22">
        <v>2220.58</v>
      </c>
      <c r="D691" s="22">
        <v>24509.990000000005</v>
      </c>
      <c r="E691" s="22">
        <v>34298.650000000009</v>
      </c>
    </row>
    <row r="692" spans="1:5">
      <c r="A692" s="21" t="s">
        <v>1789</v>
      </c>
      <c r="B692" s="22">
        <v>13486.960000000001</v>
      </c>
      <c r="C692" s="22">
        <v>3670.1199999999994</v>
      </c>
      <c r="D692" s="22">
        <v>17144.4375</v>
      </c>
      <c r="E692" s="22">
        <v>34301.517500000002</v>
      </c>
    </row>
    <row r="693" spans="1:5">
      <c r="A693" s="21" t="s">
        <v>1405</v>
      </c>
      <c r="B693" s="22">
        <v>19398.47</v>
      </c>
      <c r="C693" s="22">
        <v>2090.88</v>
      </c>
      <c r="D693" s="22">
        <v>12819.54</v>
      </c>
      <c r="E693" s="22">
        <v>34308.89</v>
      </c>
    </row>
    <row r="694" spans="1:5">
      <c r="A694" s="21" t="s">
        <v>1926</v>
      </c>
      <c r="B694" s="22">
        <v>8691.3700000000008</v>
      </c>
      <c r="C694" s="22">
        <v>1140.43</v>
      </c>
      <c r="D694" s="22">
        <v>24552.039999999997</v>
      </c>
      <c r="E694" s="22">
        <v>34383.839999999997</v>
      </c>
    </row>
    <row r="695" spans="1:5">
      <c r="A695" s="21" t="s">
        <v>1558</v>
      </c>
      <c r="B695" s="22">
        <v>14125.779999999999</v>
      </c>
      <c r="C695" s="22">
        <v>4867.3499999999995</v>
      </c>
      <c r="D695" s="22">
        <v>15404.92</v>
      </c>
      <c r="E695" s="22">
        <v>34398.049999999996</v>
      </c>
    </row>
    <row r="696" spans="1:5">
      <c r="A696" s="21" t="s">
        <v>1693</v>
      </c>
      <c r="B696" s="22">
        <v>14188.22</v>
      </c>
      <c r="C696" s="22">
        <v>7289.46</v>
      </c>
      <c r="D696" s="22">
        <v>13046.572499999998</v>
      </c>
      <c r="E696" s="22">
        <v>34524.252500000002</v>
      </c>
    </row>
    <row r="697" spans="1:5">
      <c r="A697" s="21" t="s">
        <v>2049</v>
      </c>
      <c r="B697" s="22">
        <v>20291.580000000002</v>
      </c>
      <c r="C697" s="22">
        <v>935.23</v>
      </c>
      <c r="D697" s="22">
        <v>13305.95</v>
      </c>
      <c r="E697" s="22">
        <v>34532.76</v>
      </c>
    </row>
    <row r="698" spans="1:5">
      <c r="A698" s="21" t="s">
        <v>1439</v>
      </c>
      <c r="B698" s="22">
        <v>15637.030000000002</v>
      </c>
      <c r="C698" s="22">
        <v>4926.7699999999995</v>
      </c>
      <c r="D698" s="22">
        <v>14058.139499999999</v>
      </c>
      <c r="E698" s="22">
        <v>34621.9395</v>
      </c>
    </row>
    <row r="699" spans="1:5">
      <c r="A699" s="21" t="s">
        <v>1754</v>
      </c>
      <c r="B699" s="22">
        <v>3701.5399999999995</v>
      </c>
      <c r="C699" s="22">
        <v>10423.119999999999</v>
      </c>
      <c r="D699" s="22">
        <v>20699.661500000002</v>
      </c>
      <c r="E699" s="22">
        <v>34824.321499999998</v>
      </c>
    </row>
    <row r="700" spans="1:5">
      <c r="A700" s="21" t="s">
        <v>1504</v>
      </c>
      <c r="B700" s="22">
        <v>4321.25</v>
      </c>
      <c r="C700" s="22">
        <v>2613.1699999999996</v>
      </c>
      <c r="D700" s="22">
        <v>28053.351499999997</v>
      </c>
      <c r="E700" s="22">
        <v>34987.771499999995</v>
      </c>
    </row>
    <row r="701" spans="1:5">
      <c r="A701" s="21" t="s">
        <v>1613</v>
      </c>
      <c r="B701" s="22">
        <v>1736.45</v>
      </c>
      <c r="C701" s="22">
        <v>21634.350000000002</v>
      </c>
      <c r="D701" s="22">
        <v>11739.2595</v>
      </c>
      <c r="E701" s="22">
        <v>35110.059500000003</v>
      </c>
    </row>
    <row r="702" spans="1:5">
      <c r="A702" s="21" t="s">
        <v>2086</v>
      </c>
      <c r="B702" s="22">
        <v>8590.732</v>
      </c>
      <c r="C702" s="22">
        <v>10415.799999999997</v>
      </c>
      <c r="D702" s="22">
        <v>16179.492000000002</v>
      </c>
      <c r="E702" s="22">
        <v>35186.024000000005</v>
      </c>
    </row>
    <row r="703" spans="1:5">
      <c r="A703" s="21" t="s">
        <v>1537</v>
      </c>
      <c r="B703" s="22">
        <v>1330.73</v>
      </c>
      <c r="C703" s="22">
        <v>12758.25</v>
      </c>
      <c r="D703" s="22">
        <v>21205.5</v>
      </c>
      <c r="E703" s="22">
        <v>35294.479999999996</v>
      </c>
    </row>
    <row r="704" spans="1:5">
      <c r="A704" s="21" t="s">
        <v>1432</v>
      </c>
      <c r="B704" s="22">
        <v>17047.010000000002</v>
      </c>
      <c r="C704" s="22">
        <v>1238.0300000000002</v>
      </c>
      <c r="D704" s="22">
        <v>17210.396499999999</v>
      </c>
      <c r="E704" s="22">
        <v>35495.436499999996</v>
      </c>
    </row>
    <row r="705" spans="1:5">
      <c r="A705" s="21" t="s">
        <v>1769</v>
      </c>
      <c r="B705" s="22">
        <v>15716.962</v>
      </c>
      <c r="C705" s="22">
        <v>1394.85</v>
      </c>
      <c r="D705" s="22">
        <v>18483.184000000001</v>
      </c>
      <c r="E705" s="22">
        <v>35594.995999999999</v>
      </c>
    </row>
    <row r="706" spans="1:5">
      <c r="A706" s="21" t="s">
        <v>1479</v>
      </c>
      <c r="B706" s="22">
        <v>9171.8639999999996</v>
      </c>
      <c r="C706" s="22">
        <v>1451.7399999999998</v>
      </c>
      <c r="D706" s="22">
        <v>25055.676000000003</v>
      </c>
      <c r="E706" s="22">
        <v>35679.279999999999</v>
      </c>
    </row>
    <row r="707" spans="1:5">
      <c r="A707" s="21" t="s">
        <v>1707</v>
      </c>
      <c r="B707" s="22">
        <v>9475.43</v>
      </c>
      <c r="C707" s="22">
        <v>22082.33</v>
      </c>
      <c r="D707" s="22">
        <v>4146.1540000000005</v>
      </c>
      <c r="E707" s="22">
        <v>35703.914000000004</v>
      </c>
    </row>
    <row r="708" spans="1:5">
      <c r="A708" s="21" t="s">
        <v>1859</v>
      </c>
      <c r="B708" s="22">
        <v>13214.581999999999</v>
      </c>
      <c r="C708" s="22">
        <v>3125.61</v>
      </c>
      <c r="D708" s="22">
        <v>19384.897499999999</v>
      </c>
      <c r="E708" s="22">
        <v>35725.089500000002</v>
      </c>
    </row>
    <row r="709" spans="1:5">
      <c r="A709" s="21" t="s">
        <v>2072</v>
      </c>
      <c r="B709" s="22">
        <v>8573.11</v>
      </c>
      <c r="C709" s="22">
        <v>19203.11</v>
      </c>
      <c r="D709" s="22">
        <v>8107.84</v>
      </c>
      <c r="E709" s="22">
        <v>35884.06</v>
      </c>
    </row>
    <row r="710" spans="1:5">
      <c r="A710" s="21" t="s">
        <v>1441</v>
      </c>
      <c r="B710" s="22">
        <v>11107.560000000001</v>
      </c>
      <c r="C710" s="22">
        <v>18420.32</v>
      </c>
      <c r="D710" s="22">
        <v>6450.2590000000009</v>
      </c>
      <c r="E710" s="22">
        <v>35978.139000000003</v>
      </c>
    </row>
    <row r="711" spans="1:5">
      <c r="A711" s="21" t="s">
        <v>1651</v>
      </c>
      <c r="B711" s="22">
        <v>7670.04</v>
      </c>
      <c r="C711" s="22">
        <v>6000.25</v>
      </c>
      <c r="D711" s="22">
        <v>22358.1165</v>
      </c>
      <c r="E711" s="22">
        <v>36028.406499999997</v>
      </c>
    </row>
    <row r="712" spans="1:5">
      <c r="A712" s="21" t="s">
        <v>1798</v>
      </c>
      <c r="B712" s="22">
        <v>11539.550000000001</v>
      </c>
      <c r="C712" s="22">
        <v>12488.630000000001</v>
      </c>
      <c r="D712" s="22">
        <v>12881.333999999999</v>
      </c>
      <c r="E712" s="22">
        <v>36909.513999999996</v>
      </c>
    </row>
    <row r="713" spans="1:5">
      <c r="A713" s="21" t="s">
        <v>1992</v>
      </c>
      <c r="B713" s="22">
        <v>13963.51</v>
      </c>
      <c r="C713" s="22">
        <v>3497.24</v>
      </c>
      <c r="D713" s="22">
        <v>19575.2765</v>
      </c>
      <c r="E713" s="22">
        <v>37036.0265</v>
      </c>
    </row>
    <row r="714" spans="1:5">
      <c r="A714" s="21" t="s">
        <v>1555</v>
      </c>
      <c r="B714" s="22">
        <v>6435.87</v>
      </c>
      <c r="C714" s="22">
        <v>993.67000000000007</v>
      </c>
      <c r="D714" s="22">
        <v>29608.34</v>
      </c>
      <c r="E714" s="22">
        <v>37037.879999999997</v>
      </c>
    </row>
    <row r="715" spans="1:5">
      <c r="A715" s="21" t="s">
        <v>1547</v>
      </c>
      <c r="B715" s="22">
        <v>26349.86</v>
      </c>
      <c r="C715" s="22">
        <v>3505.5099999999998</v>
      </c>
      <c r="D715" s="22">
        <v>7433.6959999999999</v>
      </c>
      <c r="E715" s="22">
        <v>37289.065999999999</v>
      </c>
    </row>
    <row r="716" spans="1:5">
      <c r="A716" s="21" t="s">
        <v>1752</v>
      </c>
      <c r="B716" s="22">
        <v>20362.739999999998</v>
      </c>
      <c r="C716" s="22">
        <v>5831.68</v>
      </c>
      <c r="D716" s="22">
        <v>11150.733500000002</v>
      </c>
      <c r="E716" s="22">
        <v>37345.1535</v>
      </c>
    </row>
    <row r="717" spans="1:5">
      <c r="A717" s="21" t="s">
        <v>1948</v>
      </c>
      <c r="B717" s="22">
        <v>3116.47</v>
      </c>
      <c r="C717" s="22">
        <v>10734.57</v>
      </c>
      <c r="D717" s="22">
        <v>23508.480000000003</v>
      </c>
      <c r="E717" s="22">
        <v>37359.520000000004</v>
      </c>
    </row>
    <row r="718" spans="1:5">
      <c r="A718" s="21" t="s">
        <v>1135</v>
      </c>
      <c r="B718" s="22">
        <v>8949.7900000000009</v>
      </c>
      <c r="C718" s="22">
        <v>8436.09</v>
      </c>
      <c r="D718" s="22">
        <v>20060.679</v>
      </c>
      <c r="E718" s="22">
        <v>37446.559000000001</v>
      </c>
    </row>
    <row r="719" spans="1:5">
      <c r="A719" s="21" t="s">
        <v>1469</v>
      </c>
      <c r="B719" s="22">
        <v>21537.129999999997</v>
      </c>
      <c r="C719" s="22">
        <v>169.75</v>
      </c>
      <c r="D719" s="22">
        <v>15968.93</v>
      </c>
      <c r="E719" s="22">
        <v>37675.81</v>
      </c>
    </row>
    <row r="720" spans="1:5">
      <c r="A720" s="21" t="s">
        <v>84</v>
      </c>
      <c r="B720" s="22">
        <v>1237.42</v>
      </c>
      <c r="C720" s="22">
        <v>23192.819999999996</v>
      </c>
      <c r="D720" s="22">
        <v>13581.790500000001</v>
      </c>
      <c r="E720" s="22">
        <v>38012.030500000001</v>
      </c>
    </row>
    <row r="721" spans="1:5">
      <c r="A721" s="21" t="s">
        <v>1747</v>
      </c>
      <c r="B721" s="22">
        <v>20009.489999999998</v>
      </c>
      <c r="C721" s="22">
        <v>6003.45</v>
      </c>
      <c r="D721" s="22">
        <v>12330.687499999998</v>
      </c>
      <c r="E721" s="22">
        <v>38343.627499999995</v>
      </c>
    </row>
    <row r="722" spans="1:5">
      <c r="A722" s="21" t="s">
        <v>1661</v>
      </c>
      <c r="B722" s="22">
        <v>23366.07</v>
      </c>
      <c r="C722" s="22">
        <v>13726.58</v>
      </c>
      <c r="D722" s="22">
        <v>1356.6399999999999</v>
      </c>
      <c r="E722" s="22">
        <v>38449.29</v>
      </c>
    </row>
    <row r="723" spans="1:5">
      <c r="A723" s="21" t="s">
        <v>1534</v>
      </c>
      <c r="B723" s="22">
        <v>3844.61</v>
      </c>
      <c r="C723" s="22">
        <v>3562.74</v>
      </c>
      <c r="D723" s="22">
        <v>31291.4395</v>
      </c>
      <c r="E723" s="22">
        <v>38698.789499999999</v>
      </c>
    </row>
    <row r="724" spans="1:5">
      <c r="A724" s="21" t="s">
        <v>690</v>
      </c>
      <c r="B724" s="22">
        <v>12576.850000000002</v>
      </c>
      <c r="C724" s="22">
        <v>16831.599999999999</v>
      </c>
      <c r="D724" s="22">
        <v>9464.14</v>
      </c>
      <c r="E724" s="22">
        <v>38872.589999999997</v>
      </c>
    </row>
    <row r="725" spans="1:5">
      <c r="A725" s="21" t="s">
        <v>1442</v>
      </c>
      <c r="B725" s="22">
        <v>27039.980000000003</v>
      </c>
      <c r="C725" s="22">
        <v>5672.42</v>
      </c>
      <c r="D725" s="22">
        <v>6168.07</v>
      </c>
      <c r="E725" s="22">
        <v>38880.47</v>
      </c>
    </row>
    <row r="726" spans="1:5">
      <c r="A726" s="21" t="s">
        <v>818</v>
      </c>
      <c r="B726" s="22">
        <v>4601.0200000000004</v>
      </c>
      <c r="C726" s="22">
        <v>3597.3900000000003</v>
      </c>
      <c r="D726" s="22">
        <v>30779.401000000002</v>
      </c>
      <c r="E726" s="22">
        <v>38977.811000000002</v>
      </c>
    </row>
    <row r="727" spans="1:5">
      <c r="A727" s="21" t="s">
        <v>1981</v>
      </c>
      <c r="B727" s="22">
        <v>11242.57</v>
      </c>
      <c r="C727" s="22">
        <v>9575.15</v>
      </c>
      <c r="D727" s="22">
        <v>18251.648499999999</v>
      </c>
      <c r="E727" s="22">
        <v>39069.368499999997</v>
      </c>
    </row>
    <row r="728" spans="1:5">
      <c r="A728" s="21" t="s">
        <v>1906</v>
      </c>
      <c r="B728" s="22">
        <v>28924.71</v>
      </c>
      <c r="C728" s="22">
        <v>4533.1000000000004</v>
      </c>
      <c r="D728" s="22">
        <v>6059.2604999999994</v>
      </c>
      <c r="E728" s="22">
        <v>39517.070499999994</v>
      </c>
    </row>
    <row r="729" spans="1:5">
      <c r="A729" s="21" t="s">
        <v>1512</v>
      </c>
      <c r="B729" s="22">
        <v>19102.872000000003</v>
      </c>
      <c r="C729" s="22">
        <v>9208.91</v>
      </c>
      <c r="D729" s="22">
        <v>11719.0435</v>
      </c>
      <c r="E729" s="22">
        <v>40030.825500000006</v>
      </c>
    </row>
    <row r="730" spans="1:5">
      <c r="A730" s="21" t="s">
        <v>1898</v>
      </c>
      <c r="B730" s="22">
        <v>6767.43</v>
      </c>
      <c r="C730" s="22">
        <v>11886.210000000001</v>
      </c>
      <c r="D730" s="22">
        <v>21471.350000000002</v>
      </c>
      <c r="E730" s="22">
        <v>40124.990000000005</v>
      </c>
    </row>
    <row r="731" spans="1:5">
      <c r="A731" s="21" t="s">
        <v>1804</v>
      </c>
      <c r="B731" s="22">
        <v>34230.236000000004</v>
      </c>
      <c r="C731" s="22">
        <v>889</v>
      </c>
      <c r="D731" s="22">
        <v>5154.5159999999996</v>
      </c>
      <c r="E731" s="22">
        <v>40273.752000000008</v>
      </c>
    </row>
    <row r="732" spans="1:5">
      <c r="A732" s="21" t="s">
        <v>1803</v>
      </c>
      <c r="B732" s="22">
        <v>2194.71</v>
      </c>
      <c r="C732" s="22">
        <v>7142.82</v>
      </c>
      <c r="D732" s="22">
        <v>31016.464</v>
      </c>
      <c r="E732" s="22">
        <v>40353.993999999999</v>
      </c>
    </row>
    <row r="733" spans="1:5">
      <c r="A733" s="21" t="s">
        <v>2022</v>
      </c>
      <c r="B733" s="22">
        <v>15481.93</v>
      </c>
      <c r="C733" s="22">
        <v>18571.43</v>
      </c>
      <c r="D733" s="22">
        <v>6715.473</v>
      </c>
      <c r="E733" s="22">
        <v>40768.832999999999</v>
      </c>
    </row>
    <row r="734" spans="1:5">
      <c r="A734" s="21" t="s">
        <v>1691</v>
      </c>
      <c r="B734" s="22">
        <v>16886.759999999998</v>
      </c>
      <c r="C734" s="22">
        <v>3687.31</v>
      </c>
      <c r="D734" s="22">
        <v>20265.22</v>
      </c>
      <c r="E734" s="22">
        <v>40839.29</v>
      </c>
    </row>
    <row r="735" spans="1:5">
      <c r="A735" s="21" t="s">
        <v>1742</v>
      </c>
      <c r="B735" s="22">
        <v>2780.88</v>
      </c>
      <c r="C735" s="22">
        <v>6622.68</v>
      </c>
      <c r="D735" s="22">
        <v>31617.066999999995</v>
      </c>
      <c r="E735" s="22">
        <v>41020.626999999993</v>
      </c>
    </row>
    <row r="736" spans="1:5">
      <c r="A736" s="21" t="s">
        <v>1646</v>
      </c>
      <c r="B736" s="22">
        <v>27876.697999999997</v>
      </c>
      <c r="C736" s="22">
        <v>12230.35</v>
      </c>
      <c r="D736" s="22">
        <v>1052.6000000000001</v>
      </c>
      <c r="E736" s="22">
        <v>41159.647999999994</v>
      </c>
    </row>
    <row r="737" spans="1:5">
      <c r="A737" s="21" t="s">
        <v>1793</v>
      </c>
      <c r="B737" s="22"/>
      <c r="C737" s="22"/>
      <c r="D737" s="22">
        <v>41343.21</v>
      </c>
      <c r="E737" s="22">
        <v>41343.21</v>
      </c>
    </row>
    <row r="738" spans="1:5">
      <c r="A738" s="21" t="s">
        <v>1679</v>
      </c>
      <c r="B738" s="22">
        <v>43.29</v>
      </c>
      <c r="C738" s="22">
        <v>519.96</v>
      </c>
      <c r="D738" s="22">
        <v>41691.918000000005</v>
      </c>
      <c r="E738" s="22">
        <v>42255.168000000005</v>
      </c>
    </row>
    <row r="739" spans="1:5">
      <c r="A739" s="21" t="s">
        <v>1540</v>
      </c>
      <c r="B739" s="22">
        <v>11016.652</v>
      </c>
      <c r="C739" s="22">
        <v>25930.160000000003</v>
      </c>
      <c r="D739" s="22">
        <v>5367.7855</v>
      </c>
      <c r="E739" s="22">
        <v>42314.597500000003</v>
      </c>
    </row>
    <row r="740" spans="1:5">
      <c r="A740" s="21" t="s">
        <v>214</v>
      </c>
      <c r="B740" s="22">
        <v>18560.135999999999</v>
      </c>
      <c r="C740" s="22">
        <v>5182.25</v>
      </c>
      <c r="D740" s="22">
        <v>18613.616999999998</v>
      </c>
      <c r="E740" s="22">
        <v>42356.002999999997</v>
      </c>
    </row>
    <row r="741" spans="1:5">
      <c r="A741" s="21" t="s">
        <v>1654</v>
      </c>
      <c r="B741" s="22">
        <v>23491.520000000004</v>
      </c>
      <c r="C741" s="22">
        <v>8232.8700000000008</v>
      </c>
      <c r="D741" s="22">
        <v>10899.906999999999</v>
      </c>
      <c r="E741" s="22">
        <v>42624.297000000006</v>
      </c>
    </row>
    <row r="742" spans="1:5">
      <c r="A742" s="21" t="s">
        <v>1525</v>
      </c>
      <c r="B742" s="22">
        <v>32914.71</v>
      </c>
      <c r="C742" s="22">
        <v>4746.08</v>
      </c>
      <c r="D742" s="22">
        <v>5212.2000000000007</v>
      </c>
      <c r="E742" s="22">
        <v>42872.990000000005</v>
      </c>
    </row>
    <row r="743" spans="1:5">
      <c r="A743" s="21" t="s">
        <v>1940</v>
      </c>
      <c r="B743" s="22">
        <v>17657.46</v>
      </c>
      <c r="C743" s="22">
        <v>7924.23</v>
      </c>
      <c r="D743" s="22">
        <v>17378.990000000002</v>
      </c>
      <c r="E743" s="22">
        <v>42960.68</v>
      </c>
    </row>
    <row r="744" spans="1:5">
      <c r="A744" s="21" t="s">
        <v>1411</v>
      </c>
      <c r="B744" s="22">
        <v>44021.42</v>
      </c>
      <c r="C744" s="22"/>
      <c r="D744" s="22"/>
      <c r="E744" s="22">
        <v>44021.42</v>
      </c>
    </row>
    <row r="745" spans="1:5">
      <c r="A745" s="21" t="s">
        <v>1633</v>
      </c>
      <c r="B745" s="22">
        <v>17625.53</v>
      </c>
      <c r="C745" s="22">
        <v>10902.399999999998</v>
      </c>
      <c r="D745" s="22">
        <v>15656.673500000001</v>
      </c>
      <c r="E745" s="22">
        <v>44184.603499999997</v>
      </c>
    </row>
    <row r="746" spans="1:5">
      <c r="A746" s="21" t="s">
        <v>1459</v>
      </c>
      <c r="B746" s="22">
        <v>16992.400000000001</v>
      </c>
      <c r="C746" s="22">
        <v>15692.08</v>
      </c>
      <c r="D746" s="22">
        <v>11564.349</v>
      </c>
      <c r="E746" s="22">
        <v>44248.829000000005</v>
      </c>
    </row>
    <row r="747" spans="1:5">
      <c r="A747" s="21" t="s">
        <v>1609</v>
      </c>
      <c r="B747" s="22">
        <v>18953.736000000001</v>
      </c>
      <c r="C747" s="22">
        <v>10810.73</v>
      </c>
      <c r="D747" s="22">
        <v>14651.897999999999</v>
      </c>
      <c r="E747" s="22">
        <v>44416.364000000001</v>
      </c>
    </row>
    <row r="748" spans="1:5">
      <c r="A748" s="21" t="s">
        <v>2098</v>
      </c>
      <c r="B748" s="22">
        <v>11041.1</v>
      </c>
      <c r="C748" s="22">
        <v>22595.49</v>
      </c>
      <c r="D748" s="22">
        <v>10935.334999999999</v>
      </c>
      <c r="E748" s="22">
        <v>44571.925000000003</v>
      </c>
    </row>
    <row r="749" spans="1:5">
      <c r="A749" s="21" t="s">
        <v>2120</v>
      </c>
      <c r="B749" s="22">
        <v>7740.22</v>
      </c>
      <c r="C749" s="22">
        <v>17518.05</v>
      </c>
      <c r="D749" s="22">
        <v>19734.561000000002</v>
      </c>
      <c r="E749" s="22">
        <v>44992.831000000006</v>
      </c>
    </row>
    <row r="750" spans="1:5">
      <c r="A750" s="21" t="s">
        <v>1768</v>
      </c>
      <c r="B750" s="22">
        <v>27528.879999999997</v>
      </c>
      <c r="C750" s="22">
        <v>17329.310000000001</v>
      </c>
      <c r="D750" s="22">
        <v>507.56049999999999</v>
      </c>
      <c r="E750" s="22">
        <v>45365.750500000002</v>
      </c>
    </row>
    <row r="751" spans="1:5">
      <c r="A751" s="21" t="s">
        <v>1881</v>
      </c>
      <c r="B751" s="22">
        <v>187.33</v>
      </c>
      <c r="C751" s="22">
        <v>2008.0600000000002</v>
      </c>
      <c r="D751" s="22">
        <v>43263.017</v>
      </c>
      <c r="E751" s="22">
        <v>45458.406999999999</v>
      </c>
    </row>
    <row r="752" spans="1:5">
      <c r="A752" s="21" t="s">
        <v>314</v>
      </c>
      <c r="B752" s="22">
        <v>35078.540000000008</v>
      </c>
      <c r="C752" s="22">
        <v>2158.4100000000003</v>
      </c>
      <c r="D752" s="22">
        <v>8551.7199999999993</v>
      </c>
      <c r="E752" s="22">
        <v>45788.670000000013</v>
      </c>
    </row>
    <row r="753" spans="1:5">
      <c r="A753" s="21" t="s">
        <v>1400</v>
      </c>
      <c r="B753" s="22">
        <v>21968.440000000002</v>
      </c>
      <c r="C753" s="22">
        <v>22159.05</v>
      </c>
      <c r="D753" s="22">
        <v>2271.9479999999999</v>
      </c>
      <c r="E753" s="22">
        <v>46399.438000000002</v>
      </c>
    </row>
    <row r="754" spans="1:5">
      <c r="A754" s="21" t="s">
        <v>1408</v>
      </c>
      <c r="B754" s="22">
        <v>18345.579999999998</v>
      </c>
      <c r="C754" s="22">
        <v>4601.84</v>
      </c>
      <c r="D754" s="22">
        <v>23482.229999999996</v>
      </c>
      <c r="E754" s="22">
        <v>46429.649999999994</v>
      </c>
    </row>
    <row r="755" spans="1:5">
      <c r="A755" s="21" t="s">
        <v>2084</v>
      </c>
      <c r="B755" s="22">
        <v>4649.17</v>
      </c>
      <c r="C755" s="22">
        <v>2657.71</v>
      </c>
      <c r="D755" s="22">
        <v>39239.284999999996</v>
      </c>
      <c r="E755" s="22">
        <v>46546.164999999994</v>
      </c>
    </row>
    <row r="756" spans="1:5">
      <c r="A756" s="21" t="s">
        <v>1610</v>
      </c>
      <c r="B756" s="22">
        <v>13569.23</v>
      </c>
      <c r="C756" s="22">
        <v>6069.5599999999995</v>
      </c>
      <c r="D756" s="22">
        <v>26917.371999999999</v>
      </c>
      <c r="E756" s="22">
        <v>46556.161999999997</v>
      </c>
    </row>
    <row r="757" spans="1:5">
      <c r="A757" s="21" t="s">
        <v>1639</v>
      </c>
      <c r="B757" s="22">
        <v>13173.490000000002</v>
      </c>
      <c r="C757" s="22">
        <v>25010.11</v>
      </c>
      <c r="D757" s="22">
        <v>8488.4089999999997</v>
      </c>
      <c r="E757" s="22">
        <v>46672.009000000005</v>
      </c>
    </row>
    <row r="758" spans="1:5">
      <c r="A758" s="21" t="s">
        <v>955</v>
      </c>
      <c r="B758" s="22">
        <v>9305.9500000000007</v>
      </c>
      <c r="C758" s="22">
        <v>8462.2100000000009</v>
      </c>
      <c r="D758" s="22">
        <v>29271.844000000001</v>
      </c>
      <c r="E758" s="22">
        <v>47040.004000000001</v>
      </c>
    </row>
    <row r="759" spans="1:5">
      <c r="A759" s="21" t="s">
        <v>737</v>
      </c>
      <c r="B759" s="22">
        <v>14295.240000000002</v>
      </c>
      <c r="C759" s="22">
        <v>4812.54</v>
      </c>
      <c r="D759" s="22">
        <v>29290.787000000004</v>
      </c>
      <c r="E759" s="22">
        <v>48398.56700000001</v>
      </c>
    </row>
    <row r="760" spans="1:5">
      <c r="A760" s="21" t="s">
        <v>2018</v>
      </c>
      <c r="B760" s="22">
        <v>26985.019999999997</v>
      </c>
      <c r="C760" s="22">
        <v>13059.800000000001</v>
      </c>
      <c r="D760" s="22">
        <v>8415.3150000000005</v>
      </c>
      <c r="E760" s="22">
        <v>48460.135000000002</v>
      </c>
    </row>
    <row r="761" spans="1:5">
      <c r="A761" s="21" t="s">
        <v>2068</v>
      </c>
      <c r="B761" s="22">
        <v>36612.44</v>
      </c>
      <c r="C761" s="22">
        <v>6233.2599999999993</v>
      </c>
      <c r="D761" s="22">
        <v>5675.4684999999999</v>
      </c>
      <c r="E761" s="22">
        <v>48521.168500000007</v>
      </c>
    </row>
    <row r="762" spans="1:5">
      <c r="A762" s="21" t="s">
        <v>1753</v>
      </c>
      <c r="B762" s="22"/>
      <c r="C762" s="22">
        <v>27052.33</v>
      </c>
      <c r="D762" s="22">
        <v>21608.542999999998</v>
      </c>
      <c r="E762" s="22">
        <v>48660.873</v>
      </c>
    </row>
    <row r="763" spans="1:5">
      <c r="A763" s="21" t="s">
        <v>1771</v>
      </c>
      <c r="B763" s="22">
        <v>19833.45</v>
      </c>
      <c r="C763" s="22">
        <v>282.21000000000004</v>
      </c>
      <c r="D763" s="22">
        <v>30262.499499999998</v>
      </c>
      <c r="E763" s="22">
        <v>50378.159499999994</v>
      </c>
    </row>
    <row r="764" spans="1:5">
      <c r="A764" s="21" t="s">
        <v>2043</v>
      </c>
      <c r="B764" s="22">
        <v>4604.37</v>
      </c>
      <c r="C764" s="22">
        <v>15933.300000000001</v>
      </c>
      <c r="D764" s="22">
        <v>30125.2755</v>
      </c>
      <c r="E764" s="22">
        <v>50662.945500000002</v>
      </c>
    </row>
    <row r="765" spans="1:5">
      <c r="A765" s="21" t="s">
        <v>1451</v>
      </c>
      <c r="B765" s="22">
        <v>20075.169999999998</v>
      </c>
      <c r="C765" s="22">
        <v>2030.8400000000001</v>
      </c>
      <c r="D765" s="22">
        <v>28596.956499999997</v>
      </c>
      <c r="E765" s="22">
        <v>50702.966499999995</v>
      </c>
    </row>
    <row r="766" spans="1:5">
      <c r="A766" s="21" t="s">
        <v>1472</v>
      </c>
      <c r="B766" s="22">
        <v>9163.0299999999988</v>
      </c>
      <c r="C766" s="22">
        <v>8148.0499999999993</v>
      </c>
      <c r="D766" s="22">
        <v>33844.718999999997</v>
      </c>
      <c r="E766" s="22">
        <v>51155.798999999999</v>
      </c>
    </row>
    <row r="767" spans="1:5">
      <c r="A767" s="21" t="s">
        <v>1994</v>
      </c>
      <c r="B767" s="22">
        <v>34389.42</v>
      </c>
      <c r="C767" s="22">
        <v>13878.46</v>
      </c>
      <c r="D767" s="22">
        <v>4614.4025000000001</v>
      </c>
      <c r="E767" s="22">
        <v>52882.282500000001</v>
      </c>
    </row>
    <row r="768" spans="1:5">
      <c r="A768" s="21" t="s">
        <v>1791</v>
      </c>
      <c r="B768" s="22">
        <v>21702.720000000001</v>
      </c>
      <c r="C768" s="22">
        <v>26179.150000000005</v>
      </c>
      <c r="D768" s="22">
        <v>6629.9334999999992</v>
      </c>
      <c r="E768" s="22">
        <v>54511.803500000009</v>
      </c>
    </row>
    <row r="769" spans="1:5">
      <c r="A769" s="21" t="s">
        <v>1807</v>
      </c>
      <c r="B769" s="22">
        <v>21834.87</v>
      </c>
      <c r="C769" s="22">
        <v>4483.95</v>
      </c>
      <c r="D769" s="22">
        <v>28311.284500000002</v>
      </c>
      <c r="E769" s="22">
        <v>54630.104500000001</v>
      </c>
    </row>
    <row r="770" spans="1:5">
      <c r="A770" s="21" t="s">
        <v>1880</v>
      </c>
      <c r="B770" s="22">
        <v>21080.384000000002</v>
      </c>
      <c r="C770" s="22">
        <v>3210.9100000000003</v>
      </c>
      <c r="D770" s="22">
        <v>30424.45</v>
      </c>
      <c r="E770" s="22">
        <v>54715.744000000006</v>
      </c>
    </row>
    <row r="771" spans="1:5">
      <c r="A771" s="21" t="s">
        <v>816</v>
      </c>
      <c r="B771" s="22">
        <v>10373.849999999999</v>
      </c>
      <c r="C771" s="22">
        <v>2615.4299999999998</v>
      </c>
      <c r="D771" s="22">
        <v>41928.452499999999</v>
      </c>
      <c r="E771" s="22">
        <v>54917.732499999998</v>
      </c>
    </row>
    <row r="772" spans="1:5">
      <c r="A772" s="21" t="s">
        <v>1713</v>
      </c>
      <c r="B772" s="22">
        <v>23072.1</v>
      </c>
      <c r="C772" s="22">
        <v>5150.1299999999992</v>
      </c>
      <c r="D772" s="22">
        <v>27352.858</v>
      </c>
      <c r="E772" s="22">
        <v>55575.087999999996</v>
      </c>
    </row>
    <row r="773" spans="1:5">
      <c r="A773" s="21" t="s">
        <v>215</v>
      </c>
      <c r="B773" s="22">
        <v>10496.52</v>
      </c>
      <c r="C773" s="22">
        <v>12774.34</v>
      </c>
      <c r="D773" s="22">
        <v>33703.833999999995</v>
      </c>
      <c r="E773" s="22">
        <v>56974.693999999996</v>
      </c>
    </row>
    <row r="774" spans="1:5">
      <c r="A774" s="21" t="s">
        <v>1401</v>
      </c>
      <c r="B774" s="22">
        <v>3169.83</v>
      </c>
      <c r="C774" s="22">
        <v>13514.73</v>
      </c>
      <c r="D774" s="22">
        <v>41340.191500000001</v>
      </c>
      <c r="E774" s="22">
        <v>58024.751499999998</v>
      </c>
    </row>
    <row r="775" spans="1:5">
      <c r="A775" s="21" t="s">
        <v>1759</v>
      </c>
      <c r="B775" s="22">
        <v>18445.962</v>
      </c>
      <c r="C775" s="22">
        <v>2965.59</v>
      </c>
      <c r="D775" s="22">
        <v>37268.292999999998</v>
      </c>
      <c r="E775" s="22">
        <v>58679.845000000001</v>
      </c>
    </row>
    <row r="776" spans="1:5">
      <c r="A776" s="21" t="s">
        <v>922</v>
      </c>
      <c r="B776" s="22">
        <v>5681.75</v>
      </c>
      <c r="C776" s="22">
        <v>4944.2400000000007</v>
      </c>
      <c r="D776" s="22">
        <v>48466.107999999993</v>
      </c>
      <c r="E776" s="22">
        <v>59092.097999999998</v>
      </c>
    </row>
    <row r="777" spans="1:5">
      <c r="A777" s="21" t="s">
        <v>1814</v>
      </c>
      <c r="B777" s="22">
        <v>9022.7900000000009</v>
      </c>
      <c r="C777" s="22">
        <v>18205.870000000003</v>
      </c>
      <c r="D777" s="22">
        <v>32084.662999999997</v>
      </c>
      <c r="E777" s="22">
        <v>59313.323000000004</v>
      </c>
    </row>
    <row r="778" spans="1:5">
      <c r="A778" s="21" t="s">
        <v>1588</v>
      </c>
      <c r="B778" s="22">
        <v>44484.14</v>
      </c>
      <c r="C778" s="22">
        <v>3657.99</v>
      </c>
      <c r="D778" s="22">
        <v>12540.837000000001</v>
      </c>
      <c r="E778" s="22">
        <v>60682.966999999997</v>
      </c>
    </row>
    <row r="779" spans="1:5">
      <c r="A779" s="21" t="s">
        <v>1417</v>
      </c>
      <c r="B779" s="22">
        <v>23943.696000000004</v>
      </c>
      <c r="C779" s="22">
        <v>10184.39</v>
      </c>
      <c r="D779" s="22">
        <v>26832.443500000001</v>
      </c>
      <c r="E779" s="22">
        <v>60960.529500000004</v>
      </c>
    </row>
    <row r="780" spans="1:5">
      <c r="A780" s="21" t="s">
        <v>1884</v>
      </c>
      <c r="B780" s="22">
        <v>42323.13</v>
      </c>
      <c r="C780" s="22">
        <v>2986.6400000000003</v>
      </c>
      <c r="D780" s="22">
        <v>15652.577000000001</v>
      </c>
      <c r="E780" s="22">
        <v>60962.346999999994</v>
      </c>
    </row>
    <row r="781" spans="1:5">
      <c r="A781" s="21" t="s">
        <v>696</v>
      </c>
      <c r="B781" s="22">
        <v>1134.3399999999999</v>
      </c>
      <c r="C781" s="22">
        <v>2476.48</v>
      </c>
      <c r="D781" s="22">
        <v>57739.270000000004</v>
      </c>
      <c r="E781" s="22">
        <v>61350.090000000004</v>
      </c>
    </row>
    <row r="782" spans="1:5">
      <c r="A782" s="21" t="s">
        <v>1945</v>
      </c>
      <c r="B782" s="22">
        <v>25920.67</v>
      </c>
      <c r="C782" s="22">
        <v>10249.170000000002</v>
      </c>
      <c r="D782" s="22">
        <v>26374.180499999999</v>
      </c>
      <c r="E782" s="22">
        <v>62544.020499999999</v>
      </c>
    </row>
    <row r="783" spans="1:5">
      <c r="A783" s="21" t="s">
        <v>1711</v>
      </c>
      <c r="B783" s="22">
        <v>5753.3</v>
      </c>
      <c r="C783" s="22">
        <v>2981.7</v>
      </c>
      <c r="D783" s="22">
        <v>54454.95</v>
      </c>
      <c r="E783" s="22">
        <v>63189.95</v>
      </c>
    </row>
    <row r="784" spans="1:5">
      <c r="A784" s="21" t="s">
        <v>1530</v>
      </c>
      <c r="B784" s="22">
        <v>23944.550000000003</v>
      </c>
      <c r="C784" s="22">
        <v>17566.379999999997</v>
      </c>
      <c r="D784" s="22">
        <v>23205.8665</v>
      </c>
      <c r="E784" s="22">
        <v>64716.796499999997</v>
      </c>
    </row>
    <row r="785" spans="1:5">
      <c r="A785" s="21" t="s">
        <v>1851</v>
      </c>
      <c r="B785" s="22">
        <v>52477.37000000001</v>
      </c>
      <c r="C785" s="22">
        <v>5523.67</v>
      </c>
      <c r="D785" s="22">
        <v>9912.9604999999992</v>
      </c>
      <c r="E785" s="22">
        <v>67914.000500000009</v>
      </c>
    </row>
    <row r="786" spans="1:5">
      <c r="A786" s="21" t="s">
        <v>1629</v>
      </c>
      <c r="B786" s="22">
        <v>12651.730000000001</v>
      </c>
      <c r="C786" s="22">
        <v>4324.08</v>
      </c>
      <c r="D786" s="22">
        <v>53450.780000000006</v>
      </c>
      <c r="E786" s="22">
        <v>70426.590000000011</v>
      </c>
    </row>
    <row r="787" spans="1:5">
      <c r="A787" s="21" t="s">
        <v>1493</v>
      </c>
      <c r="B787" s="22">
        <v>36877.03</v>
      </c>
      <c r="C787" s="22">
        <v>3308.13</v>
      </c>
      <c r="D787" s="22">
        <v>30394.567499999997</v>
      </c>
      <c r="E787" s="22">
        <v>70579.727499999994</v>
      </c>
    </row>
    <row r="788" spans="1:5">
      <c r="A788" s="21" t="s">
        <v>1645</v>
      </c>
      <c r="B788" s="22">
        <v>23777.879999999997</v>
      </c>
      <c r="C788" s="22">
        <v>14617.67</v>
      </c>
      <c r="D788" s="22">
        <v>37407.21</v>
      </c>
      <c r="E788" s="22">
        <v>75802.759999999995</v>
      </c>
    </row>
    <row r="789" spans="1:5">
      <c r="A789" s="21" t="s">
        <v>1893</v>
      </c>
      <c r="B789" s="22">
        <v>12176.39</v>
      </c>
      <c r="C789" s="22">
        <v>3356.5600000000004</v>
      </c>
      <c r="D789" s="22">
        <v>60434.640500000001</v>
      </c>
      <c r="E789" s="22">
        <v>75967.590500000006</v>
      </c>
    </row>
    <row r="790" spans="1:5">
      <c r="A790" s="21" t="s">
        <v>1495</v>
      </c>
      <c r="B790" s="22">
        <v>20503.120000000003</v>
      </c>
      <c r="C790" s="22">
        <v>22346.100000000002</v>
      </c>
      <c r="D790" s="22">
        <v>33457.211500000005</v>
      </c>
      <c r="E790" s="22">
        <v>76306.431500000006</v>
      </c>
    </row>
    <row r="791" spans="1:5">
      <c r="A791" s="21" t="s">
        <v>1672</v>
      </c>
      <c r="B791" s="22">
        <v>44090.338000000003</v>
      </c>
      <c r="C791" s="22">
        <v>25818.989999999998</v>
      </c>
      <c r="D791" s="22">
        <v>9786.8594999999987</v>
      </c>
      <c r="E791" s="22">
        <v>79696.1875</v>
      </c>
    </row>
    <row r="792" spans="1:5">
      <c r="A792" s="21" t="s">
        <v>1412</v>
      </c>
      <c r="B792" s="22">
        <v>46359.628000000004</v>
      </c>
      <c r="C792" s="22">
        <v>16925.45</v>
      </c>
      <c r="D792" s="22">
        <v>16759.374000000003</v>
      </c>
      <c r="E792" s="22">
        <v>80044.452000000019</v>
      </c>
    </row>
    <row r="793" spans="1:5">
      <c r="A793" s="21" t="s">
        <v>1998</v>
      </c>
      <c r="B793" s="22">
        <v>43367.210000000006</v>
      </c>
      <c r="C793" s="22"/>
      <c r="D793" s="22">
        <v>38210.133499999996</v>
      </c>
      <c r="E793" s="22">
        <v>81577.343500000003</v>
      </c>
    </row>
    <row r="794" spans="1:5">
      <c r="A794" s="21" t="s">
        <v>1592</v>
      </c>
      <c r="B794" s="22">
        <v>31865.91</v>
      </c>
      <c r="C794" s="22">
        <v>51696.020000000004</v>
      </c>
      <c r="D794" s="22"/>
      <c r="E794" s="22">
        <v>83561.930000000008</v>
      </c>
    </row>
    <row r="795" spans="1:5">
      <c r="A795" s="21" t="s">
        <v>1704</v>
      </c>
      <c r="B795" s="22">
        <v>29826.850000000002</v>
      </c>
      <c r="C795" s="22">
        <v>50837.270000000004</v>
      </c>
      <c r="D795" s="22">
        <v>7752.8824999999997</v>
      </c>
      <c r="E795" s="22">
        <v>88417.002500000002</v>
      </c>
    </row>
    <row r="796" spans="1:5">
      <c r="A796" s="21" t="s">
        <v>1837</v>
      </c>
      <c r="B796" s="22">
        <v>48173.38</v>
      </c>
      <c r="C796" s="22">
        <v>11033.34</v>
      </c>
      <c r="D796" s="22">
        <v>29669.037500000002</v>
      </c>
      <c r="E796" s="22">
        <v>88875.757500000007</v>
      </c>
    </row>
    <row r="797" spans="1:5">
      <c r="A797" s="21" t="s">
        <v>731</v>
      </c>
      <c r="B797" s="22">
        <v>50177.240000000005</v>
      </c>
      <c r="C797" s="22">
        <v>12015.52</v>
      </c>
      <c r="D797" s="22">
        <v>30349.393000000004</v>
      </c>
      <c r="E797" s="22">
        <v>92542.15300000002</v>
      </c>
    </row>
    <row r="798" spans="1:5">
      <c r="A798" s="21" t="s">
        <v>2026</v>
      </c>
      <c r="B798" s="22">
        <v>12809.62</v>
      </c>
      <c r="C798" s="22">
        <v>7827.7200000000012</v>
      </c>
      <c r="D798" s="22">
        <v>76795.795500000007</v>
      </c>
      <c r="E798" s="22">
        <v>97433.135500000004</v>
      </c>
    </row>
    <row r="799" spans="1:5">
      <c r="A799" s="21" t="s">
        <v>2095</v>
      </c>
      <c r="B799" s="22">
        <v>4011.65</v>
      </c>
      <c r="C799" s="22">
        <v>2630.8199999999997</v>
      </c>
      <c r="D799" s="22">
        <v>110481.96800000001</v>
      </c>
      <c r="E799" s="22">
        <v>117124.43800000001</v>
      </c>
    </row>
    <row r="800" spans="1:5">
      <c r="A800" s="21" t="s">
        <v>2146</v>
      </c>
      <c r="B800" s="22">
        <v>5178590.5420000032</v>
      </c>
      <c r="C800" s="22">
        <v>3752762.0999999987</v>
      </c>
      <c r="D800" s="22">
        <v>5984248.1819999944</v>
      </c>
      <c r="E800" s="22">
        <v>14915600.823999995</v>
      </c>
    </row>
  </sheetData>
  <conditionalFormatting sqref="B3:B4">
    <cfRule type="top10" dxfId="6" priority="2" bottom="1" rank="10"/>
  </conditionalFormatting>
  <conditionalFormatting pivot="1" sqref="E5:E800">
    <cfRule type="top10" dxfId="5" priority="1" bottom="1" rank="10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4" sqref="B4"/>
    </sheetView>
  </sheetViews>
  <sheetFormatPr defaultRowHeight="12.5"/>
  <cols>
    <col min="1" max="1" width="13" customWidth="1"/>
    <col min="2" max="2" width="19.7265625" bestFit="1" customWidth="1"/>
  </cols>
  <sheetData>
    <row r="3" spans="1:2">
      <c r="A3" s="20" t="s">
        <v>2145</v>
      </c>
      <c r="B3" t="s">
        <v>2150</v>
      </c>
    </row>
    <row r="4" spans="1:2">
      <c r="A4" s="21" t="s">
        <v>1033</v>
      </c>
      <c r="B4" s="22">
        <v>51971.939999999784</v>
      </c>
    </row>
    <row r="5" spans="1:2">
      <c r="A5" s="21" t="s">
        <v>1031</v>
      </c>
      <c r="B5" s="22">
        <v>48008.189999999748</v>
      </c>
    </row>
    <row r="6" spans="1:2">
      <c r="A6" s="21" t="s">
        <v>1032</v>
      </c>
      <c r="B6" s="22">
        <v>7850.9099999999698</v>
      </c>
    </row>
    <row r="7" spans="1:2">
      <c r="A7" s="21" t="s">
        <v>2146</v>
      </c>
      <c r="B7" s="22">
        <v>107831.0399999995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topLeftCell="C1" workbookViewId="0">
      <selection activeCell="E5" sqref="E5"/>
    </sheetView>
  </sheetViews>
  <sheetFormatPr defaultRowHeight="12.5"/>
  <cols>
    <col min="1" max="1" width="13" customWidth="1"/>
    <col min="2" max="2" width="15.90625" customWidth="1"/>
    <col min="3" max="3" width="14" customWidth="1"/>
    <col min="4" max="4" width="11.81640625" customWidth="1"/>
    <col min="5" max="5" width="12.7265625" customWidth="1"/>
    <col min="6" max="17" width="28.81640625" customWidth="1"/>
    <col min="18" max="18" width="12.36328125" customWidth="1"/>
    <col min="19" max="19" width="13.81640625" customWidth="1"/>
  </cols>
  <sheetData>
    <row r="3" spans="1:5">
      <c r="A3" s="20" t="s">
        <v>2149</v>
      </c>
      <c r="B3" s="20" t="s">
        <v>2148</v>
      </c>
    </row>
    <row r="4" spans="1:5">
      <c r="A4" s="20" t="s">
        <v>2145</v>
      </c>
      <c r="B4" t="s">
        <v>1044</v>
      </c>
      <c r="C4" t="s">
        <v>1042</v>
      </c>
      <c r="D4" t="s">
        <v>1043</v>
      </c>
      <c r="E4" s="24" t="s">
        <v>2146</v>
      </c>
    </row>
    <row r="5" spans="1:5">
      <c r="A5" s="21" t="s">
        <v>1041</v>
      </c>
      <c r="B5" s="22">
        <v>22008.083957999985</v>
      </c>
      <c r="C5" s="22">
        <v>203037.28599999993</v>
      </c>
      <c r="D5" s="22">
        <v>374700.55420000025</v>
      </c>
      <c r="E5" s="24">
        <v>599745.92415800015</v>
      </c>
    </row>
    <row r="6" spans="1:5">
      <c r="A6" s="21" t="s">
        <v>1038</v>
      </c>
      <c r="B6" s="22">
        <v>23979.176490999962</v>
      </c>
      <c r="C6" s="22">
        <v>121145.78199999999</v>
      </c>
      <c r="D6" s="22">
        <v>173229.13699999996</v>
      </c>
      <c r="E6" s="24">
        <v>318354.09549099987</v>
      </c>
    </row>
    <row r="7" spans="1:5">
      <c r="A7" s="21" t="s">
        <v>1039</v>
      </c>
      <c r="B7" s="22">
        <v>28717.490953000008</v>
      </c>
      <c r="C7" s="22">
        <v>105306.04100000011</v>
      </c>
      <c r="D7" s="22">
        <v>181684.42420000007</v>
      </c>
      <c r="E7" s="24">
        <v>315707.95615300018</v>
      </c>
    </row>
    <row r="8" spans="1:5">
      <c r="A8" s="21" t="s">
        <v>1040</v>
      </c>
      <c r="B8" s="22">
        <v>42728.234878999974</v>
      </c>
      <c r="C8" s="22">
        <v>88532.348999999929</v>
      </c>
      <c r="D8" s="22">
        <v>156699.39989999979</v>
      </c>
      <c r="E8" s="24">
        <v>287959.98377899965</v>
      </c>
    </row>
    <row r="9" spans="1:5">
      <c r="A9" s="21" t="s">
        <v>2146</v>
      </c>
      <c r="B9" s="22">
        <v>117432.98628099993</v>
      </c>
      <c r="C9" s="22">
        <v>518021.45799999998</v>
      </c>
      <c r="D9" s="22">
        <v>886313.51530000009</v>
      </c>
      <c r="E9" s="24">
        <v>1521767.9595809998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"/>
  <sheetViews>
    <sheetView workbookViewId="0">
      <selection activeCell="A3" sqref="A3"/>
    </sheetView>
  </sheetViews>
  <sheetFormatPr defaultRowHeight="12.5"/>
  <cols>
    <col min="1" max="1" width="15.36328125" bestFit="1" customWidth="1"/>
    <col min="2" max="2" width="19.7265625" bestFit="1" customWidth="1"/>
    <col min="3" max="3" width="12.453125" bestFit="1" customWidth="1"/>
    <col min="4" max="5" width="8.81640625" bestFit="1" customWidth="1"/>
    <col min="6" max="6" width="12.26953125" bestFit="1" customWidth="1"/>
    <col min="7" max="7" width="11.08984375" bestFit="1" customWidth="1"/>
  </cols>
  <sheetData>
    <row r="3" spans="1:3">
      <c r="A3" s="20" t="s">
        <v>2145</v>
      </c>
      <c r="B3" t="s">
        <v>2150</v>
      </c>
      <c r="C3" t="s">
        <v>2149</v>
      </c>
    </row>
    <row r="4" spans="1:3">
      <c r="A4" s="21" t="s">
        <v>1033</v>
      </c>
      <c r="B4" s="22">
        <v>51971.940000000017</v>
      </c>
      <c r="C4" s="22">
        <v>269644.83728100004</v>
      </c>
    </row>
    <row r="5" spans="1:3">
      <c r="A5" s="23" t="s">
        <v>2127</v>
      </c>
      <c r="B5" s="22">
        <v>10783.820000000009</v>
      </c>
      <c r="C5" s="22">
        <v>-16832.081829999981</v>
      </c>
    </row>
    <row r="6" spans="1:3">
      <c r="A6" s="23" t="s">
        <v>2123</v>
      </c>
      <c r="B6" s="22">
        <v>11206.880000000001</v>
      </c>
      <c r="C6" s="22">
        <v>78286.420478999979</v>
      </c>
    </row>
    <row r="7" spans="1:3">
      <c r="A7" s="23" t="s">
        <v>2126</v>
      </c>
      <c r="B7" s="22">
        <v>11131.610000000008</v>
      </c>
      <c r="C7" s="22">
        <v>98166.152001000024</v>
      </c>
    </row>
    <row r="8" spans="1:3">
      <c r="A8" s="23" t="s">
        <v>2124</v>
      </c>
      <c r="B8" s="22">
        <v>9461.6199999999972</v>
      </c>
      <c r="C8" s="22">
        <v>65383.579938999981</v>
      </c>
    </row>
    <row r="9" spans="1:3">
      <c r="A9" s="23" t="s">
        <v>2125</v>
      </c>
      <c r="B9" s="22">
        <v>9388.0100000000039</v>
      </c>
      <c r="C9" s="22">
        <v>44640.766692000027</v>
      </c>
    </row>
    <row r="10" spans="1:3">
      <c r="A10" s="21" t="s">
        <v>1031</v>
      </c>
      <c r="B10" s="22">
        <v>48008.189999999784</v>
      </c>
      <c r="C10" s="22">
        <v>1104692.8346290002</v>
      </c>
    </row>
    <row r="11" spans="1:3">
      <c r="A11" s="23" t="s">
        <v>2127</v>
      </c>
      <c r="B11" s="22">
        <v>8586.7599999999511</v>
      </c>
      <c r="C11" s="22">
        <v>165445.73877899986</v>
      </c>
    </row>
    <row r="12" spans="1:3">
      <c r="A12" s="23" t="s">
        <v>2123</v>
      </c>
      <c r="B12" s="22">
        <v>10005.009999999953</v>
      </c>
      <c r="C12" s="22">
        <v>288321.42363000015</v>
      </c>
    </row>
    <row r="13" spans="1:3">
      <c r="A13" s="23" t="s">
        <v>2126</v>
      </c>
      <c r="B13" s="22">
        <v>10263.619999999977</v>
      </c>
      <c r="C13" s="22">
        <v>261530.2339310002</v>
      </c>
    </row>
    <row r="14" spans="1:3">
      <c r="A14" s="23" t="s">
        <v>2124</v>
      </c>
      <c r="B14" s="22">
        <v>9418.7199999999539</v>
      </c>
      <c r="C14" s="22">
        <v>228402.24523900027</v>
      </c>
    </row>
    <row r="15" spans="1:3">
      <c r="A15" s="23" t="s">
        <v>2125</v>
      </c>
      <c r="B15" s="22">
        <v>9734.0799999999545</v>
      </c>
      <c r="C15" s="22">
        <v>160993.19304999962</v>
      </c>
    </row>
    <row r="16" spans="1:3">
      <c r="A16" s="21" t="s">
        <v>1032</v>
      </c>
      <c r="B16" s="22">
        <v>7850.9100000000035</v>
      </c>
      <c r="C16" s="22">
        <v>147430.28767100003</v>
      </c>
    </row>
    <row r="17" spans="1:3">
      <c r="A17" s="23" t="s">
        <v>2127</v>
      </c>
      <c r="B17" s="22">
        <v>1742.1000000000006</v>
      </c>
      <c r="C17" s="22">
        <v>34263.17432100002</v>
      </c>
    </row>
    <row r="18" spans="1:3">
      <c r="A18" s="23" t="s">
        <v>2123</v>
      </c>
      <c r="B18" s="22">
        <v>1453.5300000000016</v>
      </c>
      <c r="C18" s="22">
        <v>40461.818400000004</v>
      </c>
    </row>
    <row r="19" spans="1:3">
      <c r="A19" s="23" t="s">
        <v>2126</v>
      </c>
      <c r="B19" s="22">
        <v>1551.630000000001</v>
      </c>
      <c r="C19" s="22">
        <v>26488.452250000002</v>
      </c>
    </row>
    <row r="20" spans="1:3">
      <c r="A20" s="23" t="s">
        <v>2124</v>
      </c>
      <c r="B20" s="22">
        <v>1633.59</v>
      </c>
      <c r="C20" s="22">
        <v>33265.874200000006</v>
      </c>
    </row>
    <row r="21" spans="1:3">
      <c r="A21" s="23" t="s">
        <v>2125</v>
      </c>
      <c r="B21" s="22">
        <v>1470.0600000000002</v>
      </c>
      <c r="C21" s="22">
        <v>12950.968499999997</v>
      </c>
    </row>
    <row r="22" spans="1:3">
      <c r="A22" s="21" t="s">
        <v>2146</v>
      </c>
      <c r="B22" s="22">
        <v>107831.0399999998</v>
      </c>
      <c r="C22" s="22">
        <v>1521767.9595810003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8"/>
  <sheetViews>
    <sheetView workbookViewId="0">
      <selection activeCell="C5" sqref="C5"/>
    </sheetView>
  </sheetViews>
  <sheetFormatPr defaultRowHeight="12.5"/>
  <cols>
    <col min="1" max="1" width="19.81640625" customWidth="1"/>
    <col min="2" max="2" width="15.90625" bestFit="1" customWidth="1"/>
    <col min="3" max="3" width="11.08984375" customWidth="1"/>
    <col min="4" max="4" width="11.81640625" customWidth="1"/>
    <col min="5" max="5" width="14" customWidth="1"/>
    <col min="6" max="6" width="11.81640625" bestFit="1" customWidth="1"/>
    <col min="7" max="7" width="17.6328125" bestFit="1" customWidth="1"/>
    <col min="8" max="8" width="12.7265625" bestFit="1" customWidth="1"/>
    <col min="9" max="9" width="11.26953125" bestFit="1" customWidth="1"/>
    <col min="10" max="10" width="12.1796875" bestFit="1" customWidth="1"/>
    <col min="11" max="11" width="11.36328125" bestFit="1" customWidth="1"/>
    <col min="12" max="12" width="11.1796875" bestFit="1" customWidth="1"/>
    <col min="13" max="13" width="14.7265625" bestFit="1" customWidth="1"/>
    <col min="14" max="15" width="10.90625" bestFit="1" customWidth="1"/>
    <col min="16" max="16" width="17.36328125" bestFit="1" customWidth="1"/>
    <col min="17" max="17" width="12" bestFit="1" customWidth="1"/>
    <col min="18" max="18" width="18.08984375" bestFit="1" customWidth="1"/>
    <col min="19" max="19" width="14.81640625" bestFit="1" customWidth="1"/>
    <col min="20" max="20" width="15.1796875" bestFit="1" customWidth="1"/>
    <col min="21" max="21" width="20.08984375" bestFit="1" customWidth="1"/>
    <col min="22" max="22" width="10.81640625" bestFit="1" customWidth="1"/>
    <col min="23" max="23" width="12.36328125" bestFit="1" customWidth="1"/>
    <col min="24" max="24" width="11.26953125" bestFit="1" customWidth="1"/>
    <col min="25" max="25" width="13.81640625" bestFit="1" customWidth="1"/>
    <col min="26" max="26" width="11.6328125" bestFit="1" customWidth="1"/>
    <col min="27" max="27" width="11.7265625" bestFit="1" customWidth="1"/>
    <col min="28" max="28" width="14.90625" bestFit="1" customWidth="1"/>
    <col min="29" max="29" width="13.26953125" bestFit="1" customWidth="1"/>
    <col min="30" max="30" width="10.81640625" bestFit="1" customWidth="1"/>
    <col min="31" max="31" width="8.81640625" bestFit="1" customWidth="1"/>
    <col min="32" max="32" width="10.81640625" bestFit="1" customWidth="1"/>
    <col min="33" max="33" width="12" bestFit="1" customWidth="1"/>
    <col min="34" max="34" width="15.26953125" bestFit="1" customWidth="1"/>
    <col min="35" max="35" width="14.7265625" bestFit="1" customWidth="1"/>
    <col min="36" max="36" width="13.26953125" bestFit="1" customWidth="1"/>
    <col min="37" max="37" width="10.81640625" bestFit="1" customWidth="1"/>
    <col min="38" max="38" width="10.7265625" bestFit="1" customWidth="1"/>
    <col min="39" max="39" width="15.1796875" bestFit="1" customWidth="1"/>
    <col min="40" max="40" width="11.7265625" bestFit="1" customWidth="1"/>
    <col min="41" max="41" width="10.08984375" bestFit="1" customWidth="1"/>
    <col min="42" max="42" width="10.36328125" bestFit="1" customWidth="1"/>
    <col min="43" max="43" width="10.81640625" bestFit="1" customWidth="1"/>
    <col min="44" max="44" width="13.453125" bestFit="1" customWidth="1"/>
    <col min="45" max="45" width="11.36328125" bestFit="1" customWidth="1"/>
    <col min="46" max="47" width="12.90625" bestFit="1" customWidth="1"/>
    <col min="48" max="48" width="14.81640625" bestFit="1" customWidth="1"/>
    <col min="49" max="49" width="10.453125" bestFit="1" customWidth="1"/>
    <col min="50" max="50" width="12.36328125" bestFit="1" customWidth="1"/>
    <col min="51" max="51" width="14" bestFit="1" customWidth="1"/>
    <col min="52" max="52" width="17.08984375" bestFit="1" customWidth="1"/>
    <col min="53" max="53" width="14.81640625" bestFit="1" customWidth="1"/>
    <col min="54" max="54" width="16.08984375" bestFit="1" customWidth="1"/>
    <col min="55" max="55" width="17.08984375" bestFit="1" customWidth="1"/>
    <col min="56" max="56" width="14.7265625" bestFit="1" customWidth="1"/>
    <col min="57" max="57" width="12" bestFit="1" customWidth="1"/>
    <col min="58" max="58" width="12.7265625" bestFit="1" customWidth="1"/>
    <col min="59" max="59" width="12.08984375" bestFit="1" customWidth="1"/>
    <col min="60" max="61" width="10.81640625" bestFit="1" customWidth="1"/>
    <col min="62" max="62" width="12.54296875" bestFit="1" customWidth="1"/>
    <col min="63" max="63" width="13.453125" bestFit="1" customWidth="1"/>
    <col min="64" max="64" width="14.453125" bestFit="1" customWidth="1"/>
    <col min="65" max="65" width="13.08984375" bestFit="1" customWidth="1"/>
    <col min="66" max="66" width="12.08984375" bestFit="1" customWidth="1"/>
    <col min="67" max="67" width="13.6328125" bestFit="1" customWidth="1"/>
    <col min="68" max="68" width="14.7265625" bestFit="1" customWidth="1"/>
    <col min="69" max="69" width="10.90625" bestFit="1" customWidth="1"/>
    <col min="70" max="70" width="12.08984375" bestFit="1" customWidth="1"/>
    <col min="71" max="71" width="14.08984375" bestFit="1" customWidth="1"/>
    <col min="72" max="72" width="10.54296875" bestFit="1" customWidth="1"/>
    <col min="73" max="73" width="12.54296875" bestFit="1" customWidth="1"/>
    <col min="74" max="74" width="8.6328125" customWidth="1"/>
    <col min="75" max="75" width="10.81640625" bestFit="1" customWidth="1"/>
    <col min="76" max="76" width="11.7265625" bestFit="1" customWidth="1"/>
    <col min="77" max="77" width="12.453125" bestFit="1" customWidth="1"/>
    <col min="78" max="78" width="12.08984375" bestFit="1" customWidth="1"/>
    <col min="79" max="79" width="10.81640625" bestFit="1" customWidth="1"/>
    <col min="80" max="80" width="10" bestFit="1" customWidth="1"/>
    <col min="81" max="81" width="13" bestFit="1" customWidth="1"/>
    <col min="82" max="82" width="11.36328125" bestFit="1" customWidth="1"/>
    <col min="83" max="83" width="14.90625" bestFit="1" customWidth="1"/>
    <col min="84" max="84" width="17.81640625" bestFit="1" customWidth="1"/>
    <col min="85" max="85" width="14.81640625" bestFit="1" customWidth="1"/>
    <col min="86" max="86" width="14.90625" bestFit="1" customWidth="1"/>
    <col min="87" max="87" width="11.36328125" bestFit="1" customWidth="1"/>
    <col min="88" max="88" width="10.08984375" bestFit="1" customWidth="1"/>
    <col min="89" max="89" width="14.6328125" bestFit="1" customWidth="1"/>
    <col min="90" max="90" width="11.453125" bestFit="1" customWidth="1"/>
    <col min="91" max="91" width="9.81640625" bestFit="1" customWidth="1"/>
    <col min="92" max="93" width="10.90625" bestFit="1" customWidth="1"/>
    <col min="94" max="94" width="10.54296875" bestFit="1" customWidth="1"/>
    <col min="95" max="95" width="8.81640625" bestFit="1" customWidth="1"/>
    <col min="96" max="96" width="11" bestFit="1" customWidth="1"/>
    <col min="97" max="97" width="14.453125" bestFit="1" customWidth="1"/>
    <col min="98" max="98" width="13.36328125" bestFit="1" customWidth="1"/>
    <col min="99" max="99" width="10.81640625" bestFit="1" customWidth="1"/>
    <col min="100" max="100" width="11.453125" bestFit="1" customWidth="1"/>
    <col min="101" max="101" width="12.36328125" bestFit="1" customWidth="1"/>
    <col min="102" max="102" width="14.81640625" bestFit="1" customWidth="1"/>
    <col min="103" max="103" width="14.54296875" bestFit="1" customWidth="1"/>
    <col min="104" max="104" width="14.08984375" bestFit="1" customWidth="1"/>
    <col min="105" max="105" width="15" bestFit="1" customWidth="1"/>
    <col min="106" max="106" width="15.36328125" bestFit="1" customWidth="1"/>
    <col min="107" max="107" width="13.81640625" bestFit="1" customWidth="1"/>
    <col min="108" max="108" width="14.36328125" bestFit="1" customWidth="1"/>
    <col min="109" max="109" width="11.81640625" bestFit="1" customWidth="1"/>
    <col min="110" max="110" width="15.453125" bestFit="1" customWidth="1"/>
    <col min="111" max="111" width="9.6328125" bestFit="1" customWidth="1"/>
    <col min="112" max="112" width="10.54296875" bestFit="1" customWidth="1"/>
    <col min="113" max="113" width="12.26953125" bestFit="1" customWidth="1"/>
    <col min="114" max="114" width="15.1796875" bestFit="1" customWidth="1"/>
    <col min="115" max="115" width="16.7265625" bestFit="1" customWidth="1"/>
    <col min="116" max="116" width="15.36328125" bestFit="1" customWidth="1"/>
    <col min="117" max="117" width="16.54296875" bestFit="1" customWidth="1"/>
    <col min="118" max="118" width="12.1796875" bestFit="1" customWidth="1"/>
    <col min="119" max="119" width="13.08984375" bestFit="1" customWidth="1"/>
    <col min="120" max="120" width="11.1796875" bestFit="1" customWidth="1"/>
    <col min="121" max="121" width="10.36328125" bestFit="1" customWidth="1"/>
    <col min="122" max="122" width="12.453125" bestFit="1" customWidth="1"/>
    <col min="123" max="123" width="17.36328125" bestFit="1" customWidth="1"/>
    <col min="124" max="124" width="13.36328125" bestFit="1" customWidth="1"/>
    <col min="125" max="125" width="10.81640625" bestFit="1" customWidth="1"/>
    <col min="126" max="126" width="13.81640625" bestFit="1" customWidth="1"/>
    <col min="127" max="127" width="12" bestFit="1" customWidth="1"/>
    <col min="128" max="128" width="11" bestFit="1" customWidth="1"/>
    <col min="129" max="129" width="10" bestFit="1" customWidth="1"/>
    <col min="130" max="130" width="10.81640625" bestFit="1" customWidth="1"/>
    <col min="131" max="131" width="13.453125" bestFit="1" customWidth="1"/>
    <col min="132" max="132" width="13.1796875" bestFit="1" customWidth="1"/>
    <col min="133" max="133" width="11.7265625" bestFit="1" customWidth="1"/>
    <col min="134" max="134" width="11.36328125" bestFit="1" customWidth="1"/>
    <col min="135" max="135" width="11.453125" bestFit="1" customWidth="1"/>
    <col min="136" max="136" width="15" bestFit="1" customWidth="1"/>
    <col min="137" max="137" width="18.36328125" bestFit="1" customWidth="1"/>
    <col min="138" max="138" width="18.54296875" bestFit="1" customWidth="1"/>
    <col min="139" max="139" width="15.54296875" bestFit="1" customWidth="1"/>
    <col min="140" max="140" width="12.1796875" bestFit="1" customWidth="1"/>
    <col min="141" max="141" width="13.7265625" bestFit="1" customWidth="1"/>
    <col min="142" max="142" width="16.7265625" bestFit="1" customWidth="1"/>
    <col min="143" max="143" width="13.1796875" bestFit="1" customWidth="1"/>
    <col min="144" max="144" width="11.81640625" bestFit="1" customWidth="1"/>
    <col min="145" max="145" width="15.1796875" bestFit="1" customWidth="1"/>
    <col min="146" max="146" width="17.26953125" bestFit="1" customWidth="1"/>
    <col min="147" max="147" width="15" bestFit="1" customWidth="1"/>
    <col min="148" max="148" width="15.1796875" bestFit="1" customWidth="1"/>
    <col min="149" max="149" width="18.36328125" bestFit="1" customWidth="1"/>
    <col min="150" max="150" width="11.6328125" bestFit="1" customWidth="1"/>
    <col min="151" max="151" width="12.26953125" bestFit="1" customWidth="1"/>
    <col min="152" max="152" width="14.1796875" bestFit="1" customWidth="1"/>
    <col min="153" max="153" width="17.54296875" bestFit="1" customWidth="1"/>
    <col min="154" max="154" width="16.08984375" bestFit="1" customWidth="1"/>
    <col min="155" max="155" width="21.6328125" bestFit="1" customWidth="1"/>
    <col min="156" max="156" width="16.54296875" bestFit="1" customWidth="1"/>
    <col min="157" max="157" width="16.36328125" bestFit="1" customWidth="1"/>
    <col min="158" max="158" width="13.54296875" bestFit="1" customWidth="1"/>
    <col min="159" max="159" width="20" bestFit="1" customWidth="1"/>
    <col min="160" max="160" width="17.90625" bestFit="1" customWidth="1"/>
    <col min="161" max="161" width="19.08984375" bestFit="1" customWidth="1"/>
    <col min="162" max="162" width="17" bestFit="1" customWidth="1"/>
    <col min="163" max="163" width="13.90625" bestFit="1" customWidth="1"/>
    <col min="164" max="164" width="11.26953125" bestFit="1" customWidth="1"/>
    <col min="165" max="165" width="12.453125" bestFit="1" customWidth="1"/>
    <col min="166" max="166" width="12.08984375" bestFit="1" customWidth="1"/>
    <col min="167" max="167" width="14.453125" bestFit="1" customWidth="1"/>
    <col min="168" max="168" width="15.26953125" bestFit="1" customWidth="1"/>
    <col min="169" max="169" width="12.90625" bestFit="1" customWidth="1"/>
    <col min="170" max="170" width="11" bestFit="1" customWidth="1"/>
    <col min="171" max="171" width="12.54296875" bestFit="1" customWidth="1"/>
    <col min="172" max="172" width="13.81640625" bestFit="1" customWidth="1"/>
    <col min="173" max="173" width="11" bestFit="1" customWidth="1"/>
    <col min="174" max="174" width="13.08984375" bestFit="1" customWidth="1"/>
    <col min="175" max="175" width="10.54296875" bestFit="1" customWidth="1"/>
    <col min="176" max="176" width="12.08984375" bestFit="1" customWidth="1"/>
    <col min="177" max="177" width="10.81640625" bestFit="1" customWidth="1"/>
    <col min="178" max="178" width="11.6328125" bestFit="1" customWidth="1"/>
    <col min="179" max="179" width="14.81640625" bestFit="1" customWidth="1"/>
    <col min="180" max="180" width="12.90625" bestFit="1" customWidth="1"/>
    <col min="181" max="181" width="11.6328125" bestFit="1" customWidth="1"/>
    <col min="182" max="182" width="10.90625" bestFit="1" customWidth="1"/>
    <col min="183" max="183" width="12.7265625" bestFit="1" customWidth="1"/>
    <col min="184" max="184" width="10.453125" bestFit="1" customWidth="1"/>
    <col min="185" max="185" width="12.6328125" bestFit="1" customWidth="1"/>
    <col min="186" max="186" width="12.08984375" bestFit="1" customWidth="1"/>
    <col min="187" max="187" width="14.6328125" bestFit="1" customWidth="1"/>
    <col min="188" max="188" width="14.81640625" bestFit="1" customWidth="1"/>
    <col min="189" max="189" width="12.1796875" bestFit="1" customWidth="1"/>
    <col min="190" max="190" width="10.81640625" bestFit="1" customWidth="1"/>
    <col min="191" max="191" width="15.36328125" bestFit="1" customWidth="1"/>
    <col min="192" max="192" width="12.6328125" bestFit="1" customWidth="1"/>
    <col min="193" max="193" width="10.90625" bestFit="1" customWidth="1"/>
    <col min="194" max="194" width="15.90625" bestFit="1" customWidth="1"/>
    <col min="195" max="195" width="12.1796875" bestFit="1" customWidth="1"/>
    <col min="196" max="197" width="10.7265625" bestFit="1" customWidth="1"/>
    <col min="198" max="198" width="12" bestFit="1" customWidth="1"/>
    <col min="199" max="199" width="12.08984375" bestFit="1" customWidth="1"/>
    <col min="200" max="200" width="11.7265625" bestFit="1" customWidth="1"/>
    <col min="201" max="201" width="14.08984375" bestFit="1" customWidth="1"/>
    <col min="202" max="202" width="13.6328125" bestFit="1" customWidth="1"/>
    <col min="203" max="203" width="12.08984375" bestFit="1" customWidth="1"/>
    <col min="204" max="204" width="11.54296875" bestFit="1" customWidth="1"/>
    <col min="205" max="205" width="14.1796875" bestFit="1" customWidth="1"/>
    <col min="206" max="206" width="11.81640625" bestFit="1" customWidth="1"/>
    <col min="207" max="207" width="12.54296875" bestFit="1" customWidth="1"/>
    <col min="208" max="208" width="9.81640625" bestFit="1" customWidth="1"/>
    <col min="209" max="209" width="11.26953125" bestFit="1" customWidth="1"/>
    <col min="210" max="210" width="12.453125" bestFit="1" customWidth="1"/>
    <col min="211" max="211" width="13.54296875" bestFit="1" customWidth="1"/>
    <col min="212" max="212" width="13.90625" bestFit="1" customWidth="1"/>
    <col min="213" max="213" width="13.08984375" bestFit="1" customWidth="1"/>
    <col min="214" max="214" width="11.08984375" bestFit="1" customWidth="1"/>
    <col min="215" max="215" width="12.1796875" bestFit="1" customWidth="1"/>
    <col min="216" max="216" width="11.90625" bestFit="1" customWidth="1"/>
    <col min="217" max="217" width="9.81640625" bestFit="1" customWidth="1"/>
    <col min="218" max="218" width="11.36328125" bestFit="1" customWidth="1"/>
    <col min="219" max="219" width="10.81640625" bestFit="1" customWidth="1"/>
    <col min="220" max="220" width="17.08984375" bestFit="1" customWidth="1"/>
    <col min="221" max="221" width="11.36328125" bestFit="1" customWidth="1"/>
    <col min="222" max="222" width="12.54296875" bestFit="1" customWidth="1"/>
    <col min="223" max="223" width="15.7265625" bestFit="1" customWidth="1"/>
    <col min="224" max="224" width="17.26953125" bestFit="1" customWidth="1"/>
    <col min="225" max="225" width="13.81640625" bestFit="1" customWidth="1"/>
    <col min="226" max="226" width="13" bestFit="1" customWidth="1"/>
    <col min="227" max="227" width="11.6328125" bestFit="1" customWidth="1"/>
    <col min="228" max="228" width="13.453125" bestFit="1" customWidth="1"/>
    <col min="229" max="229" width="13.54296875" bestFit="1" customWidth="1"/>
    <col min="230" max="230" width="9.90625" bestFit="1" customWidth="1"/>
    <col min="231" max="231" width="13.54296875" bestFit="1" customWidth="1"/>
    <col min="232" max="232" width="12.54296875" bestFit="1" customWidth="1"/>
    <col min="233" max="233" width="14.08984375" bestFit="1" customWidth="1"/>
    <col min="234" max="234" width="13.1796875" bestFit="1" customWidth="1"/>
    <col min="235" max="235" width="11.453125" bestFit="1" customWidth="1"/>
    <col min="236" max="236" width="10" bestFit="1" customWidth="1"/>
    <col min="237" max="237" width="9.453125" bestFit="1" customWidth="1"/>
    <col min="238" max="238" width="10" bestFit="1" customWidth="1"/>
    <col min="239" max="239" width="15.54296875" bestFit="1" customWidth="1"/>
    <col min="240" max="240" width="16.81640625" bestFit="1" customWidth="1"/>
    <col min="241" max="241" width="14.36328125" bestFit="1" customWidth="1"/>
    <col min="242" max="242" width="10.81640625" bestFit="1" customWidth="1"/>
    <col min="243" max="243" width="13.26953125" bestFit="1" customWidth="1"/>
    <col min="244" max="244" width="12.08984375" bestFit="1" customWidth="1"/>
    <col min="245" max="245" width="14.36328125" bestFit="1" customWidth="1"/>
    <col min="246" max="246" width="12.36328125" bestFit="1" customWidth="1"/>
    <col min="247" max="247" width="14.1796875" bestFit="1" customWidth="1"/>
    <col min="248" max="248" width="13.54296875" bestFit="1" customWidth="1"/>
    <col min="249" max="249" width="10.453125" bestFit="1" customWidth="1"/>
    <col min="250" max="250" width="10.81640625" bestFit="1" customWidth="1"/>
    <col min="251" max="251" width="9.81640625" bestFit="1" customWidth="1"/>
    <col min="252" max="252" width="13.90625" bestFit="1" customWidth="1"/>
    <col min="253" max="253" width="13.36328125" bestFit="1" customWidth="1"/>
    <col min="254" max="254" width="13.453125" bestFit="1" customWidth="1"/>
    <col min="255" max="255" width="11.6328125" bestFit="1" customWidth="1"/>
    <col min="256" max="256" width="12.90625" bestFit="1" customWidth="1"/>
    <col min="257" max="257" width="14.90625" bestFit="1" customWidth="1"/>
    <col min="258" max="258" width="10.90625" bestFit="1" customWidth="1"/>
    <col min="259" max="259" width="16" bestFit="1" customWidth="1"/>
    <col min="260" max="260" width="11.1796875" bestFit="1" customWidth="1"/>
    <col min="261" max="261" width="11.90625" bestFit="1" customWidth="1"/>
    <col min="262" max="262" width="11.26953125" bestFit="1" customWidth="1"/>
    <col min="263" max="263" width="10.81640625" bestFit="1" customWidth="1"/>
    <col min="264" max="264" width="11.1796875" bestFit="1" customWidth="1"/>
    <col min="265" max="265" width="13.1796875" bestFit="1" customWidth="1"/>
    <col min="266" max="266" width="12.26953125" bestFit="1" customWidth="1"/>
    <col min="267" max="267" width="10.81640625" bestFit="1" customWidth="1"/>
    <col min="268" max="268" width="13.1796875" bestFit="1" customWidth="1"/>
    <col min="269" max="269" width="15" bestFit="1" customWidth="1"/>
    <col min="270" max="270" width="10.6328125" bestFit="1" customWidth="1"/>
    <col min="271" max="271" width="13.1796875" bestFit="1" customWidth="1"/>
    <col min="272" max="272" width="13.36328125" bestFit="1" customWidth="1"/>
    <col min="273" max="273" width="10.81640625" bestFit="1" customWidth="1"/>
    <col min="274" max="274" width="9.7265625" bestFit="1" customWidth="1"/>
    <col min="275" max="275" width="13.81640625" bestFit="1" customWidth="1"/>
    <col min="276" max="276" width="15" bestFit="1" customWidth="1"/>
    <col min="277" max="277" width="17.26953125" bestFit="1" customWidth="1"/>
    <col min="278" max="278" width="13.36328125" bestFit="1" customWidth="1"/>
    <col min="279" max="279" width="10.81640625" bestFit="1" customWidth="1"/>
    <col min="280" max="280" width="11.36328125" bestFit="1" customWidth="1"/>
    <col min="281" max="281" width="10.7265625" bestFit="1" customWidth="1"/>
    <col min="282" max="283" width="13.26953125" bestFit="1" customWidth="1"/>
    <col min="284" max="284" width="13.90625" bestFit="1" customWidth="1"/>
    <col min="285" max="285" width="12.6328125" bestFit="1" customWidth="1"/>
    <col min="286" max="286" width="15.08984375" bestFit="1" customWidth="1"/>
    <col min="287" max="287" width="12.36328125" bestFit="1" customWidth="1"/>
    <col min="288" max="288" width="12.453125" bestFit="1" customWidth="1"/>
    <col min="289" max="289" width="11.26953125" bestFit="1" customWidth="1"/>
    <col min="290" max="290" width="10.6328125" bestFit="1" customWidth="1"/>
    <col min="291" max="291" width="10.90625" bestFit="1" customWidth="1"/>
    <col min="292" max="292" width="11.08984375" bestFit="1" customWidth="1"/>
    <col min="293" max="293" width="12.26953125" bestFit="1" customWidth="1"/>
    <col min="294" max="294" width="12.08984375" bestFit="1" customWidth="1"/>
    <col min="295" max="295" width="15.453125" bestFit="1" customWidth="1"/>
    <col min="296" max="296" width="12" bestFit="1" customWidth="1"/>
    <col min="297" max="297" width="11.36328125" bestFit="1" customWidth="1"/>
    <col min="298" max="298" width="12" bestFit="1" customWidth="1"/>
    <col min="299" max="299" width="13" bestFit="1" customWidth="1"/>
    <col min="300" max="300" width="13.90625" bestFit="1" customWidth="1"/>
    <col min="301" max="301" width="9.81640625" bestFit="1" customWidth="1"/>
    <col min="302" max="302" width="13.08984375" bestFit="1" customWidth="1"/>
    <col min="303" max="303" width="16.08984375" bestFit="1" customWidth="1"/>
    <col min="304" max="304" width="10.90625" bestFit="1" customWidth="1"/>
    <col min="305" max="305" width="15.6328125" bestFit="1" customWidth="1"/>
    <col min="306" max="306" width="17.7265625" bestFit="1" customWidth="1"/>
    <col min="307" max="307" width="14.7265625" bestFit="1" customWidth="1"/>
    <col min="308" max="308" width="14.453125" bestFit="1" customWidth="1"/>
    <col min="309" max="309" width="15.08984375" bestFit="1" customWidth="1"/>
    <col min="310" max="310" width="10.7265625" bestFit="1" customWidth="1"/>
    <col min="311" max="311" width="12" bestFit="1" customWidth="1"/>
    <col min="312" max="312" width="13.81640625" bestFit="1" customWidth="1"/>
    <col min="313" max="313" width="14.36328125" bestFit="1" customWidth="1"/>
    <col min="314" max="315" width="12.08984375" bestFit="1" customWidth="1"/>
    <col min="316" max="316" width="13.08984375" bestFit="1" customWidth="1"/>
    <col min="317" max="317" width="12.453125" bestFit="1" customWidth="1"/>
    <col min="318" max="318" width="9.81640625" bestFit="1" customWidth="1"/>
    <col min="319" max="319" width="14.08984375" bestFit="1" customWidth="1"/>
    <col min="320" max="320" width="11.81640625" bestFit="1" customWidth="1"/>
    <col min="321" max="321" width="13" bestFit="1" customWidth="1"/>
    <col min="322" max="322" width="14.26953125" bestFit="1" customWidth="1"/>
    <col min="323" max="323" width="13" bestFit="1" customWidth="1"/>
    <col min="324" max="324" width="11.81640625" bestFit="1" customWidth="1"/>
    <col min="325" max="325" width="13.1796875" bestFit="1" customWidth="1"/>
    <col min="326" max="326" width="11.36328125" bestFit="1" customWidth="1"/>
    <col min="327" max="327" width="12.36328125" bestFit="1" customWidth="1"/>
    <col min="328" max="328" width="10.81640625" bestFit="1" customWidth="1"/>
    <col min="329" max="329" width="11.08984375" bestFit="1" customWidth="1"/>
    <col min="330" max="330" width="15.26953125" bestFit="1" customWidth="1"/>
    <col min="331" max="331" width="13.6328125" bestFit="1" customWidth="1"/>
    <col min="332" max="332" width="14.453125" bestFit="1" customWidth="1"/>
    <col min="333" max="333" width="16.36328125" bestFit="1" customWidth="1"/>
    <col min="334" max="334" width="10.81640625" bestFit="1" customWidth="1"/>
    <col min="335" max="335" width="14.08984375" bestFit="1" customWidth="1"/>
    <col min="336" max="336" width="16" bestFit="1" customWidth="1"/>
    <col min="337" max="337" width="14.1796875" bestFit="1" customWidth="1"/>
    <col min="338" max="338" width="12.26953125" bestFit="1" customWidth="1"/>
    <col min="339" max="339" width="12.7265625" bestFit="1" customWidth="1"/>
    <col min="340" max="340" width="12.36328125" bestFit="1" customWidth="1"/>
    <col min="341" max="341" width="13" bestFit="1" customWidth="1"/>
    <col min="342" max="342" width="12.453125" bestFit="1" customWidth="1"/>
    <col min="343" max="343" width="11.08984375" bestFit="1" customWidth="1"/>
    <col min="344" max="344" width="10.26953125" bestFit="1" customWidth="1"/>
    <col min="345" max="345" width="10.453125" bestFit="1" customWidth="1"/>
    <col min="346" max="346" width="11.453125" bestFit="1" customWidth="1"/>
    <col min="347" max="347" width="12.453125" bestFit="1" customWidth="1"/>
    <col min="348" max="348" width="13.08984375" bestFit="1" customWidth="1"/>
    <col min="349" max="349" width="12.26953125" bestFit="1" customWidth="1"/>
    <col min="350" max="351" width="11.81640625" bestFit="1" customWidth="1"/>
    <col min="352" max="352" width="10.26953125" bestFit="1" customWidth="1"/>
    <col min="353" max="353" width="10.81640625" bestFit="1" customWidth="1"/>
    <col min="354" max="354" width="11.54296875" bestFit="1" customWidth="1"/>
    <col min="355" max="355" width="13" bestFit="1" customWidth="1"/>
    <col min="356" max="356" width="12" bestFit="1" customWidth="1"/>
    <col min="357" max="357" width="13.36328125" bestFit="1" customWidth="1"/>
    <col min="358" max="358" width="11.81640625" bestFit="1" customWidth="1"/>
    <col min="359" max="359" width="17.453125" bestFit="1" customWidth="1"/>
    <col min="360" max="360" width="15.36328125" bestFit="1" customWidth="1"/>
    <col min="361" max="361" width="10.81640625" bestFit="1" customWidth="1"/>
    <col min="362" max="362" width="10.6328125" bestFit="1" customWidth="1"/>
    <col min="363" max="363" width="12.08984375" bestFit="1" customWidth="1"/>
    <col min="364" max="364" width="15.26953125" bestFit="1" customWidth="1"/>
    <col min="365" max="365" width="16.6328125" bestFit="1" customWidth="1"/>
    <col min="366" max="366" width="15.7265625" bestFit="1" customWidth="1"/>
    <col min="367" max="367" width="15.6328125" bestFit="1" customWidth="1"/>
    <col min="368" max="368" width="11.81640625" bestFit="1" customWidth="1"/>
    <col min="369" max="369" width="13.453125" bestFit="1" customWidth="1"/>
    <col min="370" max="370" width="12.1796875" bestFit="1" customWidth="1"/>
    <col min="371" max="371" width="15.54296875" bestFit="1" customWidth="1"/>
    <col min="372" max="372" width="13" bestFit="1" customWidth="1"/>
    <col min="373" max="373" width="13.6328125" bestFit="1" customWidth="1"/>
    <col min="374" max="374" width="13.7265625" bestFit="1" customWidth="1"/>
    <col min="375" max="375" width="7.81640625" customWidth="1"/>
    <col min="376" max="376" width="11.08984375" bestFit="1" customWidth="1"/>
    <col min="377" max="377" width="12.90625" bestFit="1" customWidth="1"/>
    <col min="378" max="378" width="10.81640625" bestFit="1" customWidth="1"/>
    <col min="379" max="379" width="12" bestFit="1" customWidth="1"/>
    <col min="380" max="380" width="10.81640625" bestFit="1" customWidth="1"/>
    <col min="381" max="381" width="11.7265625" bestFit="1" customWidth="1"/>
    <col min="382" max="382" width="11.26953125" bestFit="1" customWidth="1"/>
    <col min="383" max="383" width="9.81640625" bestFit="1" customWidth="1"/>
    <col min="384" max="384" width="14" bestFit="1" customWidth="1"/>
    <col min="385" max="385" width="9.81640625" bestFit="1" customWidth="1"/>
    <col min="386" max="386" width="14.26953125" bestFit="1" customWidth="1"/>
    <col min="387" max="387" width="9.90625" bestFit="1" customWidth="1"/>
    <col min="388" max="388" width="11.54296875" bestFit="1" customWidth="1"/>
    <col min="389" max="389" width="11.453125" bestFit="1" customWidth="1"/>
    <col min="390" max="390" width="10.36328125" bestFit="1" customWidth="1"/>
    <col min="391" max="391" width="10.90625" bestFit="1" customWidth="1"/>
    <col min="392" max="392" width="11.81640625" bestFit="1" customWidth="1"/>
    <col min="393" max="393" width="8.81640625" bestFit="1" customWidth="1"/>
    <col min="394" max="394" width="10.81640625" bestFit="1" customWidth="1"/>
    <col min="395" max="395" width="11.7265625" bestFit="1" customWidth="1"/>
    <col min="396" max="396" width="14.81640625" bestFit="1" customWidth="1"/>
    <col min="397" max="397" width="16.26953125" bestFit="1" customWidth="1"/>
    <col min="398" max="398" width="15.08984375" bestFit="1" customWidth="1"/>
    <col min="399" max="399" width="13.6328125" bestFit="1" customWidth="1"/>
    <col min="400" max="400" width="15.81640625" bestFit="1" customWidth="1"/>
    <col min="401" max="401" width="15.1796875" bestFit="1" customWidth="1"/>
    <col min="402" max="402" width="12.1796875" bestFit="1" customWidth="1"/>
    <col min="403" max="403" width="11.08984375" bestFit="1" customWidth="1"/>
    <col min="404" max="404" width="10.81640625" bestFit="1" customWidth="1"/>
    <col min="405" max="405" width="10.7265625" bestFit="1" customWidth="1"/>
    <col min="406" max="406" width="10.81640625" bestFit="1" customWidth="1"/>
    <col min="407" max="407" width="11.7265625" bestFit="1" customWidth="1"/>
    <col min="408" max="408" width="11.6328125" bestFit="1" customWidth="1"/>
    <col min="409" max="409" width="9.7265625" bestFit="1" customWidth="1"/>
    <col min="410" max="410" width="12.7265625" bestFit="1" customWidth="1"/>
    <col min="411" max="411" width="13.90625" bestFit="1" customWidth="1"/>
    <col min="412" max="412" width="8.81640625" bestFit="1" customWidth="1"/>
    <col min="413" max="413" width="12.6328125" bestFit="1" customWidth="1"/>
    <col min="414" max="414" width="14.81640625" bestFit="1" customWidth="1"/>
    <col min="415" max="415" width="12.36328125" bestFit="1" customWidth="1"/>
    <col min="416" max="416" width="11.1796875" bestFit="1" customWidth="1"/>
    <col min="417" max="417" width="12.26953125" bestFit="1" customWidth="1"/>
    <col min="418" max="418" width="18" bestFit="1" customWidth="1"/>
    <col min="419" max="419" width="12.7265625" bestFit="1" customWidth="1"/>
    <col min="420" max="420" width="10.54296875" bestFit="1" customWidth="1"/>
    <col min="421" max="421" width="12.90625" bestFit="1" customWidth="1"/>
    <col min="422" max="422" width="12.7265625" bestFit="1" customWidth="1"/>
    <col min="423" max="423" width="14.7265625" bestFit="1" customWidth="1"/>
    <col min="424" max="424" width="10.1796875" bestFit="1" customWidth="1"/>
    <col min="425" max="425" width="10.36328125" bestFit="1" customWidth="1"/>
    <col min="426" max="426" width="15.26953125" bestFit="1" customWidth="1"/>
    <col min="427" max="427" width="15.6328125" bestFit="1" customWidth="1"/>
    <col min="428" max="428" width="16.26953125" bestFit="1" customWidth="1"/>
    <col min="429" max="429" width="15.81640625" bestFit="1" customWidth="1"/>
    <col min="430" max="430" width="17" bestFit="1" customWidth="1"/>
    <col min="431" max="431" width="15.26953125" bestFit="1" customWidth="1"/>
    <col min="432" max="432" width="15" bestFit="1" customWidth="1"/>
    <col min="433" max="433" width="14.36328125" bestFit="1" customWidth="1"/>
    <col min="434" max="434" width="12.26953125" bestFit="1" customWidth="1"/>
    <col min="435" max="435" width="13.26953125" bestFit="1" customWidth="1"/>
    <col min="436" max="436" width="13.81640625" bestFit="1" customWidth="1"/>
    <col min="437" max="437" width="13.08984375" bestFit="1" customWidth="1"/>
    <col min="438" max="438" width="12.26953125" bestFit="1" customWidth="1"/>
    <col min="439" max="439" width="13.81640625" bestFit="1" customWidth="1"/>
    <col min="440" max="440" width="12.6328125" bestFit="1" customWidth="1"/>
    <col min="441" max="441" width="12.90625" bestFit="1" customWidth="1"/>
    <col min="442" max="442" width="12.6328125" bestFit="1" customWidth="1"/>
    <col min="443" max="443" width="9.453125" bestFit="1" customWidth="1"/>
    <col min="444" max="444" width="12" bestFit="1" customWidth="1"/>
    <col min="445" max="445" width="10.81640625" bestFit="1" customWidth="1"/>
    <col min="446" max="446" width="10" bestFit="1" customWidth="1"/>
    <col min="447" max="447" width="12.54296875" bestFit="1" customWidth="1"/>
    <col min="448" max="448" width="10.90625" bestFit="1" customWidth="1"/>
    <col min="449" max="449" width="14.36328125" bestFit="1" customWidth="1"/>
    <col min="450" max="450" width="15.1796875" bestFit="1" customWidth="1"/>
    <col min="451" max="451" width="12.54296875" bestFit="1" customWidth="1"/>
    <col min="452" max="452" width="11.6328125" bestFit="1" customWidth="1"/>
    <col min="453" max="453" width="12.453125" bestFit="1" customWidth="1"/>
    <col min="454" max="454" width="10.81640625" bestFit="1" customWidth="1"/>
    <col min="455" max="455" width="15.453125" bestFit="1" customWidth="1"/>
    <col min="456" max="456" width="13" bestFit="1" customWidth="1"/>
    <col min="457" max="457" width="13.1796875" bestFit="1" customWidth="1"/>
    <col min="458" max="458" width="15" bestFit="1" customWidth="1"/>
    <col min="459" max="459" width="18" bestFit="1" customWidth="1"/>
    <col min="460" max="460" width="12.54296875" bestFit="1" customWidth="1"/>
    <col min="461" max="461" width="13.7265625" bestFit="1" customWidth="1"/>
    <col min="462" max="462" width="14.08984375" bestFit="1" customWidth="1"/>
    <col min="463" max="463" width="14.81640625" bestFit="1" customWidth="1"/>
    <col min="464" max="464" width="12.453125" bestFit="1" customWidth="1"/>
    <col min="465" max="465" width="14.36328125" bestFit="1" customWidth="1"/>
    <col min="466" max="466" width="16.1796875" bestFit="1" customWidth="1"/>
    <col min="467" max="467" width="14" bestFit="1" customWidth="1"/>
    <col min="468" max="468" width="15.1796875" bestFit="1" customWidth="1"/>
    <col min="469" max="469" width="15.26953125" bestFit="1" customWidth="1"/>
    <col min="470" max="470" width="14.453125" bestFit="1" customWidth="1"/>
    <col min="471" max="471" width="10.90625" bestFit="1" customWidth="1"/>
    <col min="472" max="472" width="9.26953125" bestFit="1" customWidth="1"/>
    <col min="473" max="473" width="10.1796875" bestFit="1" customWidth="1"/>
    <col min="474" max="474" width="15.08984375" bestFit="1" customWidth="1"/>
    <col min="475" max="475" width="10.7265625" bestFit="1" customWidth="1"/>
    <col min="476" max="476" width="10.81640625" bestFit="1" customWidth="1"/>
    <col min="477" max="477" width="13.08984375" bestFit="1" customWidth="1"/>
    <col min="478" max="478" width="13.26953125" bestFit="1" customWidth="1"/>
    <col min="479" max="479" width="12" bestFit="1" customWidth="1"/>
    <col min="480" max="480" width="16.08984375" bestFit="1" customWidth="1"/>
    <col min="481" max="481" width="9.81640625" bestFit="1" customWidth="1"/>
    <col min="482" max="482" width="11.08984375" bestFit="1" customWidth="1"/>
    <col min="483" max="483" width="12.54296875" bestFit="1" customWidth="1"/>
    <col min="484" max="484" width="10.7265625" bestFit="1" customWidth="1"/>
    <col min="485" max="485" width="16" bestFit="1" customWidth="1"/>
    <col min="486" max="486" width="10.54296875" bestFit="1" customWidth="1"/>
    <col min="487" max="487" width="16.08984375" bestFit="1" customWidth="1"/>
    <col min="488" max="488" width="9.81640625" bestFit="1" customWidth="1"/>
    <col min="489" max="489" width="13.08984375" bestFit="1" customWidth="1"/>
    <col min="490" max="490" width="14.453125" bestFit="1" customWidth="1"/>
    <col min="491" max="491" width="12.36328125" bestFit="1" customWidth="1"/>
    <col min="492" max="492" width="12.1796875" bestFit="1" customWidth="1"/>
    <col min="493" max="493" width="13.453125" bestFit="1" customWidth="1"/>
    <col min="494" max="494" width="18" bestFit="1" customWidth="1"/>
    <col min="495" max="495" width="15.7265625" bestFit="1" customWidth="1"/>
    <col min="496" max="496" width="17.90625" bestFit="1" customWidth="1"/>
    <col min="497" max="498" width="12.6328125" bestFit="1" customWidth="1"/>
    <col min="499" max="499" width="12.7265625" bestFit="1" customWidth="1"/>
    <col min="500" max="500" width="13.26953125" bestFit="1" customWidth="1"/>
    <col min="501" max="501" width="11.54296875" bestFit="1" customWidth="1"/>
    <col min="502" max="502" width="13.1796875" bestFit="1" customWidth="1"/>
    <col min="503" max="503" width="13.81640625" bestFit="1" customWidth="1"/>
    <col min="504" max="504" width="10.81640625" bestFit="1" customWidth="1"/>
    <col min="505" max="505" width="15" bestFit="1" customWidth="1"/>
    <col min="506" max="506" width="13.36328125" bestFit="1" customWidth="1"/>
    <col min="507" max="507" width="12.54296875" bestFit="1" customWidth="1"/>
    <col min="508" max="508" width="11" bestFit="1" customWidth="1"/>
    <col min="509" max="509" width="12.26953125" bestFit="1" customWidth="1"/>
    <col min="510" max="510" width="11.6328125" bestFit="1" customWidth="1"/>
    <col min="511" max="511" width="14.26953125" bestFit="1" customWidth="1"/>
    <col min="512" max="512" width="14.54296875" bestFit="1" customWidth="1"/>
    <col min="513" max="513" width="16.6328125" bestFit="1" customWidth="1"/>
    <col min="514" max="514" width="14.90625" bestFit="1" customWidth="1"/>
    <col min="515" max="515" width="17.7265625" bestFit="1" customWidth="1"/>
    <col min="516" max="516" width="14.08984375" bestFit="1" customWidth="1"/>
    <col min="517" max="517" width="12.6328125" bestFit="1" customWidth="1"/>
    <col min="518" max="518" width="9.81640625" bestFit="1" customWidth="1"/>
    <col min="519" max="519" width="10.08984375" bestFit="1" customWidth="1"/>
    <col min="520" max="520" width="11.08984375" bestFit="1" customWidth="1"/>
    <col min="521" max="521" width="16.1796875" bestFit="1" customWidth="1"/>
    <col min="522" max="522" width="12.54296875" bestFit="1" customWidth="1"/>
    <col min="523" max="523" width="13" bestFit="1" customWidth="1"/>
    <col min="524" max="524" width="11.1796875" bestFit="1" customWidth="1"/>
    <col min="525" max="525" width="12.1796875" bestFit="1" customWidth="1"/>
    <col min="526" max="526" width="12.36328125" bestFit="1" customWidth="1"/>
    <col min="527" max="527" width="17.6328125" bestFit="1" customWidth="1"/>
    <col min="528" max="528" width="13.1796875" bestFit="1" customWidth="1"/>
    <col min="529" max="529" width="16" bestFit="1" customWidth="1"/>
    <col min="530" max="530" width="15.54296875" bestFit="1" customWidth="1"/>
    <col min="531" max="531" width="13.453125" bestFit="1" customWidth="1"/>
    <col min="532" max="532" width="14.54296875" bestFit="1" customWidth="1"/>
    <col min="533" max="533" width="15.08984375" bestFit="1" customWidth="1"/>
    <col min="534" max="534" width="12.6328125" bestFit="1" customWidth="1"/>
    <col min="535" max="535" width="14.54296875" bestFit="1" customWidth="1"/>
    <col min="536" max="536" width="13.7265625" bestFit="1" customWidth="1"/>
    <col min="537" max="537" width="14.1796875" bestFit="1" customWidth="1"/>
    <col min="538" max="538" width="17.08984375" bestFit="1" customWidth="1"/>
    <col min="539" max="539" width="16.26953125" bestFit="1" customWidth="1"/>
    <col min="540" max="540" width="13.81640625" bestFit="1" customWidth="1"/>
    <col min="541" max="541" width="12.36328125" bestFit="1" customWidth="1"/>
    <col min="542" max="542" width="10.90625" bestFit="1" customWidth="1"/>
    <col min="543" max="543" width="13.7265625" bestFit="1" customWidth="1"/>
    <col min="544" max="544" width="14.6328125" bestFit="1" customWidth="1"/>
    <col min="545" max="545" width="11.26953125" bestFit="1" customWidth="1"/>
    <col min="546" max="546" width="16.26953125" bestFit="1" customWidth="1"/>
    <col min="547" max="547" width="13" bestFit="1" customWidth="1"/>
    <col min="548" max="548" width="12.26953125" bestFit="1" customWidth="1"/>
    <col min="549" max="549" width="12.08984375" bestFit="1" customWidth="1"/>
    <col min="550" max="550" width="14.90625" bestFit="1" customWidth="1"/>
    <col min="551" max="551" width="12.7265625" bestFit="1" customWidth="1"/>
    <col min="552" max="552" width="15.54296875" bestFit="1" customWidth="1"/>
    <col min="553" max="553" width="14" bestFit="1" customWidth="1"/>
    <col min="554" max="554" width="14.453125" bestFit="1" customWidth="1"/>
    <col min="555" max="555" width="19.90625" bestFit="1" customWidth="1"/>
    <col min="556" max="556" width="18.1796875" bestFit="1" customWidth="1"/>
    <col min="557" max="557" width="15.81640625" bestFit="1" customWidth="1"/>
    <col min="558" max="558" width="11.08984375" bestFit="1" customWidth="1"/>
    <col min="559" max="559" width="10" bestFit="1" customWidth="1"/>
    <col min="560" max="560" width="9.81640625" bestFit="1" customWidth="1"/>
    <col min="561" max="561" width="16.7265625" bestFit="1" customWidth="1"/>
    <col min="562" max="562" width="13.26953125" bestFit="1" customWidth="1"/>
    <col min="563" max="563" width="13.90625" bestFit="1" customWidth="1"/>
    <col min="564" max="564" width="11.90625" bestFit="1" customWidth="1"/>
    <col min="565" max="565" width="13.26953125" bestFit="1" customWidth="1"/>
    <col min="566" max="566" width="12.6328125" bestFit="1" customWidth="1"/>
    <col min="567" max="567" width="10.453125" bestFit="1" customWidth="1"/>
    <col min="568" max="568" width="10.81640625" bestFit="1" customWidth="1"/>
    <col min="569" max="569" width="12.26953125" bestFit="1" customWidth="1"/>
    <col min="570" max="570" width="14.90625" bestFit="1" customWidth="1"/>
    <col min="571" max="571" width="13.453125" bestFit="1" customWidth="1"/>
    <col min="572" max="572" width="13.26953125" bestFit="1" customWidth="1"/>
    <col min="573" max="573" width="12" bestFit="1" customWidth="1"/>
    <col min="574" max="574" width="13.453125" bestFit="1" customWidth="1"/>
    <col min="575" max="575" width="14" bestFit="1" customWidth="1"/>
    <col min="576" max="576" width="10.7265625" bestFit="1" customWidth="1"/>
    <col min="577" max="577" width="13.1796875" bestFit="1" customWidth="1"/>
    <col min="578" max="578" width="11.1796875" bestFit="1" customWidth="1"/>
    <col min="579" max="579" width="12.08984375" bestFit="1" customWidth="1"/>
    <col min="580" max="580" width="10.81640625" bestFit="1" customWidth="1"/>
    <col min="581" max="581" width="10.1796875" bestFit="1" customWidth="1"/>
    <col min="582" max="582" width="12.36328125" bestFit="1" customWidth="1"/>
    <col min="583" max="583" width="9.81640625" bestFit="1" customWidth="1"/>
    <col min="584" max="584" width="12.7265625" bestFit="1" customWidth="1"/>
    <col min="585" max="585" width="11.36328125" bestFit="1" customWidth="1"/>
    <col min="586" max="586" width="14.453125" bestFit="1" customWidth="1"/>
    <col min="587" max="587" width="12.6328125" bestFit="1" customWidth="1"/>
    <col min="588" max="588" width="13.81640625" bestFit="1" customWidth="1"/>
    <col min="589" max="589" width="14.81640625" bestFit="1" customWidth="1"/>
    <col min="590" max="590" width="14.36328125" bestFit="1" customWidth="1"/>
    <col min="591" max="591" width="14.54296875" bestFit="1" customWidth="1"/>
    <col min="592" max="592" width="12.54296875" bestFit="1" customWidth="1"/>
    <col min="593" max="593" width="12.6328125" bestFit="1" customWidth="1"/>
    <col min="594" max="594" width="15.81640625" bestFit="1" customWidth="1"/>
    <col min="595" max="595" width="11.7265625" bestFit="1" customWidth="1"/>
    <col min="596" max="596" width="13.08984375" bestFit="1" customWidth="1"/>
    <col min="597" max="597" width="12.36328125" bestFit="1" customWidth="1"/>
    <col min="598" max="598" width="10.26953125" bestFit="1" customWidth="1"/>
    <col min="599" max="599" width="13.6328125" bestFit="1" customWidth="1"/>
    <col min="600" max="600" width="9.81640625" bestFit="1" customWidth="1"/>
    <col min="601" max="601" width="14.26953125" bestFit="1" customWidth="1"/>
    <col min="602" max="602" width="13.54296875" bestFit="1" customWidth="1"/>
    <col min="603" max="603" width="13.26953125" bestFit="1" customWidth="1"/>
    <col min="604" max="604" width="15.1796875" bestFit="1" customWidth="1"/>
    <col min="605" max="605" width="14.36328125" bestFit="1" customWidth="1"/>
    <col min="606" max="606" width="14.81640625" bestFit="1" customWidth="1"/>
    <col min="607" max="607" width="14.36328125" bestFit="1" customWidth="1"/>
    <col min="608" max="608" width="8.54296875" customWidth="1"/>
    <col min="609" max="609" width="12.6328125" bestFit="1" customWidth="1"/>
    <col min="610" max="610" width="11.54296875" bestFit="1" customWidth="1"/>
    <col min="611" max="611" width="10.7265625" bestFit="1" customWidth="1"/>
    <col min="612" max="613" width="11.6328125" bestFit="1" customWidth="1"/>
    <col min="614" max="614" width="10.81640625" bestFit="1" customWidth="1"/>
    <col min="615" max="615" width="16.36328125" bestFit="1" customWidth="1"/>
    <col min="616" max="616" width="11.81640625" bestFit="1" customWidth="1"/>
    <col min="617" max="617" width="12.26953125" bestFit="1" customWidth="1"/>
    <col min="618" max="618" width="15.6328125" bestFit="1" customWidth="1"/>
    <col min="619" max="619" width="12" bestFit="1" customWidth="1"/>
    <col min="620" max="620" width="12.6328125" bestFit="1" customWidth="1"/>
    <col min="621" max="621" width="12.453125" bestFit="1" customWidth="1"/>
    <col min="622" max="622" width="11.54296875" bestFit="1" customWidth="1"/>
    <col min="623" max="623" width="13.90625" bestFit="1" customWidth="1"/>
    <col min="624" max="624" width="11.90625" bestFit="1" customWidth="1"/>
    <col min="625" max="625" width="13.453125" bestFit="1" customWidth="1"/>
    <col min="626" max="626" width="15.08984375" bestFit="1" customWidth="1"/>
    <col min="627" max="627" width="14" bestFit="1" customWidth="1"/>
    <col min="628" max="628" width="12.7265625" bestFit="1" customWidth="1"/>
    <col min="629" max="629" width="11.453125" bestFit="1" customWidth="1"/>
    <col min="630" max="630" width="12.90625" bestFit="1" customWidth="1"/>
    <col min="631" max="631" width="15.7265625" bestFit="1" customWidth="1"/>
    <col min="632" max="632" width="14.36328125" bestFit="1" customWidth="1"/>
    <col min="633" max="633" width="15.81640625" bestFit="1" customWidth="1"/>
    <col min="634" max="634" width="11.90625" bestFit="1" customWidth="1"/>
    <col min="635" max="635" width="11.26953125" bestFit="1" customWidth="1"/>
    <col min="636" max="636" width="11.54296875" bestFit="1" customWidth="1"/>
    <col min="637" max="637" width="13.7265625" bestFit="1" customWidth="1"/>
    <col min="638" max="638" width="9.453125" bestFit="1" customWidth="1"/>
    <col min="639" max="639" width="10.90625" bestFit="1" customWidth="1"/>
    <col min="640" max="640" width="14.54296875" bestFit="1" customWidth="1"/>
    <col min="641" max="641" width="11.7265625" bestFit="1" customWidth="1"/>
    <col min="642" max="642" width="10.81640625" bestFit="1" customWidth="1"/>
    <col min="643" max="643" width="11.90625" bestFit="1" customWidth="1"/>
    <col min="644" max="644" width="10" bestFit="1" customWidth="1"/>
    <col min="645" max="645" width="11.90625" bestFit="1" customWidth="1"/>
    <col min="646" max="646" width="14.1796875" bestFit="1" customWidth="1"/>
    <col min="647" max="647" width="13.54296875" bestFit="1" customWidth="1"/>
    <col min="648" max="648" width="13" bestFit="1" customWidth="1"/>
    <col min="649" max="649" width="14" bestFit="1" customWidth="1"/>
    <col min="650" max="650" width="12.08984375" bestFit="1" customWidth="1"/>
    <col min="651" max="651" width="11.54296875" bestFit="1" customWidth="1"/>
    <col min="652" max="652" width="12.08984375" bestFit="1" customWidth="1"/>
    <col min="653" max="653" width="11.453125" bestFit="1" customWidth="1"/>
    <col min="654" max="654" width="13.54296875" bestFit="1" customWidth="1"/>
    <col min="655" max="655" width="12.1796875" bestFit="1" customWidth="1"/>
    <col min="656" max="656" width="10.26953125" bestFit="1" customWidth="1"/>
    <col min="657" max="657" width="16" bestFit="1" customWidth="1"/>
    <col min="658" max="658" width="10.54296875" bestFit="1" customWidth="1"/>
    <col min="659" max="659" width="10.7265625" bestFit="1" customWidth="1"/>
    <col min="660" max="660" width="10.81640625" bestFit="1" customWidth="1"/>
    <col min="661" max="661" width="10.08984375" bestFit="1" customWidth="1"/>
    <col min="662" max="662" width="13.90625" bestFit="1" customWidth="1"/>
    <col min="663" max="663" width="11.1796875" bestFit="1" customWidth="1"/>
    <col min="664" max="664" width="16.26953125" bestFit="1" customWidth="1"/>
    <col min="665" max="665" width="16.7265625" bestFit="1" customWidth="1"/>
    <col min="666" max="666" width="9.81640625" bestFit="1" customWidth="1"/>
    <col min="667" max="667" width="11.1796875" bestFit="1" customWidth="1"/>
    <col min="668" max="668" width="13.1796875" bestFit="1" customWidth="1"/>
    <col min="669" max="669" width="12.7265625" bestFit="1" customWidth="1"/>
    <col min="670" max="670" width="12.90625" bestFit="1" customWidth="1"/>
    <col min="671" max="671" width="11.1796875" bestFit="1" customWidth="1"/>
    <col min="672" max="672" width="10.1796875" bestFit="1" customWidth="1"/>
    <col min="673" max="673" width="17.6328125" bestFit="1" customWidth="1"/>
    <col min="674" max="674" width="15.36328125" bestFit="1" customWidth="1"/>
    <col min="675" max="675" width="14.54296875" bestFit="1" customWidth="1"/>
    <col min="676" max="676" width="11.7265625" bestFit="1" customWidth="1"/>
    <col min="677" max="677" width="11" bestFit="1" customWidth="1"/>
    <col min="678" max="678" width="12.36328125" bestFit="1" customWidth="1"/>
    <col min="679" max="679" width="14.90625" bestFit="1" customWidth="1"/>
    <col min="680" max="680" width="15.08984375" bestFit="1" customWidth="1"/>
    <col min="681" max="681" width="10.453125" bestFit="1" customWidth="1"/>
    <col min="682" max="683" width="11.90625" bestFit="1" customWidth="1"/>
    <col min="684" max="684" width="12.453125" bestFit="1" customWidth="1"/>
    <col min="685" max="685" width="10.90625" bestFit="1" customWidth="1"/>
    <col min="686" max="686" width="11.90625" bestFit="1" customWidth="1"/>
    <col min="687" max="687" width="11.453125" bestFit="1" customWidth="1"/>
    <col min="688" max="688" width="15.26953125" bestFit="1" customWidth="1"/>
    <col min="689" max="689" width="12.453125" bestFit="1" customWidth="1"/>
    <col min="690" max="690" width="16.08984375" bestFit="1" customWidth="1"/>
    <col min="691" max="691" width="10.81640625" bestFit="1" customWidth="1"/>
    <col min="692" max="692" width="14.08984375" bestFit="1" customWidth="1"/>
    <col min="693" max="693" width="11.1796875" bestFit="1" customWidth="1"/>
    <col min="694" max="694" width="11.453125" bestFit="1" customWidth="1"/>
    <col min="695" max="695" width="14.453125" bestFit="1" customWidth="1"/>
    <col min="696" max="696" width="14.36328125" bestFit="1" customWidth="1"/>
    <col min="697" max="697" width="14" bestFit="1" customWidth="1"/>
    <col min="698" max="698" width="13.81640625" bestFit="1" customWidth="1"/>
    <col min="699" max="699" width="13.36328125" bestFit="1" customWidth="1"/>
    <col min="700" max="700" width="12.08984375" bestFit="1" customWidth="1"/>
    <col min="701" max="701" width="12.36328125" bestFit="1" customWidth="1"/>
    <col min="702" max="702" width="13.6328125" bestFit="1" customWidth="1"/>
    <col min="703" max="703" width="14.54296875" bestFit="1" customWidth="1"/>
    <col min="704" max="704" width="14.36328125" bestFit="1" customWidth="1"/>
    <col min="705" max="705" width="10.81640625" bestFit="1" customWidth="1"/>
    <col min="706" max="706" width="11.90625" bestFit="1" customWidth="1"/>
    <col min="707" max="707" width="11.7265625" bestFit="1" customWidth="1"/>
    <col min="708" max="708" width="12.08984375" bestFit="1" customWidth="1"/>
    <col min="709" max="709" width="12" bestFit="1" customWidth="1"/>
    <col min="710" max="710" width="15.453125" bestFit="1" customWidth="1"/>
    <col min="711" max="711" width="14.7265625" bestFit="1" customWidth="1"/>
    <col min="712" max="712" width="16.453125" bestFit="1" customWidth="1"/>
    <col min="713" max="713" width="15.81640625" bestFit="1" customWidth="1"/>
    <col min="714" max="714" width="16.81640625" bestFit="1" customWidth="1"/>
    <col min="715" max="715" width="11.90625" bestFit="1" customWidth="1"/>
    <col min="716" max="716" width="14.36328125" bestFit="1" customWidth="1"/>
    <col min="717" max="717" width="12.7265625" bestFit="1" customWidth="1"/>
    <col min="718" max="718" width="16.36328125" bestFit="1" customWidth="1"/>
    <col min="719" max="719" width="12.54296875" bestFit="1" customWidth="1"/>
    <col min="720" max="720" width="11.81640625" bestFit="1" customWidth="1"/>
    <col min="721" max="721" width="17.6328125" bestFit="1" customWidth="1"/>
    <col min="722" max="722" width="15.1796875" bestFit="1" customWidth="1"/>
    <col min="723" max="723" width="13.81640625" bestFit="1" customWidth="1"/>
    <col min="724" max="724" width="9.90625" bestFit="1" customWidth="1"/>
    <col min="725" max="725" width="13" bestFit="1" customWidth="1"/>
    <col min="726" max="726" width="11.453125" bestFit="1" customWidth="1"/>
    <col min="727" max="727" width="9.81640625" bestFit="1" customWidth="1"/>
    <col min="728" max="728" width="12.453125" bestFit="1" customWidth="1"/>
    <col min="729" max="729" width="13.54296875" bestFit="1" customWidth="1"/>
    <col min="730" max="730" width="18.08984375" bestFit="1" customWidth="1"/>
    <col min="731" max="731" width="12" bestFit="1" customWidth="1"/>
    <col min="732" max="732" width="13.54296875" bestFit="1" customWidth="1"/>
    <col min="733" max="733" width="14.81640625" bestFit="1" customWidth="1"/>
    <col min="734" max="734" width="14.08984375" bestFit="1" customWidth="1"/>
    <col min="735" max="735" width="13.453125" bestFit="1" customWidth="1"/>
    <col min="736" max="736" width="13.81640625" bestFit="1" customWidth="1"/>
    <col min="737" max="737" width="15.26953125" bestFit="1" customWidth="1"/>
    <col min="738" max="738" width="17.36328125" bestFit="1" customWidth="1"/>
    <col min="739" max="739" width="12.08984375" bestFit="1" customWidth="1"/>
    <col min="740" max="740" width="13.7265625" bestFit="1" customWidth="1"/>
    <col min="741" max="741" width="11.1796875" bestFit="1" customWidth="1"/>
    <col min="742" max="742" width="13.453125" bestFit="1" customWidth="1"/>
    <col min="743" max="743" width="14.36328125" bestFit="1" customWidth="1"/>
    <col min="744" max="744" width="13.90625" bestFit="1" customWidth="1"/>
    <col min="745" max="745" width="16.6328125" bestFit="1" customWidth="1"/>
    <col min="746" max="746" width="13.90625" bestFit="1" customWidth="1"/>
    <col min="747" max="747" width="13.1796875" bestFit="1" customWidth="1"/>
    <col min="748" max="748" width="14.36328125" bestFit="1" customWidth="1"/>
    <col min="749" max="749" width="15.453125" bestFit="1" customWidth="1"/>
    <col min="750" max="750" width="12" bestFit="1" customWidth="1"/>
    <col min="751" max="751" width="16.36328125" bestFit="1" customWidth="1"/>
    <col min="752" max="752" width="12.90625" bestFit="1" customWidth="1"/>
    <col min="753" max="753" width="13.36328125" bestFit="1" customWidth="1"/>
    <col min="754" max="754" width="10.81640625" bestFit="1" customWidth="1"/>
    <col min="755" max="755" width="15.54296875" bestFit="1" customWidth="1"/>
    <col min="756" max="756" width="12.08984375" bestFit="1" customWidth="1"/>
    <col min="757" max="757" width="10.90625" bestFit="1" customWidth="1"/>
    <col min="758" max="758" width="11.36328125" bestFit="1" customWidth="1"/>
    <col min="759" max="759" width="12.90625" bestFit="1" customWidth="1"/>
    <col min="760" max="760" width="11.1796875" bestFit="1" customWidth="1"/>
    <col min="761" max="761" width="12.26953125" bestFit="1" customWidth="1"/>
    <col min="762" max="762" width="13.54296875" bestFit="1" customWidth="1"/>
    <col min="763" max="763" width="17.7265625" bestFit="1" customWidth="1"/>
    <col min="764" max="764" width="12.453125" bestFit="1" customWidth="1"/>
    <col min="765" max="765" width="11.1796875" bestFit="1" customWidth="1"/>
    <col min="766" max="766" width="13.54296875" bestFit="1" customWidth="1"/>
    <col min="767" max="767" width="12.1796875" bestFit="1" customWidth="1"/>
    <col min="768" max="768" width="13.90625" bestFit="1" customWidth="1"/>
    <col min="769" max="769" width="12.54296875" bestFit="1" customWidth="1"/>
    <col min="770" max="770" width="10.6328125" bestFit="1" customWidth="1"/>
    <col min="771" max="771" width="14.90625" bestFit="1" customWidth="1"/>
    <col min="772" max="772" width="12.08984375" bestFit="1" customWidth="1"/>
    <col min="773" max="773" width="13.36328125" bestFit="1" customWidth="1"/>
    <col min="774" max="774" width="12.453125" bestFit="1" customWidth="1"/>
    <col min="775" max="775" width="8.81640625" bestFit="1" customWidth="1"/>
    <col min="776" max="776" width="13.453125" bestFit="1" customWidth="1"/>
    <col min="777" max="777" width="11.7265625" bestFit="1" customWidth="1"/>
    <col min="778" max="778" width="9.6328125" bestFit="1" customWidth="1"/>
    <col min="779" max="779" width="12" bestFit="1" customWidth="1"/>
    <col min="780" max="780" width="13.54296875" bestFit="1" customWidth="1"/>
    <col min="781" max="781" width="16.81640625" bestFit="1" customWidth="1"/>
    <col min="782" max="782" width="14.6328125" bestFit="1" customWidth="1"/>
    <col min="783" max="783" width="14.7265625" bestFit="1" customWidth="1"/>
    <col min="784" max="784" width="14.6328125" bestFit="1" customWidth="1"/>
    <col min="785" max="785" width="10.81640625" bestFit="1" customWidth="1"/>
    <col min="786" max="786" width="15.26953125" bestFit="1" customWidth="1"/>
    <col min="787" max="787" width="14.26953125" bestFit="1" customWidth="1"/>
    <col min="788" max="788" width="13.81640625" bestFit="1" customWidth="1"/>
    <col min="789" max="789" width="14" bestFit="1" customWidth="1"/>
    <col min="790" max="790" width="11.26953125" bestFit="1" customWidth="1"/>
    <col min="791" max="791" width="16.81640625" bestFit="1" customWidth="1"/>
    <col min="792" max="792" width="12.26953125" bestFit="1" customWidth="1"/>
    <col min="793" max="793" width="13.08984375" bestFit="1" customWidth="1"/>
    <col min="794" max="794" width="11.54296875" bestFit="1" customWidth="1"/>
    <col min="795" max="795" width="13.90625" bestFit="1" customWidth="1"/>
    <col min="796" max="796" width="13.6328125" bestFit="1" customWidth="1"/>
    <col min="797" max="797" width="11.81640625" bestFit="1" customWidth="1"/>
  </cols>
  <sheetData>
    <row r="3" spans="1:3">
      <c r="A3" s="20" t="s">
        <v>2147</v>
      </c>
      <c r="B3" s="20" t="s">
        <v>2148</v>
      </c>
    </row>
    <row r="4" spans="1:3">
      <c r="A4" s="20" t="s">
        <v>2145</v>
      </c>
      <c r="B4" s="24" t="s">
        <v>1039</v>
      </c>
      <c r="C4" t="s">
        <v>2146</v>
      </c>
    </row>
    <row r="5" spans="1:3">
      <c r="A5" s="21" t="s">
        <v>1893</v>
      </c>
      <c r="B5" s="24">
        <v>75967.590499999991</v>
      </c>
      <c r="C5" s="22">
        <v>75967.590499999991</v>
      </c>
    </row>
    <row r="6" spans="1:3">
      <c r="A6" s="21" t="s">
        <v>1672</v>
      </c>
      <c r="B6" s="24">
        <v>72331.87999999999</v>
      </c>
      <c r="C6" s="22">
        <v>72331.87999999999</v>
      </c>
    </row>
    <row r="7" spans="1:3">
      <c r="A7" s="21" t="s">
        <v>2026</v>
      </c>
      <c r="B7" s="24">
        <v>67845.118499999997</v>
      </c>
      <c r="C7" s="22">
        <v>67845.118499999997</v>
      </c>
    </row>
    <row r="8" spans="1:3">
      <c r="A8" s="21" t="s">
        <v>1711</v>
      </c>
      <c r="B8" s="24">
        <v>63189.950000000004</v>
      </c>
      <c r="C8" s="22">
        <v>63189.950000000004</v>
      </c>
    </row>
    <row r="9" spans="1:3">
      <c r="A9" s="21" t="s">
        <v>1704</v>
      </c>
      <c r="B9" s="24">
        <v>56894.669000000009</v>
      </c>
      <c r="C9" s="22">
        <v>56894.669000000009</v>
      </c>
    </row>
    <row r="10" spans="1:3">
      <c r="A10" s="21" t="s">
        <v>1753</v>
      </c>
      <c r="B10" s="24">
        <v>48660.872999999992</v>
      </c>
      <c r="C10" s="22">
        <v>48660.872999999992</v>
      </c>
    </row>
    <row r="11" spans="1:3">
      <c r="A11" s="21" t="s">
        <v>955</v>
      </c>
      <c r="B11" s="24">
        <v>47040.003999999994</v>
      </c>
      <c r="C11" s="22">
        <v>47040.003999999994</v>
      </c>
    </row>
    <row r="12" spans="1:3">
      <c r="A12" s="21" t="s">
        <v>2068</v>
      </c>
      <c r="B12" s="24">
        <v>43256.688499999997</v>
      </c>
      <c r="C12" s="22">
        <v>43256.688499999997</v>
      </c>
    </row>
    <row r="13" spans="1:3">
      <c r="A13" s="21" t="s">
        <v>1654</v>
      </c>
      <c r="B13" s="24">
        <v>42624.296999999991</v>
      </c>
      <c r="C13" s="22">
        <v>42624.296999999991</v>
      </c>
    </row>
    <row r="14" spans="1:3">
      <c r="A14" s="21" t="s">
        <v>1679</v>
      </c>
      <c r="B14" s="24">
        <v>42255.167999999998</v>
      </c>
      <c r="C14" s="22">
        <v>42255.167999999998</v>
      </c>
    </row>
    <row r="15" spans="1:3">
      <c r="A15" s="21" t="s">
        <v>1534</v>
      </c>
      <c r="B15" s="24">
        <v>38698.789499999984</v>
      </c>
      <c r="C15" s="22">
        <v>38698.789499999984</v>
      </c>
    </row>
    <row r="16" spans="1:3">
      <c r="A16" s="21" t="s">
        <v>1992</v>
      </c>
      <c r="B16" s="24">
        <v>37036.0265</v>
      </c>
      <c r="C16" s="22">
        <v>37036.0265</v>
      </c>
    </row>
    <row r="17" spans="1:3">
      <c r="A17" s="21" t="s">
        <v>1547</v>
      </c>
      <c r="B17" s="24">
        <v>35937.766000000003</v>
      </c>
      <c r="C17" s="22">
        <v>35937.766000000003</v>
      </c>
    </row>
    <row r="18" spans="1:3">
      <c r="A18" s="21" t="s">
        <v>1707</v>
      </c>
      <c r="B18" s="24">
        <v>35703.914000000012</v>
      </c>
      <c r="C18" s="22">
        <v>35703.914000000012</v>
      </c>
    </row>
    <row r="19" spans="1:3">
      <c r="A19" s="21" t="s">
        <v>1479</v>
      </c>
      <c r="B19" s="24">
        <v>35679.279999999999</v>
      </c>
      <c r="C19" s="22">
        <v>35679.279999999999</v>
      </c>
    </row>
    <row r="20" spans="1:3">
      <c r="A20" s="21" t="s">
        <v>1558</v>
      </c>
      <c r="B20" s="24">
        <v>34398.050000000003</v>
      </c>
      <c r="C20" s="22">
        <v>34398.050000000003</v>
      </c>
    </row>
    <row r="21" spans="1:3">
      <c r="A21" s="21" t="s">
        <v>1623</v>
      </c>
      <c r="B21" s="24">
        <v>33418.648999999998</v>
      </c>
      <c r="C21" s="22">
        <v>33418.648999999998</v>
      </c>
    </row>
    <row r="22" spans="1:3">
      <c r="A22" s="21" t="s">
        <v>1538</v>
      </c>
      <c r="B22" s="24">
        <v>32331.513500000001</v>
      </c>
      <c r="C22" s="22">
        <v>32331.513500000001</v>
      </c>
    </row>
    <row r="23" spans="1:3">
      <c r="A23" s="21" t="s">
        <v>1649</v>
      </c>
      <c r="B23" s="24">
        <v>30758.495999999996</v>
      </c>
      <c r="C23" s="22">
        <v>30758.495999999996</v>
      </c>
    </row>
    <row r="24" spans="1:3">
      <c r="A24" s="21" t="s">
        <v>568</v>
      </c>
      <c r="B24" s="24">
        <v>29898.234499999999</v>
      </c>
      <c r="C24" s="22">
        <v>29898.234499999999</v>
      </c>
    </row>
    <row r="25" spans="1:3">
      <c r="A25" s="21" t="s">
        <v>1706</v>
      </c>
      <c r="B25" s="24">
        <v>29768.429499999998</v>
      </c>
      <c r="C25" s="22">
        <v>29768.429499999998</v>
      </c>
    </row>
    <row r="26" spans="1:3">
      <c r="A26" s="21" t="s">
        <v>1419</v>
      </c>
      <c r="B26" s="24">
        <v>29249.086000000007</v>
      </c>
      <c r="C26" s="22">
        <v>29249.086000000007</v>
      </c>
    </row>
    <row r="27" spans="1:3">
      <c r="A27" s="21" t="s">
        <v>1876</v>
      </c>
      <c r="B27" s="24">
        <v>28271.057499999999</v>
      </c>
      <c r="C27" s="22">
        <v>28271.057499999999</v>
      </c>
    </row>
    <row r="28" spans="1:3">
      <c r="A28" s="21" t="s">
        <v>1739</v>
      </c>
      <c r="B28" s="24">
        <v>27911.609999999997</v>
      </c>
      <c r="C28" s="22">
        <v>27911.609999999997</v>
      </c>
    </row>
    <row r="29" spans="1:3">
      <c r="A29" s="21" t="s">
        <v>1754</v>
      </c>
      <c r="B29" s="24">
        <v>27266.835499999997</v>
      </c>
      <c r="C29" s="22">
        <v>27266.835499999997</v>
      </c>
    </row>
    <row r="30" spans="1:3">
      <c r="A30" s="21" t="s">
        <v>1713</v>
      </c>
      <c r="B30" s="24">
        <v>27137.316500000004</v>
      </c>
      <c r="C30" s="22">
        <v>27137.316500000004</v>
      </c>
    </row>
    <row r="31" spans="1:3">
      <c r="A31" s="21" t="s">
        <v>1550</v>
      </c>
      <c r="B31" s="24">
        <v>26977.457499999997</v>
      </c>
      <c r="C31" s="22">
        <v>26977.457499999997</v>
      </c>
    </row>
    <row r="32" spans="1:3">
      <c r="A32" s="21" t="s">
        <v>1443</v>
      </c>
      <c r="B32" s="24">
        <v>26629.809499999999</v>
      </c>
      <c r="C32" s="22">
        <v>26629.809499999999</v>
      </c>
    </row>
    <row r="33" spans="1:3">
      <c r="A33" s="21" t="s">
        <v>1676</v>
      </c>
      <c r="B33" s="24">
        <v>25607.338</v>
      </c>
      <c r="C33" s="22">
        <v>25607.338</v>
      </c>
    </row>
    <row r="34" spans="1:3">
      <c r="A34" s="21" t="s">
        <v>87</v>
      </c>
      <c r="B34" s="24">
        <v>25012.970500000003</v>
      </c>
      <c r="C34" s="22">
        <v>25012.970500000003</v>
      </c>
    </row>
    <row r="35" spans="1:3">
      <c r="A35" s="21" t="s">
        <v>342</v>
      </c>
      <c r="B35" s="24">
        <v>24331.446000000004</v>
      </c>
      <c r="C35" s="22">
        <v>24331.446000000004</v>
      </c>
    </row>
    <row r="36" spans="1:3">
      <c r="A36" s="21" t="s">
        <v>1426</v>
      </c>
      <c r="B36" s="24">
        <v>24319.095000000005</v>
      </c>
      <c r="C36" s="22">
        <v>24319.095000000005</v>
      </c>
    </row>
    <row r="37" spans="1:3">
      <c r="A37" s="21" t="s">
        <v>1540</v>
      </c>
      <c r="B37" s="24">
        <v>23186.015500000001</v>
      </c>
      <c r="C37" s="22">
        <v>23186.015500000001</v>
      </c>
    </row>
    <row r="38" spans="1:3">
      <c r="A38" s="21" t="s">
        <v>1974</v>
      </c>
      <c r="B38" s="24">
        <v>23088.534500000002</v>
      </c>
      <c r="C38" s="22">
        <v>23088.534500000002</v>
      </c>
    </row>
    <row r="39" spans="1:3">
      <c r="A39" s="21" t="s">
        <v>1652</v>
      </c>
      <c r="B39" s="24">
        <v>22776.318500000001</v>
      </c>
      <c r="C39" s="22">
        <v>22776.318500000001</v>
      </c>
    </row>
    <row r="40" spans="1:3">
      <c r="A40" s="21" t="s">
        <v>1740</v>
      </c>
      <c r="B40" s="24">
        <v>22765.562000000002</v>
      </c>
      <c r="C40" s="22">
        <v>22765.562000000002</v>
      </c>
    </row>
    <row r="41" spans="1:3">
      <c r="A41" s="21" t="s">
        <v>1962</v>
      </c>
      <c r="B41" s="24">
        <v>22570.377500000002</v>
      </c>
      <c r="C41" s="22">
        <v>22570.377500000002</v>
      </c>
    </row>
    <row r="42" spans="1:3">
      <c r="A42" s="21" t="s">
        <v>1646</v>
      </c>
      <c r="B42" s="24">
        <v>22353.561999999998</v>
      </c>
      <c r="C42" s="22">
        <v>22353.561999999998</v>
      </c>
    </row>
    <row r="43" spans="1:3">
      <c r="A43" s="21" t="s">
        <v>1747</v>
      </c>
      <c r="B43" s="24">
        <v>21910.684499999999</v>
      </c>
      <c r="C43" s="22">
        <v>21910.684499999999</v>
      </c>
    </row>
    <row r="44" spans="1:3">
      <c r="A44" s="21" t="s">
        <v>991</v>
      </c>
      <c r="B44" s="24">
        <v>21108.357500000002</v>
      </c>
      <c r="C44" s="22">
        <v>21108.357500000002</v>
      </c>
    </row>
    <row r="45" spans="1:3">
      <c r="A45" s="21" t="s">
        <v>1634</v>
      </c>
      <c r="B45" s="24">
        <v>20601.492999999999</v>
      </c>
      <c r="C45" s="22">
        <v>20601.492999999999</v>
      </c>
    </row>
    <row r="46" spans="1:3">
      <c r="A46" s="21" t="s">
        <v>1924</v>
      </c>
      <c r="B46" s="24">
        <v>20482.911</v>
      </c>
      <c r="C46" s="22">
        <v>20482.911</v>
      </c>
    </row>
    <row r="47" spans="1:3">
      <c r="A47" s="21" t="s">
        <v>2008</v>
      </c>
      <c r="B47" s="24">
        <v>20346.156000000003</v>
      </c>
      <c r="C47" s="22">
        <v>20346.156000000003</v>
      </c>
    </row>
    <row r="48" spans="1:3">
      <c r="A48" s="21" t="s">
        <v>1417</v>
      </c>
      <c r="B48" s="24">
        <v>20333.816000000003</v>
      </c>
      <c r="C48" s="22">
        <v>20333.816000000003</v>
      </c>
    </row>
    <row r="49" spans="1:3">
      <c r="A49" s="21" t="s">
        <v>1897</v>
      </c>
      <c r="B49" s="24">
        <v>20322.629000000001</v>
      </c>
      <c r="C49" s="22">
        <v>20322.629000000001</v>
      </c>
    </row>
    <row r="50" spans="1:3">
      <c r="A50" s="21" t="s">
        <v>339</v>
      </c>
      <c r="B50" s="24">
        <v>19717.838</v>
      </c>
      <c r="C50" s="22">
        <v>19717.838</v>
      </c>
    </row>
    <row r="51" spans="1:3">
      <c r="A51" s="21" t="s">
        <v>820</v>
      </c>
      <c r="B51" s="24">
        <v>19473.143499999998</v>
      </c>
      <c r="C51" s="22">
        <v>19473.143499999998</v>
      </c>
    </row>
    <row r="52" spans="1:3">
      <c r="A52" s="21" t="s">
        <v>1914</v>
      </c>
      <c r="B52" s="24">
        <v>19406.442000000003</v>
      </c>
      <c r="C52" s="22">
        <v>19406.442000000003</v>
      </c>
    </row>
    <row r="53" spans="1:3">
      <c r="A53" s="21" t="s">
        <v>1139</v>
      </c>
      <c r="B53" s="24">
        <v>18937.420000000002</v>
      </c>
      <c r="C53" s="22">
        <v>18937.420000000002</v>
      </c>
    </row>
    <row r="54" spans="1:3">
      <c r="A54" s="21" t="s">
        <v>2040</v>
      </c>
      <c r="B54" s="24">
        <v>18598.788</v>
      </c>
      <c r="C54" s="22">
        <v>18598.788</v>
      </c>
    </row>
    <row r="55" spans="1:3">
      <c r="A55" s="21" t="s">
        <v>1955</v>
      </c>
      <c r="B55" s="24">
        <v>18345.509999999998</v>
      </c>
      <c r="C55" s="22">
        <v>18345.509999999998</v>
      </c>
    </row>
    <row r="56" spans="1:3">
      <c r="A56" s="21" t="s">
        <v>1726</v>
      </c>
      <c r="B56" s="24">
        <v>17969.387000000002</v>
      </c>
      <c r="C56" s="22">
        <v>17969.387000000002</v>
      </c>
    </row>
    <row r="57" spans="1:3">
      <c r="A57" s="21" t="s">
        <v>1486</v>
      </c>
      <c r="B57" s="24">
        <v>17557.868999999999</v>
      </c>
      <c r="C57" s="22">
        <v>17557.868999999999</v>
      </c>
    </row>
    <row r="58" spans="1:3">
      <c r="A58" s="21" t="s">
        <v>1964</v>
      </c>
      <c r="B58" s="24">
        <v>17420.849999999999</v>
      </c>
      <c r="C58" s="22">
        <v>17420.849999999999</v>
      </c>
    </row>
    <row r="59" spans="1:3">
      <c r="A59" s="21" t="s">
        <v>1464</v>
      </c>
      <c r="B59" s="24">
        <v>17409.38</v>
      </c>
      <c r="C59" s="22">
        <v>17409.38</v>
      </c>
    </row>
    <row r="60" spans="1:3">
      <c r="A60" s="21" t="s">
        <v>215</v>
      </c>
      <c r="B60" s="24">
        <v>17129.9575</v>
      </c>
      <c r="C60" s="22">
        <v>17129.9575</v>
      </c>
    </row>
    <row r="61" spans="1:3">
      <c r="A61" s="21" t="s">
        <v>1544</v>
      </c>
      <c r="B61" s="24">
        <v>16705.439999999999</v>
      </c>
      <c r="C61" s="22">
        <v>16705.439999999999</v>
      </c>
    </row>
    <row r="62" spans="1:3">
      <c r="A62" s="21" t="s">
        <v>1899</v>
      </c>
      <c r="B62" s="24">
        <v>16694.448</v>
      </c>
      <c r="C62" s="22">
        <v>16694.448</v>
      </c>
    </row>
    <row r="63" spans="1:3">
      <c r="A63" s="21" t="s">
        <v>737</v>
      </c>
      <c r="B63" s="24">
        <v>16502.386999999999</v>
      </c>
      <c r="C63" s="22">
        <v>16502.386999999999</v>
      </c>
    </row>
    <row r="64" spans="1:3">
      <c r="A64" s="21" t="s">
        <v>1620</v>
      </c>
      <c r="B64" s="24">
        <v>16450.669999999998</v>
      </c>
      <c r="C64" s="22">
        <v>16450.669999999998</v>
      </c>
    </row>
    <row r="65" spans="1:3">
      <c r="A65" s="21" t="s">
        <v>1818</v>
      </c>
      <c r="B65" s="24">
        <v>16429.300000000003</v>
      </c>
      <c r="C65" s="22">
        <v>16429.300000000003</v>
      </c>
    </row>
    <row r="66" spans="1:3">
      <c r="A66" s="21" t="s">
        <v>2108</v>
      </c>
      <c r="B66" s="24">
        <v>16405.348000000002</v>
      </c>
      <c r="C66" s="22">
        <v>16405.348000000002</v>
      </c>
    </row>
    <row r="67" spans="1:3">
      <c r="A67" s="21" t="s">
        <v>1402</v>
      </c>
      <c r="B67" s="24">
        <v>16286.2955</v>
      </c>
      <c r="C67" s="22">
        <v>16286.2955</v>
      </c>
    </row>
    <row r="68" spans="1:3">
      <c r="A68" s="21" t="s">
        <v>1778</v>
      </c>
      <c r="B68" s="24">
        <v>15917.481499999998</v>
      </c>
      <c r="C68" s="22">
        <v>15917.481499999998</v>
      </c>
    </row>
    <row r="69" spans="1:3">
      <c r="A69" s="21" t="s">
        <v>1491</v>
      </c>
      <c r="B69" s="24">
        <v>15793.833999999999</v>
      </c>
      <c r="C69" s="22">
        <v>15793.833999999999</v>
      </c>
    </row>
    <row r="70" spans="1:3">
      <c r="A70" s="21" t="s">
        <v>1957</v>
      </c>
      <c r="B70" s="24">
        <v>15753.539999999999</v>
      </c>
      <c r="C70" s="22">
        <v>15753.539999999999</v>
      </c>
    </row>
    <row r="71" spans="1:3">
      <c r="A71" s="21" t="s">
        <v>2057</v>
      </c>
      <c r="B71" s="24">
        <v>15672.3915</v>
      </c>
      <c r="C71" s="22">
        <v>15672.3915</v>
      </c>
    </row>
    <row r="72" spans="1:3">
      <c r="A72" s="21" t="s">
        <v>1552</v>
      </c>
      <c r="B72" s="24">
        <v>15287.673000000001</v>
      </c>
      <c r="C72" s="22">
        <v>15287.673000000001</v>
      </c>
    </row>
    <row r="73" spans="1:3">
      <c r="A73" s="21" t="s">
        <v>1725</v>
      </c>
      <c r="B73" s="24">
        <v>15250.51</v>
      </c>
      <c r="C73" s="22">
        <v>15250.51</v>
      </c>
    </row>
    <row r="74" spans="1:3">
      <c r="A74" s="21" t="s">
        <v>1791</v>
      </c>
      <c r="B74" s="24">
        <v>14973.15</v>
      </c>
      <c r="C74" s="22">
        <v>14973.15</v>
      </c>
    </row>
    <row r="75" spans="1:3">
      <c r="A75" s="21" t="s">
        <v>2088</v>
      </c>
      <c r="B75" s="24">
        <v>14815.813000000002</v>
      </c>
      <c r="C75" s="22">
        <v>14815.813000000002</v>
      </c>
    </row>
    <row r="76" spans="1:3">
      <c r="A76" s="21" t="s">
        <v>1913</v>
      </c>
      <c r="B76" s="24">
        <v>14691.32</v>
      </c>
      <c r="C76" s="22">
        <v>14691.32</v>
      </c>
    </row>
    <row r="77" spans="1:3">
      <c r="A77" s="21" t="s">
        <v>1830</v>
      </c>
      <c r="B77" s="24">
        <v>14295.4375</v>
      </c>
      <c r="C77" s="22">
        <v>14295.4375</v>
      </c>
    </row>
    <row r="78" spans="1:3">
      <c r="A78" s="21" t="s">
        <v>2012</v>
      </c>
      <c r="B78" s="24">
        <v>14228.585999999999</v>
      </c>
      <c r="C78" s="22">
        <v>14228.585999999999</v>
      </c>
    </row>
    <row r="79" spans="1:3">
      <c r="A79" s="21" t="s">
        <v>1928</v>
      </c>
      <c r="B79" s="24">
        <v>14006.923999999999</v>
      </c>
      <c r="C79" s="22">
        <v>14006.923999999999</v>
      </c>
    </row>
    <row r="80" spans="1:3">
      <c r="A80" s="21" t="s">
        <v>2024</v>
      </c>
      <c r="B80" s="24">
        <v>13887.672500000001</v>
      </c>
      <c r="C80" s="22">
        <v>13887.672500000001</v>
      </c>
    </row>
    <row r="81" spans="1:3">
      <c r="A81" s="21" t="s">
        <v>1543</v>
      </c>
      <c r="B81" s="24">
        <v>13620.487499999999</v>
      </c>
      <c r="C81" s="22">
        <v>13620.487499999999</v>
      </c>
    </row>
    <row r="82" spans="1:3">
      <c r="A82" s="21" t="s">
        <v>2036</v>
      </c>
      <c r="B82" s="24">
        <v>13089.786</v>
      </c>
      <c r="C82" s="22">
        <v>13089.786</v>
      </c>
    </row>
    <row r="83" spans="1:3">
      <c r="A83" s="21" t="s">
        <v>1845</v>
      </c>
      <c r="B83" s="24">
        <v>13080.812000000002</v>
      </c>
      <c r="C83" s="22">
        <v>13080.812000000002</v>
      </c>
    </row>
    <row r="84" spans="1:3">
      <c r="A84" s="21" t="s">
        <v>1925</v>
      </c>
      <c r="B84" s="24">
        <v>13013.137500000001</v>
      </c>
      <c r="C84" s="22">
        <v>13013.137500000001</v>
      </c>
    </row>
    <row r="85" spans="1:3">
      <c r="A85" s="21" t="s">
        <v>1935</v>
      </c>
      <c r="B85" s="24">
        <v>12976.4</v>
      </c>
      <c r="C85" s="22">
        <v>12976.4</v>
      </c>
    </row>
    <row r="86" spans="1:3">
      <c r="A86" s="21" t="s">
        <v>1657</v>
      </c>
      <c r="B86" s="24">
        <v>12955.987499999999</v>
      </c>
      <c r="C86" s="22">
        <v>12955.987499999999</v>
      </c>
    </row>
    <row r="87" spans="1:3">
      <c r="A87" s="21" t="s">
        <v>1647</v>
      </c>
      <c r="B87" s="24">
        <v>12916.309000000001</v>
      </c>
      <c r="C87" s="22">
        <v>12916.309000000001</v>
      </c>
    </row>
    <row r="88" spans="1:3">
      <c r="A88" s="21" t="s">
        <v>1459</v>
      </c>
      <c r="B88" s="24">
        <v>12880.998999999998</v>
      </c>
      <c r="C88" s="22">
        <v>12880.998999999998</v>
      </c>
    </row>
    <row r="89" spans="1:3">
      <c r="A89" s="21" t="s">
        <v>2004</v>
      </c>
      <c r="B89" s="24">
        <v>12532.470499999999</v>
      </c>
      <c r="C89" s="22">
        <v>12532.470499999999</v>
      </c>
    </row>
    <row r="90" spans="1:3">
      <c r="A90" s="21" t="s">
        <v>1409</v>
      </c>
      <c r="B90" s="24">
        <v>12121.789999999999</v>
      </c>
      <c r="C90" s="22">
        <v>12121.789999999999</v>
      </c>
    </row>
    <row r="91" spans="1:3">
      <c r="A91" s="21" t="s">
        <v>1861</v>
      </c>
      <c r="B91" s="24">
        <v>11855.347499999998</v>
      </c>
      <c r="C91" s="22">
        <v>11855.347499999998</v>
      </c>
    </row>
    <row r="92" spans="1:3">
      <c r="A92" s="21" t="s">
        <v>1801</v>
      </c>
      <c r="B92" s="24">
        <v>11853.517500000002</v>
      </c>
      <c r="C92" s="22">
        <v>11853.517500000002</v>
      </c>
    </row>
    <row r="93" spans="1:3">
      <c r="A93" s="21" t="s">
        <v>1891</v>
      </c>
      <c r="B93" s="24">
        <v>11832.735500000003</v>
      </c>
      <c r="C93" s="22">
        <v>11832.735500000003</v>
      </c>
    </row>
    <row r="94" spans="1:3">
      <c r="A94" s="21" t="s">
        <v>1870</v>
      </c>
      <c r="B94" s="24">
        <v>11764.877499999999</v>
      </c>
      <c r="C94" s="22">
        <v>11764.877499999999</v>
      </c>
    </row>
    <row r="95" spans="1:3">
      <c r="A95" s="21" t="s">
        <v>1806</v>
      </c>
      <c r="B95" s="24">
        <v>11679.375000000002</v>
      </c>
      <c r="C95" s="22">
        <v>11679.375000000002</v>
      </c>
    </row>
    <row r="96" spans="1:3">
      <c r="A96" s="21" t="s">
        <v>1873</v>
      </c>
      <c r="B96" s="24">
        <v>11577.580000000002</v>
      </c>
      <c r="C96" s="22">
        <v>11577.580000000002</v>
      </c>
    </row>
    <row r="97" spans="1:3">
      <c r="A97" s="21" t="s">
        <v>1790</v>
      </c>
      <c r="B97" s="24">
        <v>11552.286</v>
      </c>
      <c r="C97" s="22">
        <v>11552.286</v>
      </c>
    </row>
    <row r="98" spans="1:3">
      <c r="A98" s="21" t="s">
        <v>1871</v>
      </c>
      <c r="B98" s="24">
        <v>11516.590000000002</v>
      </c>
      <c r="C98" s="22">
        <v>11516.590000000002</v>
      </c>
    </row>
    <row r="99" spans="1:3">
      <c r="A99" s="21" t="s">
        <v>1601</v>
      </c>
      <c r="B99" s="24">
        <v>11464.75</v>
      </c>
      <c r="C99" s="22">
        <v>11464.75</v>
      </c>
    </row>
    <row r="100" spans="1:3">
      <c r="A100" s="21" t="s">
        <v>1588</v>
      </c>
      <c r="B100" s="24">
        <v>11390.913</v>
      </c>
      <c r="C100" s="22">
        <v>11390.913</v>
      </c>
    </row>
    <row r="101" spans="1:3">
      <c r="A101" s="21" t="s">
        <v>2097</v>
      </c>
      <c r="B101" s="24">
        <v>11276.62</v>
      </c>
      <c r="C101" s="22">
        <v>11276.62</v>
      </c>
    </row>
    <row r="102" spans="1:3">
      <c r="A102" s="21" t="s">
        <v>1658</v>
      </c>
      <c r="B102" s="24">
        <v>11182.290499999999</v>
      </c>
      <c r="C102" s="22">
        <v>11182.290499999999</v>
      </c>
    </row>
    <row r="103" spans="1:3">
      <c r="A103" s="21" t="s">
        <v>1855</v>
      </c>
      <c r="B103" s="24">
        <v>10295.92</v>
      </c>
      <c r="C103" s="22">
        <v>10295.92</v>
      </c>
    </row>
    <row r="104" spans="1:3">
      <c r="A104" s="21" t="s">
        <v>1920</v>
      </c>
      <c r="B104" s="24">
        <v>9782.5654999999988</v>
      </c>
      <c r="C104" s="22">
        <v>9782.5654999999988</v>
      </c>
    </row>
    <row r="105" spans="1:3">
      <c r="A105" s="21" t="s">
        <v>1519</v>
      </c>
      <c r="B105" s="24">
        <v>9639.5319999999992</v>
      </c>
      <c r="C105" s="22">
        <v>9639.5319999999992</v>
      </c>
    </row>
    <row r="106" spans="1:3">
      <c r="A106" s="21" t="s">
        <v>1709</v>
      </c>
      <c r="B106" s="24">
        <v>9611.36</v>
      </c>
      <c r="C106" s="22">
        <v>9611.36</v>
      </c>
    </row>
    <row r="107" spans="1:3">
      <c r="A107" s="21" t="s">
        <v>2111</v>
      </c>
      <c r="B107" s="24">
        <v>9561.57</v>
      </c>
      <c r="C107" s="22">
        <v>9561.57</v>
      </c>
    </row>
    <row r="108" spans="1:3">
      <c r="A108" s="21" t="s">
        <v>811</v>
      </c>
      <c r="B108" s="24">
        <v>9271.94</v>
      </c>
      <c r="C108" s="22">
        <v>9271.94</v>
      </c>
    </row>
    <row r="109" spans="1:3">
      <c r="A109" s="21" t="s">
        <v>1883</v>
      </c>
      <c r="B109" s="24">
        <v>9111.5099999999984</v>
      </c>
      <c r="C109" s="22">
        <v>9111.5099999999984</v>
      </c>
    </row>
    <row r="110" spans="1:3">
      <c r="A110" s="21" t="s">
        <v>1457</v>
      </c>
      <c r="B110" s="24">
        <v>9011.42</v>
      </c>
      <c r="C110" s="22">
        <v>9011.42</v>
      </c>
    </row>
    <row r="111" spans="1:3">
      <c r="A111" s="21" t="s">
        <v>1770</v>
      </c>
      <c r="B111" s="24">
        <v>8989.49</v>
      </c>
      <c r="C111" s="22">
        <v>8989.49</v>
      </c>
    </row>
    <row r="112" spans="1:3">
      <c r="A112" s="21" t="s">
        <v>543</v>
      </c>
      <c r="B112" s="24">
        <v>8930.8320000000003</v>
      </c>
      <c r="C112" s="22">
        <v>8930.8320000000003</v>
      </c>
    </row>
    <row r="113" spans="1:3">
      <c r="A113" s="21" t="s">
        <v>1772</v>
      </c>
      <c r="B113" s="24">
        <v>8835.3234999999986</v>
      </c>
      <c r="C113" s="22">
        <v>8835.3234999999986</v>
      </c>
    </row>
    <row r="114" spans="1:3">
      <c r="A114" s="21" t="s">
        <v>1946</v>
      </c>
      <c r="B114" s="24">
        <v>8796.4199999999983</v>
      </c>
      <c r="C114" s="22">
        <v>8796.4199999999983</v>
      </c>
    </row>
    <row r="115" spans="1:3">
      <c r="A115" s="21" t="s">
        <v>1721</v>
      </c>
      <c r="B115" s="24">
        <v>8761.64</v>
      </c>
      <c r="C115" s="22">
        <v>8761.64</v>
      </c>
    </row>
    <row r="116" spans="1:3">
      <c r="A116" s="21" t="s">
        <v>1860</v>
      </c>
      <c r="B116" s="24">
        <v>8608.3499999999985</v>
      </c>
      <c r="C116" s="22">
        <v>8608.3499999999985</v>
      </c>
    </row>
    <row r="117" spans="1:3">
      <c r="A117" s="21" t="s">
        <v>2082</v>
      </c>
      <c r="B117" s="24">
        <v>8526.7699999999986</v>
      </c>
      <c r="C117" s="22">
        <v>8526.7699999999986</v>
      </c>
    </row>
    <row r="118" spans="1:3">
      <c r="A118" s="21" t="s">
        <v>1436</v>
      </c>
      <c r="B118" s="24">
        <v>8520.4000000000015</v>
      </c>
      <c r="C118" s="22">
        <v>8520.4000000000015</v>
      </c>
    </row>
    <row r="119" spans="1:3">
      <c r="A119" s="21" t="s">
        <v>1678</v>
      </c>
      <c r="B119" s="24">
        <v>8502.2720000000008</v>
      </c>
      <c r="C119" s="22">
        <v>8502.2720000000008</v>
      </c>
    </row>
    <row r="120" spans="1:3">
      <c r="A120" s="21" t="s">
        <v>2009</v>
      </c>
      <c r="B120" s="24">
        <v>8451.0779999999995</v>
      </c>
      <c r="C120" s="22">
        <v>8451.0779999999995</v>
      </c>
    </row>
    <row r="121" spans="1:3">
      <c r="A121" s="21" t="s">
        <v>1425</v>
      </c>
      <c r="B121" s="24">
        <v>8422.8100000000013</v>
      </c>
      <c r="C121" s="22">
        <v>8422.8100000000013</v>
      </c>
    </row>
    <row r="122" spans="1:3">
      <c r="A122" s="21" t="s">
        <v>569</v>
      </c>
      <c r="B122" s="24">
        <v>8421.9200000000019</v>
      </c>
      <c r="C122" s="22">
        <v>8421.9200000000019</v>
      </c>
    </row>
    <row r="123" spans="1:3">
      <c r="A123" s="21" t="s">
        <v>1639</v>
      </c>
      <c r="B123" s="24">
        <v>8401.5999999999985</v>
      </c>
      <c r="C123" s="22">
        <v>8401.5999999999985</v>
      </c>
    </row>
    <row r="124" spans="1:3">
      <c r="A124" s="21" t="s">
        <v>1562</v>
      </c>
      <c r="B124" s="24">
        <v>8396.5</v>
      </c>
      <c r="C124" s="22">
        <v>8396.5</v>
      </c>
    </row>
    <row r="125" spans="1:3">
      <c r="A125" s="21" t="s">
        <v>1529</v>
      </c>
      <c r="B125" s="24">
        <v>8270.0750000000007</v>
      </c>
      <c r="C125" s="22">
        <v>8270.0750000000007</v>
      </c>
    </row>
    <row r="126" spans="1:3">
      <c r="A126" s="21" t="s">
        <v>1663</v>
      </c>
      <c r="B126" s="24">
        <v>8166.92</v>
      </c>
      <c r="C126" s="22">
        <v>8166.92</v>
      </c>
    </row>
    <row r="127" spans="1:3">
      <c r="A127" s="21" t="s">
        <v>1628</v>
      </c>
      <c r="B127" s="24">
        <v>8069.1414999999997</v>
      </c>
      <c r="C127" s="22">
        <v>8069.1414999999997</v>
      </c>
    </row>
    <row r="128" spans="1:3">
      <c r="A128" s="21" t="s">
        <v>1966</v>
      </c>
      <c r="B128" s="24">
        <v>8041.87</v>
      </c>
      <c r="C128" s="22">
        <v>8041.87</v>
      </c>
    </row>
    <row r="129" spans="1:3">
      <c r="A129" s="21" t="s">
        <v>1203</v>
      </c>
      <c r="B129" s="24">
        <v>7922.5400000000009</v>
      </c>
      <c r="C129" s="22">
        <v>7922.5400000000009</v>
      </c>
    </row>
    <row r="130" spans="1:3">
      <c r="A130" s="21" t="s">
        <v>2115</v>
      </c>
      <c r="B130" s="24">
        <v>7884.9400000000005</v>
      </c>
      <c r="C130" s="22">
        <v>7884.9400000000005</v>
      </c>
    </row>
    <row r="131" spans="1:3">
      <c r="A131" s="21" t="s">
        <v>1719</v>
      </c>
      <c r="B131" s="24">
        <v>7868.6940000000004</v>
      </c>
      <c r="C131" s="22">
        <v>7868.6940000000004</v>
      </c>
    </row>
    <row r="132" spans="1:3">
      <c r="A132" s="21" t="s">
        <v>1675</v>
      </c>
      <c r="B132" s="24">
        <v>7748.5434999999998</v>
      </c>
      <c r="C132" s="22">
        <v>7748.5434999999998</v>
      </c>
    </row>
    <row r="133" spans="1:3">
      <c r="A133" s="21" t="s">
        <v>1583</v>
      </c>
      <c r="B133" s="24">
        <v>7719.0125000000007</v>
      </c>
      <c r="C133" s="22">
        <v>7719.0125000000007</v>
      </c>
    </row>
    <row r="134" spans="1:3">
      <c r="A134" s="21" t="s">
        <v>1682</v>
      </c>
      <c r="B134" s="24">
        <v>7703.36</v>
      </c>
      <c r="C134" s="22">
        <v>7703.36</v>
      </c>
    </row>
    <row r="135" spans="1:3">
      <c r="A135" s="21" t="s">
        <v>2074</v>
      </c>
      <c r="B135" s="24">
        <v>7694.6170000000002</v>
      </c>
      <c r="C135" s="22">
        <v>7694.6170000000002</v>
      </c>
    </row>
    <row r="136" spans="1:3">
      <c r="A136" s="21" t="s">
        <v>1566</v>
      </c>
      <c r="B136" s="24">
        <v>7468.86</v>
      </c>
      <c r="C136" s="22">
        <v>7468.86</v>
      </c>
    </row>
    <row r="137" spans="1:3">
      <c r="A137" s="21" t="s">
        <v>2077</v>
      </c>
      <c r="B137" s="24">
        <v>7300.1660000000002</v>
      </c>
      <c r="C137" s="22">
        <v>7300.1660000000002</v>
      </c>
    </row>
    <row r="138" spans="1:3">
      <c r="A138" s="21" t="s">
        <v>1879</v>
      </c>
      <c r="B138" s="24">
        <v>7103.9494999999997</v>
      </c>
      <c r="C138" s="22">
        <v>7103.9494999999997</v>
      </c>
    </row>
    <row r="139" spans="1:3">
      <c r="A139" s="21" t="s">
        <v>1508</v>
      </c>
      <c r="B139" s="24">
        <v>6996.79</v>
      </c>
      <c r="C139" s="22">
        <v>6996.79</v>
      </c>
    </row>
    <row r="140" spans="1:3">
      <c r="A140" s="21" t="s">
        <v>1759</v>
      </c>
      <c r="B140" s="24">
        <v>6637.9740000000011</v>
      </c>
      <c r="C140" s="22">
        <v>6637.9740000000011</v>
      </c>
    </row>
    <row r="141" spans="1:3">
      <c r="A141" s="21" t="s">
        <v>1483</v>
      </c>
      <c r="B141" s="24">
        <v>6367.8085000000001</v>
      </c>
      <c r="C141" s="22">
        <v>6367.8085000000001</v>
      </c>
    </row>
    <row r="142" spans="1:3">
      <c r="A142" s="21" t="s">
        <v>1749</v>
      </c>
      <c r="B142" s="24">
        <v>6140.259</v>
      </c>
      <c r="C142" s="22">
        <v>6140.259</v>
      </c>
    </row>
    <row r="143" spans="1:3">
      <c r="A143" s="21" t="s">
        <v>1902</v>
      </c>
      <c r="B143" s="24">
        <v>5907.2085000000006</v>
      </c>
      <c r="C143" s="22">
        <v>5907.2085000000006</v>
      </c>
    </row>
    <row r="144" spans="1:3">
      <c r="A144" s="21" t="s">
        <v>1951</v>
      </c>
      <c r="B144" s="24">
        <v>5761.31</v>
      </c>
      <c r="C144" s="22">
        <v>5761.31</v>
      </c>
    </row>
    <row r="145" spans="1:3">
      <c r="A145" s="21" t="s">
        <v>1415</v>
      </c>
      <c r="B145" s="24">
        <v>5524.13</v>
      </c>
      <c r="C145" s="22">
        <v>5524.13</v>
      </c>
    </row>
    <row r="146" spans="1:3">
      <c r="A146" s="21" t="s">
        <v>2052</v>
      </c>
      <c r="B146" s="24">
        <v>5489.9979999999996</v>
      </c>
      <c r="C146" s="22">
        <v>5489.9979999999996</v>
      </c>
    </row>
    <row r="147" spans="1:3">
      <c r="A147" s="21" t="s">
        <v>1888</v>
      </c>
      <c r="B147" s="24">
        <v>5449.1054999999997</v>
      </c>
      <c r="C147" s="22">
        <v>5449.1054999999997</v>
      </c>
    </row>
    <row r="148" spans="1:3">
      <c r="A148" s="21" t="s">
        <v>2081</v>
      </c>
      <c r="B148" s="24">
        <v>5428.99</v>
      </c>
      <c r="C148" s="22">
        <v>5428.99</v>
      </c>
    </row>
    <row r="149" spans="1:3">
      <c r="A149" s="21" t="s">
        <v>2047</v>
      </c>
      <c r="B149" s="24">
        <v>5418.68</v>
      </c>
      <c r="C149" s="22">
        <v>5418.68</v>
      </c>
    </row>
    <row r="150" spans="1:3">
      <c r="A150" s="21" t="s">
        <v>1877</v>
      </c>
      <c r="B150" s="24">
        <v>5395.09</v>
      </c>
      <c r="C150" s="22">
        <v>5395.09</v>
      </c>
    </row>
    <row r="151" spans="1:3">
      <c r="A151" s="21" t="s">
        <v>1661</v>
      </c>
      <c r="B151" s="24">
        <v>5205.83</v>
      </c>
      <c r="C151" s="22">
        <v>5205.83</v>
      </c>
    </row>
    <row r="152" spans="1:3">
      <c r="A152" s="21" t="s">
        <v>1605</v>
      </c>
      <c r="B152" s="24">
        <v>5169.2175000000007</v>
      </c>
      <c r="C152" s="22">
        <v>5169.2175000000007</v>
      </c>
    </row>
    <row r="153" spans="1:3">
      <c r="A153" s="21" t="s">
        <v>2000</v>
      </c>
      <c r="B153" s="24">
        <v>5121.92</v>
      </c>
      <c r="C153" s="22">
        <v>5121.92</v>
      </c>
    </row>
    <row r="154" spans="1:3">
      <c r="A154" s="21" t="s">
        <v>1656</v>
      </c>
      <c r="B154" s="24">
        <v>4784.59</v>
      </c>
      <c r="C154" s="22">
        <v>4784.59</v>
      </c>
    </row>
    <row r="155" spans="1:3">
      <c r="A155" s="21" t="s">
        <v>1785</v>
      </c>
      <c r="B155" s="24">
        <v>4611.7069999999994</v>
      </c>
      <c r="C155" s="22">
        <v>4611.7069999999994</v>
      </c>
    </row>
    <row r="156" spans="1:3">
      <c r="A156" s="21" t="s">
        <v>1487</v>
      </c>
      <c r="B156" s="24">
        <v>4605.2240000000002</v>
      </c>
      <c r="C156" s="22">
        <v>4605.2240000000002</v>
      </c>
    </row>
    <row r="157" spans="1:3">
      <c r="A157" s="21" t="s">
        <v>2053</v>
      </c>
      <c r="B157" s="24">
        <v>4561.8259999999991</v>
      </c>
      <c r="C157" s="22">
        <v>4561.8259999999991</v>
      </c>
    </row>
    <row r="158" spans="1:3">
      <c r="A158" s="21" t="s">
        <v>212</v>
      </c>
      <c r="B158" s="24">
        <v>4448.8215000000009</v>
      </c>
      <c r="C158" s="22">
        <v>4448.8215000000009</v>
      </c>
    </row>
    <row r="159" spans="1:3">
      <c r="A159" s="21" t="s">
        <v>1192</v>
      </c>
      <c r="B159" s="24">
        <v>4189.1749999999993</v>
      </c>
      <c r="C159" s="22">
        <v>4189.1749999999993</v>
      </c>
    </row>
    <row r="160" spans="1:3">
      <c r="A160" s="21" t="s">
        <v>1755</v>
      </c>
      <c r="B160" s="24">
        <v>4163.6790000000001</v>
      </c>
      <c r="C160" s="22">
        <v>4163.6790000000001</v>
      </c>
    </row>
    <row r="161" spans="1:3">
      <c r="A161" s="21" t="s">
        <v>1863</v>
      </c>
      <c r="B161" s="24">
        <v>4088.9</v>
      </c>
      <c r="C161" s="22">
        <v>4088.9</v>
      </c>
    </row>
    <row r="162" spans="1:3">
      <c r="A162" s="21" t="s">
        <v>1617</v>
      </c>
      <c r="B162" s="24">
        <v>4069.6359999999995</v>
      </c>
      <c r="C162" s="22">
        <v>4069.6359999999995</v>
      </c>
    </row>
    <row r="163" spans="1:3">
      <c r="A163" s="21" t="s">
        <v>1756</v>
      </c>
      <c r="B163" s="24">
        <v>3980.79</v>
      </c>
      <c r="C163" s="22">
        <v>3980.79</v>
      </c>
    </row>
    <row r="164" spans="1:3">
      <c r="A164" s="21" t="s">
        <v>2070</v>
      </c>
      <c r="B164" s="24">
        <v>3948.5950000000003</v>
      </c>
      <c r="C164" s="22">
        <v>3948.5950000000003</v>
      </c>
    </row>
    <row r="165" spans="1:3">
      <c r="A165" s="21" t="s">
        <v>1695</v>
      </c>
      <c r="B165" s="24">
        <v>3728.5859999999998</v>
      </c>
      <c r="C165" s="22">
        <v>3728.5859999999998</v>
      </c>
    </row>
    <row r="166" spans="1:3">
      <c r="A166" s="21" t="s">
        <v>1418</v>
      </c>
      <c r="B166" s="24">
        <v>3541.7579999999998</v>
      </c>
      <c r="C166" s="22">
        <v>3541.7579999999998</v>
      </c>
    </row>
    <row r="167" spans="1:3">
      <c r="A167" s="21" t="s">
        <v>1942</v>
      </c>
      <c r="B167" s="24">
        <v>3192.9349999999999</v>
      </c>
      <c r="C167" s="22">
        <v>3192.9349999999999</v>
      </c>
    </row>
    <row r="168" spans="1:3">
      <c r="A168" s="21" t="s">
        <v>2116</v>
      </c>
      <c r="B168" s="24">
        <v>3192.8705</v>
      </c>
      <c r="C168" s="22">
        <v>3192.8705</v>
      </c>
    </row>
    <row r="169" spans="1:3">
      <c r="A169" s="21" t="s">
        <v>2025</v>
      </c>
      <c r="B169" s="24">
        <v>3087.6034999999997</v>
      </c>
      <c r="C169" s="22">
        <v>3087.6034999999997</v>
      </c>
    </row>
    <row r="170" spans="1:3">
      <c r="A170" s="21" t="s">
        <v>1671</v>
      </c>
      <c r="B170" s="24">
        <v>3023.73</v>
      </c>
      <c r="C170" s="22">
        <v>3023.73</v>
      </c>
    </row>
    <row r="171" spans="1:3">
      <c r="A171" s="21" t="s">
        <v>1784</v>
      </c>
      <c r="B171" s="24">
        <v>2981.7700000000004</v>
      </c>
      <c r="C171" s="22">
        <v>2981.7700000000004</v>
      </c>
    </row>
    <row r="172" spans="1:3">
      <c r="A172" s="21" t="s">
        <v>701</v>
      </c>
      <c r="B172" s="24">
        <v>2910.13</v>
      </c>
      <c r="C172" s="22">
        <v>2910.13</v>
      </c>
    </row>
    <row r="173" spans="1:3">
      <c r="A173" s="21" t="s">
        <v>1929</v>
      </c>
      <c r="B173" s="24">
        <v>2810.08</v>
      </c>
      <c r="C173" s="22">
        <v>2810.08</v>
      </c>
    </row>
    <row r="174" spans="1:3">
      <c r="A174" s="21" t="s">
        <v>1616</v>
      </c>
      <c r="B174" s="24">
        <v>2310.23</v>
      </c>
      <c r="C174" s="22">
        <v>2310.23</v>
      </c>
    </row>
    <row r="175" spans="1:3">
      <c r="A175" s="21" t="s">
        <v>1520</v>
      </c>
      <c r="B175" s="24">
        <v>2252.94</v>
      </c>
      <c r="C175" s="22">
        <v>2252.94</v>
      </c>
    </row>
    <row r="176" spans="1:3">
      <c r="A176" s="21" t="s">
        <v>1684</v>
      </c>
      <c r="B176" s="24">
        <v>2198.67</v>
      </c>
      <c r="C176" s="22">
        <v>2198.67</v>
      </c>
    </row>
    <row r="177" spans="1:3">
      <c r="A177" s="21" t="s">
        <v>1621</v>
      </c>
      <c r="B177" s="24">
        <v>2170.35</v>
      </c>
      <c r="C177" s="22">
        <v>2170.35</v>
      </c>
    </row>
    <row r="178" spans="1:3">
      <c r="A178" s="21" t="s">
        <v>1599</v>
      </c>
      <c r="B178" s="24">
        <v>2157.4900000000002</v>
      </c>
      <c r="C178" s="22">
        <v>2157.4900000000002</v>
      </c>
    </row>
    <row r="179" spans="1:3">
      <c r="A179" s="21" t="s">
        <v>1405</v>
      </c>
      <c r="B179" s="24">
        <v>2088.36</v>
      </c>
      <c r="C179" s="22">
        <v>2088.36</v>
      </c>
    </row>
    <row r="180" spans="1:3">
      <c r="A180" s="21" t="s">
        <v>1505</v>
      </c>
      <c r="B180" s="24">
        <v>2074.56</v>
      </c>
      <c r="C180" s="22">
        <v>2074.56</v>
      </c>
    </row>
    <row r="181" spans="1:3">
      <c r="A181" s="21" t="s">
        <v>490</v>
      </c>
      <c r="B181" s="24">
        <v>1948.89</v>
      </c>
      <c r="C181" s="22">
        <v>1948.89</v>
      </c>
    </row>
    <row r="182" spans="1:3">
      <c r="A182" s="21" t="s">
        <v>1598</v>
      </c>
      <c r="B182" s="24">
        <v>1809.06</v>
      </c>
      <c r="C182" s="22">
        <v>1809.06</v>
      </c>
    </row>
    <row r="183" spans="1:3">
      <c r="A183" s="21" t="s">
        <v>2107</v>
      </c>
      <c r="B183" s="24">
        <v>1486.1000000000001</v>
      </c>
      <c r="C183" s="22">
        <v>1486.1000000000001</v>
      </c>
    </row>
    <row r="184" spans="1:3">
      <c r="A184" s="21" t="s">
        <v>113</v>
      </c>
      <c r="B184" s="24">
        <v>1484.04</v>
      </c>
      <c r="C184" s="22">
        <v>1484.04</v>
      </c>
    </row>
    <row r="185" spans="1:3">
      <c r="A185" s="21" t="s">
        <v>1968</v>
      </c>
      <c r="B185" s="24">
        <v>1362.8799999999999</v>
      </c>
      <c r="C185" s="22">
        <v>1362.8799999999999</v>
      </c>
    </row>
    <row r="186" spans="1:3">
      <c r="A186" s="21" t="s">
        <v>1953</v>
      </c>
      <c r="B186" s="24">
        <v>1348.4614999999999</v>
      </c>
      <c r="C186" s="22">
        <v>1348.4614999999999</v>
      </c>
    </row>
    <row r="187" spans="1:3">
      <c r="A187" s="21" t="s">
        <v>1909</v>
      </c>
      <c r="B187" s="24">
        <v>1290.002</v>
      </c>
      <c r="C187" s="22">
        <v>1290.002</v>
      </c>
    </row>
    <row r="188" spans="1:3">
      <c r="A188" s="21" t="s">
        <v>1716</v>
      </c>
      <c r="B188" s="24">
        <v>1251.18</v>
      </c>
      <c r="C188" s="22">
        <v>1251.18</v>
      </c>
    </row>
    <row r="189" spans="1:3">
      <c r="A189" s="21" t="s">
        <v>1938</v>
      </c>
      <c r="B189" s="24">
        <v>1235.3125</v>
      </c>
      <c r="C189" s="22">
        <v>1235.3125</v>
      </c>
    </row>
    <row r="190" spans="1:3">
      <c r="A190" s="21" t="s">
        <v>2100</v>
      </c>
      <c r="B190" s="24">
        <v>852.11</v>
      </c>
      <c r="C190" s="22">
        <v>852.11</v>
      </c>
    </row>
    <row r="191" spans="1:3">
      <c r="A191" s="21" t="s">
        <v>1677</v>
      </c>
      <c r="B191" s="24">
        <v>721.65000000000009</v>
      </c>
      <c r="C191" s="22">
        <v>721.65000000000009</v>
      </c>
    </row>
    <row r="192" spans="1:3">
      <c r="A192" s="21" t="s">
        <v>1884</v>
      </c>
      <c r="B192" s="24">
        <v>679.86</v>
      </c>
      <c r="C192" s="22">
        <v>679.86</v>
      </c>
    </row>
    <row r="193" spans="1:3">
      <c r="A193" s="21" t="s">
        <v>1828</v>
      </c>
      <c r="B193" s="24">
        <v>469.63</v>
      </c>
      <c r="C193" s="22">
        <v>469.63</v>
      </c>
    </row>
    <row r="194" spans="1:3">
      <c r="A194" s="21" t="s">
        <v>1411</v>
      </c>
      <c r="B194" s="24">
        <v>440.92</v>
      </c>
      <c r="C194" s="22">
        <v>440.92</v>
      </c>
    </row>
    <row r="195" spans="1:3">
      <c r="A195" s="21" t="s">
        <v>1548</v>
      </c>
      <c r="B195" s="24">
        <v>293.21999999999997</v>
      </c>
      <c r="C195" s="22">
        <v>293.21999999999997</v>
      </c>
    </row>
    <row r="196" spans="1:3">
      <c r="A196" s="21" t="s">
        <v>2065</v>
      </c>
      <c r="B196" s="24">
        <v>153.03</v>
      </c>
      <c r="C196" s="22">
        <v>153.03</v>
      </c>
    </row>
    <row r="197" spans="1:3">
      <c r="A197" s="21" t="s">
        <v>1414</v>
      </c>
      <c r="B197" s="24">
        <v>85.72</v>
      </c>
      <c r="C197" s="22">
        <v>85.72</v>
      </c>
    </row>
    <row r="198" spans="1:3">
      <c r="A198" s="21" t="s">
        <v>2146</v>
      </c>
      <c r="B198" s="24">
        <v>2788320.9894999987</v>
      </c>
      <c r="C198" s="22">
        <v>2788320.9894999987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19"/>
  <sheetViews>
    <sheetView topLeftCell="A2" workbookViewId="0">
      <selection activeCell="C5" sqref="C5"/>
    </sheetView>
  </sheetViews>
  <sheetFormatPr defaultRowHeight="12.5"/>
  <cols>
    <col min="1" max="1" width="22" customWidth="1"/>
    <col min="2" max="2" width="15.90625" bestFit="1" customWidth="1"/>
    <col min="3" max="3" width="11.08984375" bestFit="1" customWidth="1"/>
    <col min="4" max="4" width="11.453125" bestFit="1" customWidth="1"/>
    <col min="5" max="5" width="14" bestFit="1" customWidth="1"/>
    <col min="6" max="6" width="11.08984375" bestFit="1" customWidth="1"/>
  </cols>
  <sheetData>
    <row r="3" spans="1:3">
      <c r="A3" s="20" t="s">
        <v>2151</v>
      </c>
      <c r="B3" s="20" t="s">
        <v>2148</v>
      </c>
    </row>
    <row r="4" spans="1:3">
      <c r="A4" s="20" t="s">
        <v>2145</v>
      </c>
      <c r="B4" t="s">
        <v>1041</v>
      </c>
      <c r="C4" t="s">
        <v>2146</v>
      </c>
    </row>
    <row r="5" spans="1:3">
      <c r="A5" s="21" t="s">
        <v>1939</v>
      </c>
      <c r="B5" s="22">
        <v>27</v>
      </c>
      <c r="C5" s="22">
        <v>27</v>
      </c>
    </row>
    <row r="6" spans="1:3">
      <c r="A6" s="25" t="s">
        <v>2155</v>
      </c>
      <c r="B6" s="22">
        <v>6</v>
      </c>
      <c r="C6" s="22">
        <v>6</v>
      </c>
    </row>
    <row r="7" spans="1:3">
      <c r="A7" s="25" t="s">
        <v>2156</v>
      </c>
      <c r="B7" s="22">
        <v>1</v>
      </c>
      <c r="C7" s="22">
        <v>1</v>
      </c>
    </row>
    <row r="8" spans="1:3">
      <c r="A8" s="25" t="s">
        <v>2157</v>
      </c>
      <c r="B8" s="22">
        <v>3</v>
      </c>
      <c r="C8" s="22">
        <v>3</v>
      </c>
    </row>
    <row r="9" spans="1:3">
      <c r="A9" s="25" t="s">
        <v>2158</v>
      </c>
      <c r="B9" s="22">
        <v>1</v>
      </c>
      <c r="C9" s="22">
        <v>1</v>
      </c>
    </row>
    <row r="10" spans="1:3">
      <c r="A10" s="25" t="s">
        <v>2152</v>
      </c>
      <c r="B10" s="22">
        <v>4</v>
      </c>
      <c r="C10" s="22">
        <v>4</v>
      </c>
    </row>
    <row r="11" spans="1:3">
      <c r="A11" s="25" t="s">
        <v>2159</v>
      </c>
      <c r="B11" s="22">
        <v>2</v>
      </c>
      <c r="C11" s="22">
        <v>2</v>
      </c>
    </row>
    <row r="12" spans="1:3">
      <c r="A12" s="25" t="s">
        <v>2160</v>
      </c>
      <c r="B12" s="22">
        <v>2</v>
      </c>
      <c r="C12" s="22">
        <v>2</v>
      </c>
    </row>
    <row r="13" spans="1:3">
      <c r="A13" s="25" t="s">
        <v>2153</v>
      </c>
      <c r="B13" s="22">
        <v>5</v>
      </c>
      <c r="C13" s="22">
        <v>5</v>
      </c>
    </row>
    <row r="14" spans="1:3">
      <c r="A14" s="25" t="s">
        <v>2161</v>
      </c>
      <c r="B14" s="22">
        <v>3</v>
      </c>
      <c r="C14" s="22">
        <v>3</v>
      </c>
    </row>
    <row r="15" spans="1:3">
      <c r="A15" s="21" t="s">
        <v>731</v>
      </c>
      <c r="B15" s="22">
        <v>26</v>
      </c>
      <c r="C15" s="22">
        <v>26</v>
      </c>
    </row>
    <row r="16" spans="1:3">
      <c r="A16" s="25" t="s">
        <v>2155</v>
      </c>
      <c r="B16" s="22">
        <v>3</v>
      </c>
      <c r="C16" s="22">
        <v>3</v>
      </c>
    </row>
    <row r="17" spans="1:3">
      <c r="A17" s="25" t="s">
        <v>2162</v>
      </c>
      <c r="B17" s="22">
        <v>1</v>
      </c>
      <c r="C17" s="22">
        <v>1</v>
      </c>
    </row>
    <row r="18" spans="1:3">
      <c r="A18" s="25" t="s">
        <v>2156</v>
      </c>
      <c r="B18" s="22">
        <v>1</v>
      </c>
      <c r="C18" s="22">
        <v>1</v>
      </c>
    </row>
    <row r="19" spans="1:3">
      <c r="A19" s="25" t="s">
        <v>2157</v>
      </c>
      <c r="B19" s="22">
        <v>1</v>
      </c>
      <c r="C19" s="22">
        <v>1</v>
      </c>
    </row>
    <row r="20" spans="1:3">
      <c r="A20" s="25" t="s">
        <v>2154</v>
      </c>
      <c r="B20" s="22">
        <v>1</v>
      </c>
      <c r="C20" s="22">
        <v>1</v>
      </c>
    </row>
    <row r="21" spans="1:3">
      <c r="A21" s="25" t="s">
        <v>2158</v>
      </c>
      <c r="B21" s="22">
        <v>1</v>
      </c>
      <c r="C21" s="22">
        <v>1</v>
      </c>
    </row>
    <row r="22" spans="1:3">
      <c r="A22" s="25" t="s">
        <v>2152</v>
      </c>
      <c r="B22" s="22">
        <v>1</v>
      </c>
      <c r="C22" s="22">
        <v>1</v>
      </c>
    </row>
    <row r="23" spans="1:3">
      <c r="A23" s="25" t="s">
        <v>2163</v>
      </c>
      <c r="B23" s="22">
        <v>2</v>
      </c>
      <c r="C23" s="22">
        <v>2</v>
      </c>
    </row>
    <row r="24" spans="1:3">
      <c r="A24" s="25" t="s">
        <v>2159</v>
      </c>
      <c r="B24" s="22">
        <v>6</v>
      </c>
      <c r="C24" s="22">
        <v>6</v>
      </c>
    </row>
    <row r="25" spans="1:3">
      <c r="A25" s="25" t="s">
        <v>2160</v>
      </c>
      <c r="B25" s="22">
        <v>1</v>
      </c>
      <c r="C25" s="22">
        <v>1</v>
      </c>
    </row>
    <row r="26" spans="1:3">
      <c r="A26" s="25" t="s">
        <v>2153</v>
      </c>
      <c r="B26" s="22">
        <v>7</v>
      </c>
      <c r="C26" s="22">
        <v>7</v>
      </c>
    </row>
    <row r="27" spans="1:3">
      <c r="A27" s="25" t="s">
        <v>2161</v>
      </c>
      <c r="B27" s="22">
        <v>1</v>
      </c>
      <c r="C27" s="22">
        <v>1</v>
      </c>
    </row>
    <row r="28" spans="1:3">
      <c r="A28" s="21" t="s">
        <v>1472</v>
      </c>
      <c r="B28" s="22">
        <v>22</v>
      </c>
      <c r="C28" s="22">
        <v>22</v>
      </c>
    </row>
    <row r="29" spans="1:3">
      <c r="A29" s="25" t="s">
        <v>2155</v>
      </c>
      <c r="B29" s="22">
        <v>2</v>
      </c>
      <c r="C29" s="22">
        <v>2</v>
      </c>
    </row>
    <row r="30" spans="1:3">
      <c r="A30" s="25" t="s">
        <v>2156</v>
      </c>
      <c r="B30" s="22">
        <v>2</v>
      </c>
      <c r="C30" s="22">
        <v>2</v>
      </c>
    </row>
    <row r="31" spans="1:3">
      <c r="A31" s="25" t="s">
        <v>2157</v>
      </c>
      <c r="B31" s="22">
        <v>2</v>
      </c>
      <c r="C31" s="22">
        <v>2</v>
      </c>
    </row>
    <row r="32" spans="1:3">
      <c r="A32" s="25" t="s">
        <v>2154</v>
      </c>
      <c r="B32" s="22">
        <v>1</v>
      </c>
      <c r="C32" s="22">
        <v>1</v>
      </c>
    </row>
    <row r="33" spans="1:3">
      <c r="A33" s="25" t="s">
        <v>2158</v>
      </c>
      <c r="B33" s="22">
        <v>4</v>
      </c>
      <c r="C33" s="22">
        <v>4</v>
      </c>
    </row>
    <row r="34" spans="1:3">
      <c r="A34" s="25" t="s">
        <v>2163</v>
      </c>
      <c r="B34" s="22">
        <v>5</v>
      </c>
      <c r="C34" s="22">
        <v>5</v>
      </c>
    </row>
    <row r="35" spans="1:3">
      <c r="A35" s="25" t="s">
        <v>2159</v>
      </c>
      <c r="B35" s="22">
        <v>1</v>
      </c>
      <c r="C35" s="22">
        <v>1</v>
      </c>
    </row>
    <row r="36" spans="1:3">
      <c r="A36" s="25" t="s">
        <v>2160</v>
      </c>
      <c r="B36" s="22">
        <v>3</v>
      </c>
      <c r="C36" s="22">
        <v>3</v>
      </c>
    </row>
    <row r="37" spans="1:3">
      <c r="A37" s="25" t="s">
        <v>2161</v>
      </c>
      <c r="B37" s="22">
        <v>2</v>
      </c>
      <c r="C37" s="22">
        <v>2</v>
      </c>
    </row>
    <row r="38" spans="1:3">
      <c r="A38" s="21" t="s">
        <v>1752</v>
      </c>
      <c r="B38" s="22">
        <v>22</v>
      </c>
      <c r="C38" s="22">
        <v>22</v>
      </c>
    </row>
    <row r="39" spans="1:3">
      <c r="A39" s="25" t="s">
        <v>2155</v>
      </c>
      <c r="B39" s="22">
        <v>2</v>
      </c>
      <c r="C39" s="22">
        <v>2</v>
      </c>
    </row>
    <row r="40" spans="1:3">
      <c r="A40" s="25" t="s">
        <v>2156</v>
      </c>
      <c r="B40" s="22">
        <v>3</v>
      </c>
      <c r="C40" s="22">
        <v>3</v>
      </c>
    </row>
    <row r="41" spans="1:3">
      <c r="A41" s="25" t="s">
        <v>2158</v>
      </c>
      <c r="B41" s="22">
        <v>3</v>
      </c>
      <c r="C41" s="22">
        <v>3</v>
      </c>
    </row>
    <row r="42" spans="1:3">
      <c r="A42" s="25" t="s">
        <v>2152</v>
      </c>
      <c r="B42" s="22">
        <v>1</v>
      </c>
      <c r="C42" s="22">
        <v>1</v>
      </c>
    </row>
    <row r="43" spans="1:3">
      <c r="A43" s="25" t="s">
        <v>2159</v>
      </c>
      <c r="B43" s="22">
        <v>1</v>
      </c>
      <c r="C43" s="22">
        <v>1</v>
      </c>
    </row>
    <row r="44" spans="1:3">
      <c r="A44" s="25" t="s">
        <v>2160</v>
      </c>
      <c r="B44" s="22">
        <v>6</v>
      </c>
      <c r="C44" s="22">
        <v>6</v>
      </c>
    </row>
    <row r="45" spans="1:3">
      <c r="A45" s="25" t="s">
        <v>2153</v>
      </c>
      <c r="B45" s="22">
        <v>1</v>
      </c>
      <c r="C45" s="22">
        <v>1</v>
      </c>
    </row>
    <row r="46" spans="1:3">
      <c r="A46" s="25" t="s">
        <v>2161</v>
      </c>
      <c r="B46" s="22">
        <v>5</v>
      </c>
      <c r="C46" s="22">
        <v>5</v>
      </c>
    </row>
    <row r="47" spans="1:3">
      <c r="A47" s="21" t="s">
        <v>1621</v>
      </c>
      <c r="B47" s="22">
        <v>21</v>
      </c>
      <c r="C47" s="22">
        <v>21</v>
      </c>
    </row>
    <row r="48" spans="1:3">
      <c r="A48" s="25" t="s">
        <v>2155</v>
      </c>
      <c r="B48" s="22">
        <v>2</v>
      </c>
      <c r="C48" s="22">
        <v>2</v>
      </c>
    </row>
    <row r="49" spans="1:3">
      <c r="A49" s="25" t="s">
        <v>2162</v>
      </c>
      <c r="B49" s="22">
        <v>2</v>
      </c>
      <c r="C49" s="22">
        <v>2</v>
      </c>
    </row>
    <row r="50" spans="1:3">
      <c r="A50" s="25" t="s">
        <v>2156</v>
      </c>
      <c r="B50" s="22">
        <v>2</v>
      </c>
      <c r="C50" s="22">
        <v>2</v>
      </c>
    </row>
    <row r="51" spans="1:3">
      <c r="A51" s="25" t="s">
        <v>2154</v>
      </c>
      <c r="B51" s="22">
        <v>2</v>
      </c>
      <c r="C51" s="22">
        <v>2</v>
      </c>
    </row>
    <row r="52" spans="1:3">
      <c r="A52" s="25" t="s">
        <v>2152</v>
      </c>
      <c r="B52" s="22">
        <v>2</v>
      </c>
      <c r="C52" s="22">
        <v>2</v>
      </c>
    </row>
    <row r="53" spans="1:3">
      <c r="A53" s="25" t="s">
        <v>2159</v>
      </c>
      <c r="B53" s="22">
        <v>3</v>
      </c>
      <c r="C53" s="22">
        <v>3</v>
      </c>
    </row>
    <row r="54" spans="1:3">
      <c r="A54" s="25" t="s">
        <v>2161</v>
      </c>
      <c r="B54" s="22">
        <v>8</v>
      </c>
      <c r="C54" s="22">
        <v>8</v>
      </c>
    </row>
    <row r="55" spans="1:3">
      <c r="A55" s="21" t="s">
        <v>725</v>
      </c>
      <c r="B55" s="22">
        <v>21</v>
      </c>
      <c r="C55" s="22">
        <v>21</v>
      </c>
    </row>
    <row r="56" spans="1:3">
      <c r="A56" s="25" t="s">
        <v>2155</v>
      </c>
      <c r="B56" s="22">
        <v>1</v>
      </c>
      <c r="C56" s="22">
        <v>1</v>
      </c>
    </row>
    <row r="57" spans="1:3">
      <c r="A57" s="25" t="s">
        <v>2162</v>
      </c>
      <c r="B57" s="22">
        <v>4</v>
      </c>
      <c r="C57" s="22">
        <v>4</v>
      </c>
    </row>
    <row r="58" spans="1:3">
      <c r="A58" s="25" t="s">
        <v>2156</v>
      </c>
      <c r="B58" s="22">
        <v>1</v>
      </c>
      <c r="C58" s="22">
        <v>1</v>
      </c>
    </row>
    <row r="59" spans="1:3">
      <c r="A59" s="25" t="s">
        <v>2154</v>
      </c>
      <c r="B59" s="22">
        <v>2</v>
      </c>
      <c r="C59" s="22">
        <v>2</v>
      </c>
    </row>
    <row r="60" spans="1:3">
      <c r="A60" s="25" t="s">
        <v>2163</v>
      </c>
      <c r="B60" s="22">
        <v>6</v>
      </c>
      <c r="C60" s="22">
        <v>6</v>
      </c>
    </row>
    <row r="61" spans="1:3">
      <c r="A61" s="25" t="s">
        <v>2160</v>
      </c>
      <c r="B61" s="22">
        <v>2</v>
      </c>
      <c r="C61" s="22">
        <v>2</v>
      </c>
    </row>
    <row r="62" spans="1:3">
      <c r="A62" s="25" t="s">
        <v>2153</v>
      </c>
      <c r="B62" s="22">
        <v>5</v>
      </c>
      <c r="C62" s="22">
        <v>5</v>
      </c>
    </row>
    <row r="63" spans="1:3">
      <c r="A63" s="21" t="s">
        <v>2002</v>
      </c>
      <c r="B63" s="22">
        <v>20</v>
      </c>
      <c r="C63" s="22">
        <v>20</v>
      </c>
    </row>
    <row r="64" spans="1:3">
      <c r="A64" s="25" t="s">
        <v>2155</v>
      </c>
      <c r="B64" s="22">
        <v>4</v>
      </c>
      <c r="C64" s="22">
        <v>4</v>
      </c>
    </row>
    <row r="65" spans="1:3">
      <c r="A65" s="25" t="s">
        <v>2156</v>
      </c>
      <c r="B65" s="22">
        <v>2</v>
      </c>
      <c r="C65" s="22">
        <v>2</v>
      </c>
    </row>
    <row r="66" spans="1:3">
      <c r="A66" s="25" t="s">
        <v>2154</v>
      </c>
      <c r="B66" s="22">
        <v>3</v>
      </c>
      <c r="C66" s="22">
        <v>3</v>
      </c>
    </row>
    <row r="67" spans="1:3">
      <c r="A67" s="25" t="s">
        <v>2158</v>
      </c>
      <c r="B67" s="22">
        <v>3</v>
      </c>
      <c r="C67" s="22">
        <v>3</v>
      </c>
    </row>
    <row r="68" spans="1:3">
      <c r="A68" s="25" t="s">
        <v>2152</v>
      </c>
      <c r="B68" s="22">
        <v>5</v>
      </c>
      <c r="C68" s="22">
        <v>5</v>
      </c>
    </row>
    <row r="69" spans="1:3">
      <c r="A69" s="25" t="s">
        <v>2160</v>
      </c>
      <c r="B69" s="22">
        <v>1</v>
      </c>
      <c r="C69" s="22">
        <v>1</v>
      </c>
    </row>
    <row r="70" spans="1:3">
      <c r="A70" s="25" t="s">
        <v>2153</v>
      </c>
      <c r="B70" s="22">
        <v>2</v>
      </c>
      <c r="C70" s="22">
        <v>2</v>
      </c>
    </row>
    <row r="71" spans="1:3">
      <c r="A71" s="21" t="s">
        <v>1495</v>
      </c>
      <c r="B71" s="22">
        <v>20</v>
      </c>
      <c r="C71" s="22">
        <v>20</v>
      </c>
    </row>
    <row r="72" spans="1:3">
      <c r="A72" s="25" t="s">
        <v>2155</v>
      </c>
      <c r="B72" s="22">
        <v>2</v>
      </c>
      <c r="C72" s="22">
        <v>2</v>
      </c>
    </row>
    <row r="73" spans="1:3">
      <c r="A73" s="25" t="s">
        <v>2156</v>
      </c>
      <c r="B73" s="22">
        <v>2</v>
      </c>
      <c r="C73" s="22">
        <v>2</v>
      </c>
    </row>
    <row r="74" spans="1:3">
      <c r="A74" s="25" t="s">
        <v>2154</v>
      </c>
      <c r="B74" s="22">
        <v>4</v>
      </c>
      <c r="C74" s="22">
        <v>4</v>
      </c>
    </row>
    <row r="75" spans="1:3">
      <c r="A75" s="25" t="s">
        <v>2158</v>
      </c>
      <c r="B75" s="22">
        <v>3</v>
      </c>
      <c r="C75" s="22">
        <v>3</v>
      </c>
    </row>
    <row r="76" spans="1:3">
      <c r="A76" s="25" t="s">
        <v>2152</v>
      </c>
      <c r="B76" s="22">
        <v>5</v>
      </c>
      <c r="C76" s="22">
        <v>5</v>
      </c>
    </row>
    <row r="77" spans="1:3">
      <c r="A77" s="25" t="s">
        <v>2160</v>
      </c>
      <c r="B77" s="22">
        <v>1</v>
      </c>
      <c r="C77" s="22">
        <v>1</v>
      </c>
    </row>
    <row r="78" spans="1:3">
      <c r="A78" s="25" t="s">
        <v>2153</v>
      </c>
      <c r="B78" s="22">
        <v>2</v>
      </c>
      <c r="C78" s="22">
        <v>2</v>
      </c>
    </row>
    <row r="79" spans="1:3">
      <c r="A79" s="25" t="s">
        <v>2161</v>
      </c>
      <c r="B79" s="22">
        <v>1</v>
      </c>
      <c r="C79" s="22">
        <v>1</v>
      </c>
    </row>
    <row r="80" spans="1:3">
      <c r="A80" s="21" t="s">
        <v>1837</v>
      </c>
      <c r="B80" s="22">
        <v>20</v>
      </c>
      <c r="C80" s="22">
        <v>20</v>
      </c>
    </row>
    <row r="81" spans="1:3">
      <c r="A81" s="25" t="s">
        <v>2155</v>
      </c>
      <c r="B81" s="22">
        <v>3</v>
      </c>
      <c r="C81" s="22">
        <v>3</v>
      </c>
    </row>
    <row r="82" spans="1:3">
      <c r="A82" s="25" t="s">
        <v>2162</v>
      </c>
      <c r="B82" s="22">
        <v>1</v>
      </c>
      <c r="C82" s="22">
        <v>1</v>
      </c>
    </row>
    <row r="83" spans="1:3">
      <c r="A83" s="25" t="s">
        <v>2154</v>
      </c>
      <c r="B83" s="22">
        <v>1</v>
      </c>
      <c r="C83" s="22">
        <v>1</v>
      </c>
    </row>
    <row r="84" spans="1:3">
      <c r="A84" s="25" t="s">
        <v>2158</v>
      </c>
      <c r="B84" s="22">
        <v>3</v>
      </c>
      <c r="C84" s="22">
        <v>3</v>
      </c>
    </row>
    <row r="85" spans="1:3">
      <c r="A85" s="25" t="s">
        <v>2163</v>
      </c>
      <c r="B85" s="22">
        <v>2</v>
      </c>
      <c r="C85" s="22">
        <v>2</v>
      </c>
    </row>
    <row r="86" spans="1:3">
      <c r="A86" s="25" t="s">
        <v>2159</v>
      </c>
      <c r="B86" s="22">
        <v>5</v>
      </c>
      <c r="C86" s="22">
        <v>5</v>
      </c>
    </row>
    <row r="87" spans="1:3">
      <c r="A87" s="25" t="s">
        <v>2160</v>
      </c>
      <c r="B87" s="22">
        <v>2</v>
      </c>
      <c r="C87" s="22">
        <v>2</v>
      </c>
    </row>
    <row r="88" spans="1:3">
      <c r="A88" s="25" t="s">
        <v>2153</v>
      </c>
      <c r="B88" s="22">
        <v>1</v>
      </c>
      <c r="C88" s="22">
        <v>1</v>
      </c>
    </row>
    <row r="89" spans="1:3">
      <c r="A89" s="25" t="s">
        <v>2161</v>
      </c>
      <c r="B89" s="22">
        <v>2</v>
      </c>
      <c r="C89" s="22">
        <v>2</v>
      </c>
    </row>
    <row r="90" spans="1:3">
      <c r="A90" s="21" t="s">
        <v>1515</v>
      </c>
      <c r="B90" s="22">
        <v>20</v>
      </c>
      <c r="C90" s="22">
        <v>20</v>
      </c>
    </row>
    <row r="91" spans="1:3">
      <c r="A91" s="25" t="s">
        <v>2155</v>
      </c>
      <c r="B91" s="22">
        <v>1</v>
      </c>
      <c r="C91" s="22">
        <v>1</v>
      </c>
    </row>
    <row r="92" spans="1:3">
      <c r="A92" s="25" t="s">
        <v>2162</v>
      </c>
      <c r="B92" s="22">
        <v>2</v>
      </c>
      <c r="C92" s="22">
        <v>2</v>
      </c>
    </row>
    <row r="93" spans="1:3">
      <c r="A93" s="25" t="s">
        <v>2156</v>
      </c>
      <c r="B93" s="22">
        <v>4</v>
      </c>
      <c r="C93" s="22">
        <v>4</v>
      </c>
    </row>
    <row r="94" spans="1:3">
      <c r="A94" s="25" t="s">
        <v>2157</v>
      </c>
      <c r="B94" s="22">
        <v>3</v>
      </c>
      <c r="C94" s="22">
        <v>3</v>
      </c>
    </row>
    <row r="95" spans="1:3">
      <c r="A95" s="25" t="s">
        <v>2154</v>
      </c>
      <c r="B95" s="22">
        <v>1</v>
      </c>
      <c r="C95" s="22">
        <v>1</v>
      </c>
    </row>
    <row r="96" spans="1:3">
      <c r="A96" s="25" t="s">
        <v>2152</v>
      </c>
      <c r="B96" s="22">
        <v>1</v>
      </c>
      <c r="C96" s="22">
        <v>1</v>
      </c>
    </row>
    <row r="97" spans="1:3">
      <c r="A97" s="25" t="s">
        <v>2163</v>
      </c>
      <c r="B97" s="22">
        <v>2</v>
      </c>
      <c r="C97" s="22">
        <v>2</v>
      </c>
    </row>
    <row r="98" spans="1:3">
      <c r="A98" s="25" t="s">
        <v>2159</v>
      </c>
      <c r="B98" s="22">
        <v>2</v>
      </c>
      <c r="C98" s="22">
        <v>2</v>
      </c>
    </row>
    <row r="99" spans="1:3">
      <c r="A99" s="25" t="s">
        <v>2153</v>
      </c>
      <c r="B99" s="22">
        <v>1</v>
      </c>
      <c r="C99" s="22">
        <v>1</v>
      </c>
    </row>
    <row r="100" spans="1:3">
      <c r="A100" s="25" t="s">
        <v>2161</v>
      </c>
      <c r="B100" s="22">
        <v>3</v>
      </c>
      <c r="C100" s="22">
        <v>3</v>
      </c>
    </row>
    <row r="101" spans="1:3">
      <c r="A101" s="21" t="s">
        <v>1967</v>
      </c>
      <c r="B101" s="22">
        <v>20</v>
      </c>
      <c r="C101" s="22">
        <v>20</v>
      </c>
    </row>
    <row r="102" spans="1:3">
      <c r="A102" s="25" t="s">
        <v>2156</v>
      </c>
      <c r="B102" s="22">
        <v>6</v>
      </c>
      <c r="C102" s="22">
        <v>6</v>
      </c>
    </row>
    <row r="103" spans="1:3">
      <c r="A103" s="25" t="s">
        <v>2157</v>
      </c>
      <c r="B103" s="22">
        <v>2</v>
      </c>
      <c r="C103" s="22">
        <v>2</v>
      </c>
    </row>
    <row r="104" spans="1:3">
      <c r="A104" s="25" t="s">
        <v>2154</v>
      </c>
      <c r="B104" s="22">
        <v>4</v>
      </c>
      <c r="C104" s="22">
        <v>4</v>
      </c>
    </row>
    <row r="105" spans="1:3">
      <c r="A105" s="25" t="s">
        <v>2158</v>
      </c>
      <c r="B105" s="22">
        <v>3</v>
      </c>
      <c r="C105" s="22">
        <v>3</v>
      </c>
    </row>
    <row r="106" spans="1:3">
      <c r="A106" s="25" t="s">
        <v>2152</v>
      </c>
      <c r="B106" s="22">
        <v>2</v>
      </c>
      <c r="C106" s="22">
        <v>2</v>
      </c>
    </row>
    <row r="107" spans="1:3">
      <c r="A107" s="25" t="s">
        <v>2163</v>
      </c>
      <c r="B107" s="22">
        <v>2</v>
      </c>
      <c r="C107" s="22">
        <v>2</v>
      </c>
    </row>
    <row r="108" spans="1:3">
      <c r="A108" s="25" t="s">
        <v>2159</v>
      </c>
      <c r="B108" s="22">
        <v>1</v>
      </c>
      <c r="C108" s="22">
        <v>1</v>
      </c>
    </row>
    <row r="109" spans="1:3">
      <c r="A109" s="21" t="s">
        <v>1651</v>
      </c>
      <c r="B109" s="22">
        <v>19</v>
      </c>
      <c r="C109" s="22">
        <v>19</v>
      </c>
    </row>
    <row r="110" spans="1:3">
      <c r="A110" s="25" t="s">
        <v>2155</v>
      </c>
      <c r="B110" s="22">
        <v>2</v>
      </c>
      <c r="C110" s="22">
        <v>2</v>
      </c>
    </row>
    <row r="111" spans="1:3">
      <c r="A111" s="25" t="s">
        <v>2162</v>
      </c>
      <c r="B111" s="22">
        <v>4</v>
      </c>
      <c r="C111" s="22">
        <v>4</v>
      </c>
    </row>
    <row r="112" spans="1:3">
      <c r="A112" s="25" t="s">
        <v>2156</v>
      </c>
      <c r="B112" s="22">
        <v>2</v>
      </c>
      <c r="C112" s="22">
        <v>2</v>
      </c>
    </row>
    <row r="113" spans="1:3">
      <c r="A113" s="25" t="s">
        <v>2157</v>
      </c>
      <c r="B113" s="22">
        <v>2</v>
      </c>
      <c r="C113" s="22">
        <v>2</v>
      </c>
    </row>
    <row r="114" spans="1:3">
      <c r="A114" s="25" t="s">
        <v>2154</v>
      </c>
      <c r="B114" s="22">
        <v>1</v>
      </c>
      <c r="C114" s="22">
        <v>1</v>
      </c>
    </row>
    <row r="115" spans="1:3">
      <c r="A115" s="25" t="s">
        <v>2152</v>
      </c>
      <c r="B115" s="22">
        <v>2</v>
      </c>
      <c r="C115" s="22">
        <v>2</v>
      </c>
    </row>
    <row r="116" spans="1:3">
      <c r="A116" s="25" t="s">
        <v>2163</v>
      </c>
      <c r="B116" s="22">
        <v>2</v>
      </c>
      <c r="C116" s="22">
        <v>2</v>
      </c>
    </row>
    <row r="117" spans="1:3">
      <c r="A117" s="25" t="s">
        <v>2159</v>
      </c>
      <c r="B117" s="22">
        <v>2</v>
      </c>
      <c r="C117" s="22">
        <v>2</v>
      </c>
    </row>
    <row r="118" spans="1:3">
      <c r="A118" s="25" t="s">
        <v>2160</v>
      </c>
      <c r="B118" s="22">
        <v>2</v>
      </c>
      <c r="C118" s="22">
        <v>2</v>
      </c>
    </row>
    <row r="119" spans="1:3">
      <c r="A119" s="21" t="s">
        <v>1440</v>
      </c>
      <c r="B119" s="22">
        <v>19</v>
      </c>
      <c r="C119" s="22">
        <v>19</v>
      </c>
    </row>
    <row r="120" spans="1:3">
      <c r="A120" s="25" t="s">
        <v>2162</v>
      </c>
      <c r="B120" s="22">
        <v>3</v>
      </c>
      <c r="C120" s="22">
        <v>3</v>
      </c>
    </row>
    <row r="121" spans="1:3">
      <c r="A121" s="25" t="s">
        <v>2156</v>
      </c>
      <c r="B121" s="22">
        <v>1</v>
      </c>
      <c r="C121" s="22">
        <v>1</v>
      </c>
    </row>
    <row r="122" spans="1:3">
      <c r="A122" s="25" t="s">
        <v>2157</v>
      </c>
      <c r="B122" s="22">
        <v>3</v>
      </c>
      <c r="C122" s="22">
        <v>3</v>
      </c>
    </row>
    <row r="123" spans="1:3">
      <c r="A123" s="25" t="s">
        <v>2154</v>
      </c>
      <c r="B123" s="22">
        <v>1</v>
      </c>
      <c r="C123" s="22">
        <v>1</v>
      </c>
    </row>
    <row r="124" spans="1:3">
      <c r="A124" s="25" t="s">
        <v>2152</v>
      </c>
      <c r="B124" s="22">
        <v>7</v>
      </c>
      <c r="C124" s="22">
        <v>7</v>
      </c>
    </row>
    <row r="125" spans="1:3">
      <c r="A125" s="25" t="s">
        <v>2163</v>
      </c>
      <c r="B125" s="22">
        <v>2</v>
      </c>
      <c r="C125" s="22">
        <v>2</v>
      </c>
    </row>
    <row r="126" spans="1:3">
      <c r="A126" s="25" t="s">
        <v>2161</v>
      </c>
      <c r="B126" s="22">
        <v>2</v>
      </c>
      <c r="C126" s="22">
        <v>2</v>
      </c>
    </row>
    <row r="127" spans="1:3">
      <c r="A127" s="21" t="s">
        <v>1834</v>
      </c>
      <c r="B127" s="22">
        <v>18</v>
      </c>
      <c r="C127" s="22">
        <v>18</v>
      </c>
    </row>
    <row r="128" spans="1:3">
      <c r="A128" s="25" t="s">
        <v>2155</v>
      </c>
      <c r="B128" s="22">
        <v>1</v>
      </c>
      <c r="C128" s="22">
        <v>1</v>
      </c>
    </row>
    <row r="129" spans="1:3">
      <c r="A129" s="25" t="s">
        <v>2162</v>
      </c>
      <c r="B129" s="22">
        <v>3</v>
      </c>
      <c r="C129" s="22">
        <v>3</v>
      </c>
    </row>
    <row r="130" spans="1:3">
      <c r="A130" s="25" t="s">
        <v>2157</v>
      </c>
      <c r="B130" s="22">
        <v>1</v>
      </c>
      <c r="C130" s="22">
        <v>1</v>
      </c>
    </row>
    <row r="131" spans="1:3">
      <c r="A131" s="25" t="s">
        <v>2154</v>
      </c>
      <c r="B131" s="22">
        <v>5</v>
      </c>
      <c r="C131" s="22">
        <v>5</v>
      </c>
    </row>
    <row r="132" spans="1:3">
      <c r="A132" s="25" t="s">
        <v>2158</v>
      </c>
      <c r="B132" s="22">
        <v>1</v>
      </c>
      <c r="C132" s="22">
        <v>1</v>
      </c>
    </row>
    <row r="133" spans="1:3">
      <c r="A133" s="25" t="s">
        <v>2163</v>
      </c>
      <c r="B133" s="22">
        <v>4</v>
      </c>
      <c r="C133" s="22">
        <v>4</v>
      </c>
    </row>
    <row r="134" spans="1:3">
      <c r="A134" s="25" t="s">
        <v>2159</v>
      </c>
      <c r="B134" s="22">
        <v>3</v>
      </c>
      <c r="C134" s="22">
        <v>3</v>
      </c>
    </row>
    <row r="135" spans="1:3">
      <c r="A135" s="21" t="s">
        <v>1780</v>
      </c>
      <c r="B135" s="22">
        <v>18</v>
      </c>
      <c r="C135" s="22">
        <v>18</v>
      </c>
    </row>
    <row r="136" spans="1:3">
      <c r="A136" s="25" t="s">
        <v>2162</v>
      </c>
      <c r="B136" s="22">
        <v>4</v>
      </c>
      <c r="C136" s="22">
        <v>4</v>
      </c>
    </row>
    <row r="137" spans="1:3">
      <c r="A137" s="25" t="s">
        <v>2154</v>
      </c>
      <c r="B137" s="22">
        <v>4</v>
      </c>
      <c r="C137" s="22">
        <v>4</v>
      </c>
    </row>
    <row r="138" spans="1:3">
      <c r="A138" s="25" t="s">
        <v>2158</v>
      </c>
      <c r="B138" s="22">
        <v>2</v>
      </c>
      <c r="C138" s="22">
        <v>2</v>
      </c>
    </row>
    <row r="139" spans="1:3">
      <c r="A139" s="25" t="s">
        <v>2152</v>
      </c>
      <c r="B139" s="22">
        <v>1</v>
      </c>
      <c r="C139" s="22">
        <v>1</v>
      </c>
    </row>
    <row r="140" spans="1:3">
      <c r="A140" s="25" t="s">
        <v>2163</v>
      </c>
      <c r="B140" s="22">
        <v>3</v>
      </c>
      <c r="C140" s="22">
        <v>3</v>
      </c>
    </row>
    <row r="141" spans="1:3">
      <c r="A141" s="25" t="s">
        <v>2160</v>
      </c>
      <c r="B141" s="22">
        <v>3</v>
      </c>
      <c r="C141" s="22">
        <v>3</v>
      </c>
    </row>
    <row r="142" spans="1:3">
      <c r="A142" s="25" t="s">
        <v>2153</v>
      </c>
      <c r="B142" s="22">
        <v>1</v>
      </c>
      <c r="C142" s="22">
        <v>1</v>
      </c>
    </row>
    <row r="143" spans="1:3">
      <c r="A143" s="21" t="s">
        <v>2043</v>
      </c>
      <c r="B143" s="22">
        <v>18</v>
      </c>
      <c r="C143" s="22">
        <v>18</v>
      </c>
    </row>
    <row r="144" spans="1:3">
      <c r="A144" s="25" t="s">
        <v>2155</v>
      </c>
      <c r="B144" s="22">
        <v>2</v>
      </c>
      <c r="C144" s="22">
        <v>2</v>
      </c>
    </row>
    <row r="145" spans="1:3">
      <c r="A145" s="25" t="s">
        <v>2154</v>
      </c>
      <c r="B145" s="22">
        <v>3</v>
      </c>
      <c r="C145" s="22">
        <v>3</v>
      </c>
    </row>
    <row r="146" spans="1:3">
      <c r="A146" s="25" t="s">
        <v>2158</v>
      </c>
      <c r="B146" s="22">
        <v>1</v>
      </c>
      <c r="C146" s="22">
        <v>1</v>
      </c>
    </row>
    <row r="147" spans="1:3">
      <c r="A147" s="25" t="s">
        <v>2152</v>
      </c>
      <c r="B147" s="22">
        <v>1</v>
      </c>
      <c r="C147" s="22">
        <v>1</v>
      </c>
    </row>
    <row r="148" spans="1:3">
      <c r="A148" s="25" t="s">
        <v>2159</v>
      </c>
      <c r="B148" s="22">
        <v>3</v>
      </c>
      <c r="C148" s="22">
        <v>3</v>
      </c>
    </row>
    <row r="149" spans="1:3">
      <c r="A149" s="25" t="s">
        <v>2160</v>
      </c>
      <c r="B149" s="22">
        <v>1</v>
      </c>
      <c r="C149" s="22">
        <v>1</v>
      </c>
    </row>
    <row r="150" spans="1:3">
      <c r="A150" s="25" t="s">
        <v>2153</v>
      </c>
      <c r="B150" s="22">
        <v>1</v>
      </c>
      <c r="C150" s="22">
        <v>1</v>
      </c>
    </row>
    <row r="151" spans="1:3">
      <c r="A151" s="25" t="s">
        <v>2161</v>
      </c>
      <c r="B151" s="22">
        <v>6</v>
      </c>
      <c r="C151" s="22">
        <v>6</v>
      </c>
    </row>
    <row r="152" spans="1:3">
      <c r="A152" s="21" t="s">
        <v>1610</v>
      </c>
      <c r="B152" s="22">
        <v>18</v>
      </c>
      <c r="C152" s="22">
        <v>18</v>
      </c>
    </row>
    <row r="153" spans="1:3">
      <c r="A153" s="25" t="s">
        <v>2155</v>
      </c>
      <c r="B153" s="22">
        <v>5</v>
      </c>
      <c r="C153" s="22">
        <v>5</v>
      </c>
    </row>
    <row r="154" spans="1:3">
      <c r="A154" s="25" t="s">
        <v>2162</v>
      </c>
      <c r="B154" s="22">
        <v>6</v>
      </c>
      <c r="C154" s="22">
        <v>6</v>
      </c>
    </row>
    <row r="155" spans="1:3">
      <c r="A155" s="25" t="s">
        <v>2156</v>
      </c>
      <c r="B155" s="22">
        <v>1</v>
      </c>
      <c r="C155" s="22">
        <v>1</v>
      </c>
    </row>
    <row r="156" spans="1:3">
      <c r="A156" s="25" t="s">
        <v>2154</v>
      </c>
      <c r="B156" s="22">
        <v>1</v>
      </c>
      <c r="C156" s="22">
        <v>1</v>
      </c>
    </row>
    <row r="157" spans="1:3">
      <c r="A157" s="25" t="s">
        <v>2163</v>
      </c>
      <c r="B157" s="22">
        <v>1</v>
      </c>
      <c r="C157" s="22">
        <v>1</v>
      </c>
    </row>
    <row r="158" spans="1:3">
      <c r="A158" s="25" t="s">
        <v>2159</v>
      </c>
      <c r="B158" s="22">
        <v>2</v>
      </c>
      <c r="C158" s="22">
        <v>2</v>
      </c>
    </row>
    <row r="159" spans="1:3">
      <c r="A159" s="25" t="s">
        <v>2161</v>
      </c>
      <c r="B159" s="22">
        <v>2</v>
      </c>
      <c r="C159" s="22">
        <v>2</v>
      </c>
    </row>
    <row r="160" spans="1:3">
      <c r="A160" s="21" t="s">
        <v>1730</v>
      </c>
      <c r="B160" s="22">
        <v>18</v>
      </c>
      <c r="C160" s="22">
        <v>18</v>
      </c>
    </row>
    <row r="161" spans="1:3">
      <c r="A161" s="25" t="s">
        <v>2155</v>
      </c>
      <c r="B161" s="22">
        <v>2</v>
      </c>
      <c r="C161" s="22">
        <v>2</v>
      </c>
    </row>
    <row r="162" spans="1:3">
      <c r="A162" s="25" t="s">
        <v>2162</v>
      </c>
      <c r="B162" s="22">
        <v>2</v>
      </c>
      <c r="C162" s="22">
        <v>2</v>
      </c>
    </row>
    <row r="163" spans="1:3">
      <c r="A163" s="25" t="s">
        <v>2157</v>
      </c>
      <c r="B163" s="22">
        <v>5</v>
      </c>
      <c r="C163" s="22">
        <v>5</v>
      </c>
    </row>
    <row r="164" spans="1:3">
      <c r="A164" s="25" t="s">
        <v>2152</v>
      </c>
      <c r="B164" s="22">
        <v>2</v>
      </c>
      <c r="C164" s="22">
        <v>2</v>
      </c>
    </row>
    <row r="165" spans="1:3">
      <c r="A165" s="25" t="s">
        <v>2163</v>
      </c>
      <c r="B165" s="22">
        <v>2</v>
      </c>
      <c r="C165" s="22">
        <v>2</v>
      </c>
    </row>
    <row r="166" spans="1:3">
      <c r="A166" s="25" t="s">
        <v>2153</v>
      </c>
      <c r="B166" s="22">
        <v>1</v>
      </c>
      <c r="C166" s="22">
        <v>1</v>
      </c>
    </row>
    <row r="167" spans="1:3">
      <c r="A167" s="25" t="s">
        <v>2161</v>
      </c>
      <c r="B167" s="22">
        <v>4</v>
      </c>
      <c r="C167" s="22">
        <v>4</v>
      </c>
    </row>
    <row r="168" spans="1:3">
      <c r="A168" s="21" t="s">
        <v>1859</v>
      </c>
      <c r="B168" s="22">
        <v>18</v>
      </c>
      <c r="C168" s="22">
        <v>18</v>
      </c>
    </row>
    <row r="169" spans="1:3">
      <c r="A169" s="25" t="s">
        <v>2162</v>
      </c>
      <c r="B169" s="22">
        <v>6</v>
      </c>
      <c r="C169" s="22">
        <v>6</v>
      </c>
    </row>
    <row r="170" spans="1:3">
      <c r="A170" s="25" t="s">
        <v>2154</v>
      </c>
      <c r="B170" s="22">
        <v>1</v>
      </c>
      <c r="C170" s="22">
        <v>1</v>
      </c>
    </row>
    <row r="171" spans="1:3">
      <c r="A171" s="25" t="s">
        <v>2152</v>
      </c>
      <c r="B171" s="22">
        <v>2</v>
      </c>
      <c r="C171" s="22">
        <v>2</v>
      </c>
    </row>
    <row r="172" spans="1:3">
      <c r="A172" s="25" t="s">
        <v>2159</v>
      </c>
      <c r="B172" s="22">
        <v>3</v>
      </c>
      <c r="C172" s="22">
        <v>3</v>
      </c>
    </row>
    <row r="173" spans="1:3">
      <c r="A173" s="25" t="s">
        <v>2160</v>
      </c>
      <c r="B173" s="22">
        <v>3</v>
      </c>
      <c r="C173" s="22">
        <v>3</v>
      </c>
    </row>
    <row r="174" spans="1:3">
      <c r="A174" s="25" t="s">
        <v>2153</v>
      </c>
      <c r="B174" s="22">
        <v>3</v>
      </c>
      <c r="C174" s="22">
        <v>3</v>
      </c>
    </row>
    <row r="175" spans="1:3">
      <c r="A175" s="21" t="s">
        <v>1459</v>
      </c>
      <c r="B175" s="22">
        <v>17</v>
      </c>
      <c r="C175" s="22">
        <v>17</v>
      </c>
    </row>
    <row r="176" spans="1:3">
      <c r="A176" s="25" t="s">
        <v>2155</v>
      </c>
      <c r="B176" s="22">
        <v>4</v>
      </c>
      <c r="C176" s="22">
        <v>4</v>
      </c>
    </row>
    <row r="177" spans="1:3">
      <c r="A177" s="25" t="s">
        <v>2162</v>
      </c>
      <c r="B177" s="22">
        <v>4</v>
      </c>
      <c r="C177" s="22">
        <v>4</v>
      </c>
    </row>
    <row r="178" spans="1:3">
      <c r="A178" s="25" t="s">
        <v>2156</v>
      </c>
      <c r="B178" s="22">
        <v>3</v>
      </c>
      <c r="C178" s="22">
        <v>3</v>
      </c>
    </row>
    <row r="179" spans="1:3">
      <c r="A179" s="25" t="s">
        <v>2157</v>
      </c>
      <c r="B179" s="22">
        <v>2</v>
      </c>
      <c r="C179" s="22">
        <v>2</v>
      </c>
    </row>
    <row r="180" spans="1:3">
      <c r="A180" s="25" t="s">
        <v>2154</v>
      </c>
      <c r="B180" s="22">
        <v>2</v>
      </c>
      <c r="C180" s="22">
        <v>2</v>
      </c>
    </row>
    <row r="181" spans="1:3">
      <c r="A181" s="25" t="s">
        <v>2158</v>
      </c>
      <c r="B181" s="22">
        <v>1</v>
      </c>
      <c r="C181" s="22">
        <v>1</v>
      </c>
    </row>
    <row r="182" spans="1:3">
      <c r="A182" s="25" t="s">
        <v>2160</v>
      </c>
      <c r="B182" s="22">
        <v>1</v>
      </c>
      <c r="C182" s="22">
        <v>1</v>
      </c>
    </row>
    <row r="183" spans="1:3">
      <c r="A183" s="21" t="s">
        <v>1646</v>
      </c>
      <c r="B183" s="22">
        <v>17</v>
      </c>
      <c r="C183" s="22">
        <v>17</v>
      </c>
    </row>
    <row r="184" spans="1:3">
      <c r="A184" s="25" t="s">
        <v>2155</v>
      </c>
      <c r="B184" s="22">
        <v>2</v>
      </c>
      <c r="C184" s="22">
        <v>2</v>
      </c>
    </row>
    <row r="185" spans="1:3">
      <c r="A185" s="25" t="s">
        <v>2156</v>
      </c>
      <c r="B185" s="22">
        <v>1</v>
      </c>
      <c r="C185" s="22">
        <v>1</v>
      </c>
    </row>
    <row r="186" spans="1:3">
      <c r="A186" s="25" t="s">
        <v>2157</v>
      </c>
      <c r="B186" s="22">
        <v>1</v>
      </c>
      <c r="C186" s="22">
        <v>1</v>
      </c>
    </row>
    <row r="187" spans="1:3">
      <c r="A187" s="25" t="s">
        <v>2154</v>
      </c>
      <c r="B187" s="22">
        <v>2</v>
      </c>
      <c r="C187" s="22">
        <v>2</v>
      </c>
    </row>
    <row r="188" spans="1:3">
      <c r="A188" s="25" t="s">
        <v>2158</v>
      </c>
      <c r="B188" s="22">
        <v>4</v>
      </c>
      <c r="C188" s="22">
        <v>4</v>
      </c>
    </row>
    <row r="189" spans="1:3">
      <c r="A189" s="25" t="s">
        <v>2152</v>
      </c>
      <c r="B189" s="22">
        <v>3</v>
      </c>
      <c r="C189" s="22">
        <v>3</v>
      </c>
    </row>
    <row r="190" spans="1:3">
      <c r="A190" s="25" t="s">
        <v>2160</v>
      </c>
      <c r="B190" s="22">
        <v>1</v>
      </c>
      <c r="C190" s="22">
        <v>1</v>
      </c>
    </row>
    <row r="191" spans="1:3">
      <c r="A191" s="25" t="s">
        <v>2153</v>
      </c>
      <c r="B191" s="22">
        <v>3</v>
      </c>
      <c r="C191" s="22">
        <v>3</v>
      </c>
    </row>
    <row r="192" spans="1:3">
      <c r="A192" s="21" t="s">
        <v>1475</v>
      </c>
      <c r="B192" s="22">
        <v>17</v>
      </c>
      <c r="C192" s="22">
        <v>17</v>
      </c>
    </row>
    <row r="193" spans="1:3">
      <c r="A193" s="25" t="s">
        <v>2156</v>
      </c>
      <c r="B193" s="22">
        <v>2</v>
      </c>
      <c r="C193" s="22">
        <v>2</v>
      </c>
    </row>
    <row r="194" spans="1:3">
      <c r="A194" s="25" t="s">
        <v>2157</v>
      </c>
      <c r="B194" s="22">
        <v>1</v>
      </c>
      <c r="C194" s="22">
        <v>1</v>
      </c>
    </row>
    <row r="195" spans="1:3">
      <c r="A195" s="25" t="s">
        <v>2154</v>
      </c>
      <c r="B195" s="22">
        <v>4</v>
      </c>
      <c r="C195" s="22">
        <v>4</v>
      </c>
    </row>
    <row r="196" spans="1:3">
      <c r="A196" s="25" t="s">
        <v>2158</v>
      </c>
      <c r="B196" s="22">
        <v>3</v>
      </c>
      <c r="C196" s="22">
        <v>3</v>
      </c>
    </row>
    <row r="197" spans="1:3">
      <c r="A197" s="25" t="s">
        <v>2153</v>
      </c>
      <c r="B197" s="22">
        <v>4</v>
      </c>
      <c r="C197" s="22">
        <v>4</v>
      </c>
    </row>
    <row r="198" spans="1:3">
      <c r="A198" s="25" t="s">
        <v>2161</v>
      </c>
      <c r="B198" s="22">
        <v>3</v>
      </c>
      <c r="C198" s="22">
        <v>3</v>
      </c>
    </row>
    <row r="199" spans="1:3">
      <c r="A199" s="21" t="s">
        <v>1444</v>
      </c>
      <c r="B199" s="22">
        <v>17</v>
      </c>
      <c r="C199" s="22">
        <v>17</v>
      </c>
    </row>
    <row r="200" spans="1:3">
      <c r="A200" s="25" t="s">
        <v>2155</v>
      </c>
      <c r="B200" s="22">
        <v>3</v>
      </c>
      <c r="C200" s="22">
        <v>3</v>
      </c>
    </row>
    <row r="201" spans="1:3">
      <c r="A201" s="25" t="s">
        <v>2162</v>
      </c>
      <c r="B201" s="22">
        <v>2</v>
      </c>
      <c r="C201" s="22">
        <v>2</v>
      </c>
    </row>
    <row r="202" spans="1:3">
      <c r="A202" s="25" t="s">
        <v>2157</v>
      </c>
      <c r="B202" s="22">
        <v>1</v>
      </c>
      <c r="C202" s="22">
        <v>1</v>
      </c>
    </row>
    <row r="203" spans="1:3">
      <c r="A203" s="25" t="s">
        <v>2152</v>
      </c>
      <c r="B203" s="22">
        <v>2</v>
      </c>
      <c r="C203" s="22">
        <v>2</v>
      </c>
    </row>
    <row r="204" spans="1:3">
      <c r="A204" s="25" t="s">
        <v>2163</v>
      </c>
      <c r="B204" s="22">
        <v>2</v>
      </c>
      <c r="C204" s="22">
        <v>2</v>
      </c>
    </row>
    <row r="205" spans="1:3">
      <c r="A205" s="25" t="s">
        <v>2159</v>
      </c>
      <c r="B205" s="22">
        <v>2</v>
      </c>
      <c r="C205" s="22">
        <v>2</v>
      </c>
    </row>
    <row r="206" spans="1:3">
      <c r="A206" s="25" t="s">
        <v>2153</v>
      </c>
      <c r="B206" s="22">
        <v>1</v>
      </c>
      <c r="C206" s="22">
        <v>1</v>
      </c>
    </row>
    <row r="207" spans="1:3">
      <c r="A207" s="25" t="s">
        <v>2161</v>
      </c>
      <c r="B207" s="22">
        <v>4</v>
      </c>
      <c r="C207" s="22">
        <v>4</v>
      </c>
    </row>
    <row r="208" spans="1:3">
      <c r="A208" s="21" t="s">
        <v>1417</v>
      </c>
      <c r="B208" s="22">
        <v>17</v>
      </c>
      <c r="C208" s="22">
        <v>17</v>
      </c>
    </row>
    <row r="209" spans="1:3">
      <c r="A209" s="25" t="s">
        <v>2155</v>
      </c>
      <c r="B209" s="22">
        <v>2</v>
      </c>
      <c r="C209" s="22">
        <v>2</v>
      </c>
    </row>
    <row r="210" spans="1:3">
      <c r="A210" s="25" t="s">
        <v>2162</v>
      </c>
      <c r="B210" s="22">
        <v>6</v>
      </c>
      <c r="C210" s="22">
        <v>6</v>
      </c>
    </row>
    <row r="211" spans="1:3">
      <c r="A211" s="25" t="s">
        <v>2156</v>
      </c>
      <c r="B211" s="22">
        <v>1</v>
      </c>
      <c r="C211" s="22">
        <v>1</v>
      </c>
    </row>
    <row r="212" spans="1:3">
      <c r="A212" s="25" t="s">
        <v>2154</v>
      </c>
      <c r="B212" s="22">
        <v>2</v>
      </c>
      <c r="C212" s="22">
        <v>2</v>
      </c>
    </row>
    <row r="213" spans="1:3">
      <c r="A213" s="25" t="s">
        <v>2158</v>
      </c>
      <c r="B213" s="22">
        <v>1</v>
      </c>
      <c r="C213" s="22">
        <v>1</v>
      </c>
    </row>
    <row r="214" spans="1:3">
      <c r="A214" s="25" t="s">
        <v>2152</v>
      </c>
      <c r="B214" s="22">
        <v>3</v>
      </c>
      <c r="C214" s="22">
        <v>3</v>
      </c>
    </row>
    <row r="215" spans="1:3">
      <c r="A215" s="25" t="s">
        <v>2160</v>
      </c>
      <c r="B215" s="22">
        <v>2</v>
      </c>
      <c r="C215" s="22">
        <v>2</v>
      </c>
    </row>
    <row r="216" spans="1:3">
      <c r="A216" s="21" t="s">
        <v>1768</v>
      </c>
      <c r="B216" s="22">
        <v>17</v>
      </c>
      <c r="C216" s="22">
        <v>17</v>
      </c>
    </row>
    <row r="217" spans="1:3">
      <c r="A217" s="25" t="s">
        <v>2162</v>
      </c>
      <c r="B217" s="22">
        <v>3</v>
      </c>
      <c r="C217" s="22">
        <v>3</v>
      </c>
    </row>
    <row r="218" spans="1:3">
      <c r="A218" s="25" t="s">
        <v>2157</v>
      </c>
      <c r="B218" s="22">
        <v>2</v>
      </c>
      <c r="C218" s="22">
        <v>2</v>
      </c>
    </row>
    <row r="219" spans="1:3">
      <c r="A219" s="25" t="s">
        <v>2154</v>
      </c>
      <c r="B219" s="22">
        <v>3</v>
      </c>
      <c r="C219" s="22">
        <v>3</v>
      </c>
    </row>
    <row r="220" spans="1:3">
      <c r="A220" s="25" t="s">
        <v>2159</v>
      </c>
      <c r="B220" s="22">
        <v>7</v>
      </c>
      <c r="C220" s="22">
        <v>7</v>
      </c>
    </row>
    <row r="221" spans="1:3">
      <c r="A221" s="25" t="s">
        <v>2160</v>
      </c>
      <c r="B221" s="22">
        <v>2</v>
      </c>
      <c r="C221" s="22">
        <v>2</v>
      </c>
    </row>
    <row r="222" spans="1:3">
      <c r="A222" s="21" t="s">
        <v>1719</v>
      </c>
      <c r="B222" s="22">
        <v>17</v>
      </c>
      <c r="C222" s="22">
        <v>17</v>
      </c>
    </row>
    <row r="223" spans="1:3">
      <c r="A223" s="25" t="s">
        <v>2156</v>
      </c>
      <c r="B223" s="22">
        <v>3</v>
      </c>
      <c r="C223" s="22">
        <v>3</v>
      </c>
    </row>
    <row r="224" spans="1:3">
      <c r="A224" s="25" t="s">
        <v>2157</v>
      </c>
      <c r="B224" s="22">
        <v>2</v>
      </c>
      <c r="C224" s="22">
        <v>2</v>
      </c>
    </row>
    <row r="225" spans="1:3">
      <c r="A225" s="25" t="s">
        <v>2154</v>
      </c>
      <c r="B225" s="22">
        <v>2</v>
      </c>
      <c r="C225" s="22">
        <v>2</v>
      </c>
    </row>
    <row r="226" spans="1:3">
      <c r="A226" s="25" t="s">
        <v>2158</v>
      </c>
      <c r="B226" s="22">
        <v>2</v>
      </c>
      <c r="C226" s="22">
        <v>2</v>
      </c>
    </row>
    <row r="227" spans="1:3">
      <c r="A227" s="25" t="s">
        <v>2152</v>
      </c>
      <c r="B227" s="22">
        <v>1</v>
      </c>
      <c r="C227" s="22">
        <v>1</v>
      </c>
    </row>
    <row r="228" spans="1:3">
      <c r="A228" s="25" t="s">
        <v>2163</v>
      </c>
      <c r="B228" s="22">
        <v>1</v>
      </c>
      <c r="C228" s="22">
        <v>1</v>
      </c>
    </row>
    <row r="229" spans="1:3">
      <c r="A229" s="25" t="s">
        <v>2160</v>
      </c>
      <c r="B229" s="22">
        <v>1</v>
      </c>
      <c r="C229" s="22">
        <v>1</v>
      </c>
    </row>
    <row r="230" spans="1:3">
      <c r="A230" s="25" t="s">
        <v>2153</v>
      </c>
      <c r="B230" s="22">
        <v>3</v>
      </c>
      <c r="C230" s="22">
        <v>3</v>
      </c>
    </row>
    <row r="231" spans="1:3">
      <c r="A231" s="25" t="s">
        <v>2161</v>
      </c>
      <c r="B231" s="22">
        <v>2</v>
      </c>
      <c r="C231" s="22">
        <v>2</v>
      </c>
    </row>
    <row r="232" spans="1:3">
      <c r="A232" s="21" t="s">
        <v>1851</v>
      </c>
      <c r="B232" s="22">
        <v>17</v>
      </c>
      <c r="C232" s="22">
        <v>17</v>
      </c>
    </row>
    <row r="233" spans="1:3">
      <c r="A233" s="25" t="s">
        <v>2155</v>
      </c>
      <c r="B233" s="22">
        <v>1</v>
      </c>
      <c r="C233" s="22">
        <v>1</v>
      </c>
    </row>
    <row r="234" spans="1:3">
      <c r="A234" s="25" t="s">
        <v>2157</v>
      </c>
      <c r="B234" s="22">
        <v>2</v>
      </c>
      <c r="C234" s="22">
        <v>2</v>
      </c>
    </row>
    <row r="235" spans="1:3">
      <c r="A235" s="25" t="s">
        <v>2154</v>
      </c>
      <c r="B235" s="22">
        <v>1</v>
      </c>
      <c r="C235" s="22">
        <v>1</v>
      </c>
    </row>
    <row r="236" spans="1:3">
      <c r="A236" s="25" t="s">
        <v>2152</v>
      </c>
      <c r="B236" s="22">
        <v>1</v>
      </c>
      <c r="C236" s="22">
        <v>1</v>
      </c>
    </row>
    <row r="237" spans="1:3">
      <c r="A237" s="25" t="s">
        <v>2159</v>
      </c>
      <c r="B237" s="22">
        <v>3</v>
      </c>
      <c r="C237" s="22">
        <v>3</v>
      </c>
    </row>
    <row r="238" spans="1:3">
      <c r="A238" s="25" t="s">
        <v>2161</v>
      </c>
      <c r="B238" s="22">
        <v>9</v>
      </c>
      <c r="C238" s="22">
        <v>9</v>
      </c>
    </row>
    <row r="239" spans="1:3">
      <c r="A239" s="21" t="s">
        <v>1461</v>
      </c>
      <c r="B239" s="22">
        <v>16</v>
      </c>
      <c r="C239" s="22">
        <v>16</v>
      </c>
    </row>
    <row r="240" spans="1:3">
      <c r="A240" s="25" t="s">
        <v>2155</v>
      </c>
      <c r="B240" s="22">
        <v>3</v>
      </c>
      <c r="C240" s="22">
        <v>3</v>
      </c>
    </row>
    <row r="241" spans="1:3">
      <c r="A241" s="25" t="s">
        <v>2162</v>
      </c>
      <c r="B241" s="22">
        <v>2</v>
      </c>
      <c r="C241" s="22">
        <v>2</v>
      </c>
    </row>
    <row r="242" spans="1:3">
      <c r="A242" s="25" t="s">
        <v>2157</v>
      </c>
      <c r="B242" s="22">
        <v>1</v>
      </c>
      <c r="C242" s="22">
        <v>1</v>
      </c>
    </row>
    <row r="243" spans="1:3">
      <c r="A243" s="25" t="s">
        <v>2158</v>
      </c>
      <c r="B243" s="22">
        <v>1</v>
      </c>
      <c r="C243" s="22">
        <v>1</v>
      </c>
    </row>
    <row r="244" spans="1:3">
      <c r="A244" s="25" t="s">
        <v>2163</v>
      </c>
      <c r="B244" s="22">
        <v>3</v>
      </c>
      <c r="C244" s="22">
        <v>3</v>
      </c>
    </row>
    <row r="245" spans="1:3">
      <c r="A245" s="25" t="s">
        <v>2159</v>
      </c>
      <c r="B245" s="22">
        <v>3</v>
      </c>
      <c r="C245" s="22">
        <v>3</v>
      </c>
    </row>
    <row r="246" spans="1:3">
      <c r="A246" s="25" t="s">
        <v>2153</v>
      </c>
      <c r="B246" s="22">
        <v>3</v>
      </c>
      <c r="C246" s="22">
        <v>3</v>
      </c>
    </row>
    <row r="247" spans="1:3">
      <c r="A247" s="21" t="s">
        <v>84</v>
      </c>
      <c r="B247" s="22">
        <v>16</v>
      </c>
      <c r="C247" s="22">
        <v>16</v>
      </c>
    </row>
    <row r="248" spans="1:3">
      <c r="A248" s="25" t="s">
        <v>2155</v>
      </c>
      <c r="B248" s="22">
        <v>1</v>
      </c>
      <c r="C248" s="22">
        <v>1</v>
      </c>
    </row>
    <row r="249" spans="1:3">
      <c r="A249" s="25" t="s">
        <v>2156</v>
      </c>
      <c r="B249" s="22">
        <v>3</v>
      </c>
      <c r="C249" s="22">
        <v>3</v>
      </c>
    </row>
    <row r="250" spans="1:3">
      <c r="A250" s="25" t="s">
        <v>2157</v>
      </c>
      <c r="B250" s="22">
        <v>3</v>
      </c>
      <c r="C250" s="22">
        <v>3</v>
      </c>
    </row>
    <row r="251" spans="1:3">
      <c r="A251" s="25" t="s">
        <v>2158</v>
      </c>
      <c r="B251" s="22">
        <v>3</v>
      </c>
      <c r="C251" s="22">
        <v>3</v>
      </c>
    </row>
    <row r="252" spans="1:3">
      <c r="A252" s="25" t="s">
        <v>2152</v>
      </c>
      <c r="B252" s="22">
        <v>1</v>
      </c>
      <c r="C252" s="22">
        <v>1</v>
      </c>
    </row>
    <row r="253" spans="1:3">
      <c r="A253" s="25" t="s">
        <v>2163</v>
      </c>
      <c r="B253" s="22">
        <v>1</v>
      </c>
      <c r="C253" s="22">
        <v>1</v>
      </c>
    </row>
    <row r="254" spans="1:3">
      <c r="A254" s="25" t="s">
        <v>2160</v>
      </c>
      <c r="B254" s="22">
        <v>4</v>
      </c>
      <c r="C254" s="22">
        <v>4</v>
      </c>
    </row>
    <row r="255" spans="1:3">
      <c r="A255" s="21" t="s">
        <v>1919</v>
      </c>
      <c r="B255" s="22">
        <v>16</v>
      </c>
      <c r="C255" s="22">
        <v>16</v>
      </c>
    </row>
    <row r="256" spans="1:3">
      <c r="A256" s="25" t="s">
        <v>2162</v>
      </c>
      <c r="B256" s="22">
        <v>5</v>
      </c>
      <c r="C256" s="22">
        <v>5</v>
      </c>
    </row>
    <row r="257" spans="1:3">
      <c r="A257" s="25" t="s">
        <v>2156</v>
      </c>
      <c r="B257" s="22">
        <v>4</v>
      </c>
      <c r="C257" s="22">
        <v>4</v>
      </c>
    </row>
    <row r="258" spans="1:3">
      <c r="A258" s="25" t="s">
        <v>2154</v>
      </c>
      <c r="B258" s="22">
        <v>1</v>
      </c>
      <c r="C258" s="22">
        <v>1</v>
      </c>
    </row>
    <row r="259" spans="1:3">
      <c r="A259" s="25" t="s">
        <v>2163</v>
      </c>
      <c r="B259" s="22">
        <v>1</v>
      </c>
      <c r="C259" s="22">
        <v>1</v>
      </c>
    </row>
    <row r="260" spans="1:3">
      <c r="A260" s="25" t="s">
        <v>2159</v>
      </c>
      <c r="B260" s="22">
        <v>1</v>
      </c>
      <c r="C260" s="22">
        <v>1</v>
      </c>
    </row>
    <row r="261" spans="1:3">
      <c r="A261" s="25" t="s">
        <v>2153</v>
      </c>
      <c r="B261" s="22">
        <v>2</v>
      </c>
      <c r="C261" s="22">
        <v>2</v>
      </c>
    </row>
    <row r="262" spans="1:3">
      <c r="A262" s="25" t="s">
        <v>2161</v>
      </c>
      <c r="B262" s="22">
        <v>2</v>
      </c>
      <c r="C262" s="22">
        <v>2</v>
      </c>
    </row>
    <row r="263" spans="1:3">
      <c r="A263" s="21" t="s">
        <v>1769</v>
      </c>
      <c r="B263" s="22">
        <v>16</v>
      </c>
      <c r="C263" s="22">
        <v>16</v>
      </c>
    </row>
    <row r="264" spans="1:3">
      <c r="A264" s="25" t="s">
        <v>2155</v>
      </c>
      <c r="B264" s="22">
        <v>1</v>
      </c>
      <c r="C264" s="22">
        <v>1</v>
      </c>
    </row>
    <row r="265" spans="1:3">
      <c r="A265" s="25" t="s">
        <v>2156</v>
      </c>
      <c r="B265" s="22">
        <v>1</v>
      </c>
      <c r="C265" s="22">
        <v>1</v>
      </c>
    </row>
    <row r="266" spans="1:3">
      <c r="A266" s="25" t="s">
        <v>2152</v>
      </c>
      <c r="B266" s="22">
        <v>4</v>
      </c>
      <c r="C266" s="22">
        <v>4</v>
      </c>
    </row>
    <row r="267" spans="1:3">
      <c r="A267" s="25" t="s">
        <v>2163</v>
      </c>
      <c r="B267" s="22">
        <v>2</v>
      </c>
      <c r="C267" s="22">
        <v>2</v>
      </c>
    </row>
    <row r="268" spans="1:3">
      <c r="A268" s="25" t="s">
        <v>2153</v>
      </c>
      <c r="B268" s="22">
        <v>2</v>
      </c>
      <c r="C268" s="22">
        <v>2</v>
      </c>
    </row>
    <row r="269" spans="1:3">
      <c r="A269" s="25" t="s">
        <v>2161</v>
      </c>
      <c r="B269" s="22">
        <v>6</v>
      </c>
      <c r="C269" s="22">
        <v>6</v>
      </c>
    </row>
    <row r="270" spans="1:3">
      <c r="A270" s="21" t="s">
        <v>1807</v>
      </c>
      <c r="B270" s="22">
        <v>16</v>
      </c>
      <c r="C270" s="22">
        <v>16</v>
      </c>
    </row>
    <row r="271" spans="1:3">
      <c r="A271" s="25" t="s">
        <v>2156</v>
      </c>
      <c r="B271" s="22">
        <v>2</v>
      </c>
      <c r="C271" s="22">
        <v>2</v>
      </c>
    </row>
    <row r="272" spans="1:3">
      <c r="A272" s="25" t="s">
        <v>2154</v>
      </c>
      <c r="B272" s="22">
        <v>2</v>
      </c>
      <c r="C272" s="22">
        <v>2</v>
      </c>
    </row>
    <row r="273" spans="1:3">
      <c r="A273" s="25" t="s">
        <v>2152</v>
      </c>
      <c r="B273" s="22">
        <v>1</v>
      </c>
      <c r="C273" s="22">
        <v>1</v>
      </c>
    </row>
    <row r="274" spans="1:3">
      <c r="A274" s="25" t="s">
        <v>2163</v>
      </c>
      <c r="B274" s="22">
        <v>3</v>
      </c>
      <c r="C274" s="22">
        <v>3</v>
      </c>
    </row>
    <row r="275" spans="1:3">
      <c r="A275" s="25" t="s">
        <v>2159</v>
      </c>
      <c r="B275" s="22">
        <v>2</v>
      </c>
      <c r="C275" s="22">
        <v>2</v>
      </c>
    </row>
    <row r="276" spans="1:3">
      <c r="A276" s="25" t="s">
        <v>2160</v>
      </c>
      <c r="B276" s="22">
        <v>6</v>
      </c>
      <c r="C276" s="22">
        <v>6</v>
      </c>
    </row>
    <row r="277" spans="1:3">
      <c r="A277" s="21" t="s">
        <v>1493</v>
      </c>
      <c r="B277" s="22">
        <v>16</v>
      </c>
      <c r="C277" s="22">
        <v>16</v>
      </c>
    </row>
    <row r="278" spans="1:3">
      <c r="A278" s="25" t="s">
        <v>2157</v>
      </c>
      <c r="B278" s="22">
        <v>2</v>
      </c>
      <c r="C278" s="22">
        <v>2</v>
      </c>
    </row>
    <row r="279" spans="1:3">
      <c r="A279" s="25" t="s">
        <v>2154</v>
      </c>
      <c r="B279" s="22">
        <v>3</v>
      </c>
      <c r="C279" s="22">
        <v>3</v>
      </c>
    </row>
    <row r="280" spans="1:3">
      <c r="A280" s="25" t="s">
        <v>2158</v>
      </c>
      <c r="B280" s="22">
        <v>4</v>
      </c>
      <c r="C280" s="22">
        <v>4</v>
      </c>
    </row>
    <row r="281" spans="1:3">
      <c r="A281" s="25" t="s">
        <v>2152</v>
      </c>
      <c r="B281" s="22">
        <v>1</v>
      </c>
      <c r="C281" s="22">
        <v>1</v>
      </c>
    </row>
    <row r="282" spans="1:3">
      <c r="A282" s="25" t="s">
        <v>2153</v>
      </c>
      <c r="B282" s="22">
        <v>3</v>
      </c>
      <c r="C282" s="22">
        <v>3</v>
      </c>
    </row>
    <row r="283" spans="1:3">
      <c r="A283" s="25" t="s">
        <v>2161</v>
      </c>
      <c r="B283" s="22">
        <v>3</v>
      </c>
      <c r="C283" s="22">
        <v>3</v>
      </c>
    </row>
    <row r="284" spans="1:3">
      <c r="A284" s="21" t="s">
        <v>1525</v>
      </c>
      <c r="B284" s="22">
        <v>16</v>
      </c>
      <c r="C284" s="22">
        <v>16</v>
      </c>
    </row>
    <row r="285" spans="1:3">
      <c r="A285" s="25" t="s">
        <v>2155</v>
      </c>
      <c r="B285" s="22">
        <v>3</v>
      </c>
      <c r="C285" s="22">
        <v>3</v>
      </c>
    </row>
    <row r="286" spans="1:3">
      <c r="A286" s="25" t="s">
        <v>2162</v>
      </c>
      <c r="B286" s="22">
        <v>5</v>
      </c>
      <c r="C286" s="22">
        <v>5</v>
      </c>
    </row>
    <row r="287" spans="1:3">
      <c r="A287" s="25" t="s">
        <v>2156</v>
      </c>
      <c r="B287" s="22">
        <v>1</v>
      </c>
      <c r="C287" s="22">
        <v>1</v>
      </c>
    </row>
    <row r="288" spans="1:3">
      <c r="A288" s="25" t="s">
        <v>2158</v>
      </c>
      <c r="B288" s="22">
        <v>1</v>
      </c>
      <c r="C288" s="22">
        <v>1</v>
      </c>
    </row>
    <row r="289" spans="1:3">
      <c r="A289" s="25" t="s">
        <v>2163</v>
      </c>
      <c r="B289" s="22">
        <v>1</v>
      </c>
      <c r="C289" s="22">
        <v>1</v>
      </c>
    </row>
    <row r="290" spans="1:3">
      <c r="A290" s="25" t="s">
        <v>2153</v>
      </c>
      <c r="B290" s="22">
        <v>5</v>
      </c>
      <c r="C290" s="22">
        <v>5</v>
      </c>
    </row>
    <row r="291" spans="1:3">
      <c r="A291" s="21" t="s">
        <v>226</v>
      </c>
      <c r="B291" s="22">
        <v>16</v>
      </c>
      <c r="C291" s="22">
        <v>16</v>
      </c>
    </row>
    <row r="292" spans="1:3">
      <c r="A292" s="25" t="s">
        <v>2162</v>
      </c>
      <c r="B292" s="22">
        <v>2</v>
      </c>
      <c r="C292" s="22">
        <v>2</v>
      </c>
    </row>
    <row r="293" spans="1:3">
      <c r="A293" s="25" t="s">
        <v>2156</v>
      </c>
      <c r="B293" s="22">
        <v>3</v>
      </c>
      <c r="C293" s="22">
        <v>3</v>
      </c>
    </row>
    <row r="294" spans="1:3">
      <c r="A294" s="25" t="s">
        <v>2154</v>
      </c>
      <c r="B294" s="22">
        <v>2</v>
      </c>
      <c r="C294" s="22">
        <v>2</v>
      </c>
    </row>
    <row r="295" spans="1:3">
      <c r="A295" s="25" t="s">
        <v>2152</v>
      </c>
      <c r="B295" s="22">
        <v>4</v>
      </c>
      <c r="C295" s="22">
        <v>4</v>
      </c>
    </row>
    <row r="296" spans="1:3">
      <c r="A296" s="25" t="s">
        <v>2163</v>
      </c>
      <c r="B296" s="22">
        <v>3</v>
      </c>
      <c r="C296" s="22">
        <v>3</v>
      </c>
    </row>
    <row r="297" spans="1:3">
      <c r="A297" s="25" t="s">
        <v>2159</v>
      </c>
      <c r="B297" s="22">
        <v>1</v>
      </c>
      <c r="C297" s="22">
        <v>1</v>
      </c>
    </row>
    <row r="298" spans="1:3">
      <c r="A298" s="25" t="s">
        <v>2161</v>
      </c>
      <c r="B298" s="22">
        <v>1</v>
      </c>
      <c r="C298" s="22">
        <v>1</v>
      </c>
    </row>
    <row r="299" spans="1:3">
      <c r="A299" s="21" t="s">
        <v>1747</v>
      </c>
      <c r="B299" s="22">
        <v>16</v>
      </c>
      <c r="C299" s="22">
        <v>16</v>
      </c>
    </row>
    <row r="300" spans="1:3">
      <c r="A300" s="25" t="s">
        <v>2155</v>
      </c>
      <c r="B300" s="22">
        <v>2</v>
      </c>
      <c r="C300" s="22">
        <v>2</v>
      </c>
    </row>
    <row r="301" spans="1:3">
      <c r="A301" s="25" t="s">
        <v>2162</v>
      </c>
      <c r="B301" s="22">
        <v>1</v>
      </c>
      <c r="C301" s="22">
        <v>1</v>
      </c>
    </row>
    <row r="302" spans="1:3">
      <c r="A302" s="25" t="s">
        <v>2156</v>
      </c>
      <c r="B302" s="22">
        <v>1</v>
      </c>
      <c r="C302" s="22">
        <v>1</v>
      </c>
    </row>
    <row r="303" spans="1:3">
      <c r="A303" s="25" t="s">
        <v>2158</v>
      </c>
      <c r="B303" s="22">
        <v>3</v>
      </c>
      <c r="C303" s="22">
        <v>3</v>
      </c>
    </row>
    <row r="304" spans="1:3">
      <c r="A304" s="25" t="s">
        <v>2152</v>
      </c>
      <c r="B304" s="22">
        <v>1</v>
      </c>
      <c r="C304" s="22">
        <v>1</v>
      </c>
    </row>
    <row r="305" spans="1:3">
      <c r="A305" s="25" t="s">
        <v>2160</v>
      </c>
      <c r="B305" s="22">
        <v>7</v>
      </c>
      <c r="C305" s="22">
        <v>7</v>
      </c>
    </row>
    <row r="306" spans="1:3">
      <c r="A306" s="25" t="s">
        <v>2153</v>
      </c>
      <c r="B306" s="22">
        <v>1</v>
      </c>
      <c r="C306" s="22">
        <v>1</v>
      </c>
    </row>
    <row r="307" spans="1:3">
      <c r="A307" s="21" t="s">
        <v>109</v>
      </c>
      <c r="B307" s="22">
        <v>15</v>
      </c>
      <c r="C307" s="22">
        <v>15</v>
      </c>
    </row>
    <row r="308" spans="1:3">
      <c r="A308" s="25" t="s">
        <v>2162</v>
      </c>
      <c r="B308" s="22">
        <v>2</v>
      </c>
      <c r="C308" s="22">
        <v>2</v>
      </c>
    </row>
    <row r="309" spans="1:3">
      <c r="A309" s="25" t="s">
        <v>2154</v>
      </c>
      <c r="B309" s="22">
        <v>4</v>
      </c>
      <c r="C309" s="22">
        <v>4</v>
      </c>
    </row>
    <row r="310" spans="1:3">
      <c r="A310" s="25" t="s">
        <v>2163</v>
      </c>
      <c r="B310" s="22">
        <v>4</v>
      </c>
      <c r="C310" s="22">
        <v>4</v>
      </c>
    </row>
    <row r="311" spans="1:3">
      <c r="A311" s="25" t="s">
        <v>2159</v>
      </c>
      <c r="B311" s="22">
        <v>4</v>
      </c>
      <c r="C311" s="22">
        <v>4</v>
      </c>
    </row>
    <row r="312" spans="1:3">
      <c r="A312" s="25" t="s">
        <v>2161</v>
      </c>
      <c r="B312" s="22">
        <v>1</v>
      </c>
      <c r="C312" s="22">
        <v>1</v>
      </c>
    </row>
    <row r="313" spans="1:3">
      <c r="A313" s="21" t="s">
        <v>2038</v>
      </c>
      <c r="B313" s="22">
        <v>15</v>
      </c>
      <c r="C313" s="22">
        <v>15</v>
      </c>
    </row>
    <row r="314" spans="1:3">
      <c r="A314" s="25" t="s">
        <v>2155</v>
      </c>
      <c r="B314" s="22">
        <v>3</v>
      </c>
      <c r="C314" s="22">
        <v>3</v>
      </c>
    </row>
    <row r="315" spans="1:3">
      <c r="A315" s="25" t="s">
        <v>2162</v>
      </c>
      <c r="B315" s="22">
        <v>2</v>
      </c>
      <c r="C315" s="22">
        <v>2</v>
      </c>
    </row>
    <row r="316" spans="1:3">
      <c r="A316" s="25" t="s">
        <v>2152</v>
      </c>
      <c r="B316" s="22">
        <v>1</v>
      </c>
      <c r="C316" s="22">
        <v>1</v>
      </c>
    </row>
    <row r="317" spans="1:3">
      <c r="A317" s="25" t="s">
        <v>2159</v>
      </c>
      <c r="B317" s="22">
        <v>2</v>
      </c>
      <c r="C317" s="22">
        <v>2</v>
      </c>
    </row>
    <row r="318" spans="1:3">
      <c r="A318" s="25" t="s">
        <v>2160</v>
      </c>
      <c r="B318" s="22">
        <v>1</v>
      </c>
      <c r="C318" s="22">
        <v>1</v>
      </c>
    </row>
    <row r="319" spans="1:3">
      <c r="A319" s="25" t="s">
        <v>2153</v>
      </c>
      <c r="B319" s="22">
        <v>4</v>
      </c>
      <c r="C319" s="22">
        <v>4</v>
      </c>
    </row>
    <row r="320" spans="1:3">
      <c r="A320" s="25" t="s">
        <v>2161</v>
      </c>
      <c r="B320" s="22">
        <v>2</v>
      </c>
      <c r="C320" s="22">
        <v>2</v>
      </c>
    </row>
    <row r="321" spans="1:3">
      <c r="A321" s="21" t="s">
        <v>2041</v>
      </c>
      <c r="B321" s="22">
        <v>15</v>
      </c>
      <c r="C321" s="22">
        <v>15</v>
      </c>
    </row>
    <row r="322" spans="1:3">
      <c r="A322" s="25" t="s">
        <v>2155</v>
      </c>
      <c r="B322" s="22">
        <v>2</v>
      </c>
      <c r="C322" s="22">
        <v>2</v>
      </c>
    </row>
    <row r="323" spans="1:3">
      <c r="A323" s="25" t="s">
        <v>2162</v>
      </c>
      <c r="B323" s="22">
        <v>3</v>
      </c>
      <c r="C323" s="22">
        <v>3</v>
      </c>
    </row>
    <row r="324" spans="1:3">
      <c r="A324" s="25" t="s">
        <v>2157</v>
      </c>
      <c r="B324" s="22">
        <v>2</v>
      </c>
      <c r="C324" s="22">
        <v>2</v>
      </c>
    </row>
    <row r="325" spans="1:3">
      <c r="A325" s="25" t="s">
        <v>2154</v>
      </c>
      <c r="B325" s="22">
        <v>2</v>
      </c>
      <c r="C325" s="22">
        <v>2</v>
      </c>
    </row>
    <row r="326" spans="1:3">
      <c r="A326" s="25" t="s">
        <v>2159</v>
      </c>
      <c r="B326" s="22">
        <v>1</v>
      </c>
      <c r="C326" s="22">
        <v>1</v>
      </c>
    </row>
    <row r="327" spans="1:3">
      <c r="A327" s="25" t="s">
        <v>2160</v>
      </c>
      <c r="B327" s="22">
        <v>4</v>
      </c>
      <c r="C327" s="22">
        <v>4</v>
      </c>
    </row>
    <row r="328" spans="1:3">
      <c r="A328" s="25" t="s">
        <v>2161</v>
      </c>
      <c r="B328" s="22">
        <v>1</v>
      </c>
      <c r="C328" s="22">
        <v>1</v>
      </c>
    </row>
    <row r="329" spans="1:3">
      <c r="A329" s="21" t="s">
        <v>2117</v>
      </c>
      <c r="B329" s="22">
        <v>15</v>
      </c>
      <c r="C329" s="22">
        <v>15</v>
      </c>
    </row>
    <row r="330" spans="1:3">
      <c r="A330" s="25" t="s">
        <v>2155</v>
      </c>
      <c r="B330" s="22">
        <v>3</v>
      </c>
      <c r="C330" s="22">
        <v>3</v>
      </c>
    </row>
    <row r="331" spans="1:3">
      <c r="A331" s="25" t="s">
        <v>2156</v>
      </c>
      <c r="B331" s="22">
        <v>7</v>
      </c>
      <c r="C331" s="22">
        <v>7</v>
      </c>
    </row>
    <row r="332" spans="1:3">
      <c r="A332" s="25" t="s">
        <v>2163</v>
      </c>
      <c r="B332" s="22">
        <v>1</v>
      </c>
      <c r="C332" s="22">
        <v>1</v>
      </c>
    </row>
    <row r="333" spans="1:3">
      <c r="A333" s="25" t="s">
        <v>2160</v>
      </c>
      <c r="B333" s="22">
        <v>2</v>
      </c>
      <c r="C333" s="22">
        <v>2</v>
      </c>
    </row>
    <row r="334" spans="1:3">
      <c r="A334" s="25" t="s">
        <v>2153</v>
      </c>
      <c r="B334" s="22">
        <v>2</v>
      </c>
      <c r="C334" s="22">
        <v>2</v>
      </c>
    </row>
    <row r="335" spans="1:3">
      <c r="A335" s="21" t="s">
        <v>1611</v>
      </c>
      <c r="B335" s="22">
        <v>15</v>
      </c>
      <c r="C335" s="22">
        <v>15</v>
      </c>
    </row>
    <row r="336" spans="1:3">
      <c r="A336" s="25" t="s">
        <v>2162</v>
      </c>
      <c r="B336" s="22">
        <v>1</v>
      </c>
      <c r="C336" s="22">
        <v>1</v>
      </c>
    </row>
    <row r="337" spans="1:3">
      <c r="A337" s="25" t="s">
        <v>2156</v>
      </c>
      <c r="B337" s="22">
        <v>4</v>
      </c>
      <c r="C337" s="22">
        <v>4</v>
      </c>
    </row>
    <row r="338" spans="1:3">
      <c r="A338" s="25" t="s">
        <v>2158</v>
      </c>
      <c r="B338" s="22">
        <v>2</v>
      </c>
      <c r="C338" s="22">
        <v>2</v>
      </c>
    </row>
    <row r="339" spans="1:3">
      <c r="A339" s="25" t="s">
        <v>2160</v>
      </c>
      <c r="B339" s="22">
        <v>1</v>
      </c>
      <c r="C339" s="22">
        <v>1</v>
      </c>
    </row>
    <row r="340" spans="1:3">
      <c r="A340" s="25" t="s">
        <v>2153</v>
      </c>
      <c r="B340" s="22">
        <v>7</v>
      </c>
      <c r="C340" s="22">
        <v>7</v>
      </c>
    </row>
    <row r="341" spans="1:3">
      <c r="A341" s="21" t="s">
        <v>1981</v>
      </c>
      <c r="B341" s="22">
        <v>15</v>
      </c>
      <c r="C341" s="22">
        <v>15</v>
      </c>
    </row>
    <row r="342" spans="1:3">
      <c r="A342" s="25" t="s">
        <v>2155</v>
      </c>
      <c r="B342" s="22">
        <v>3</v>
      </c>
      <c r="C342" s="22">
        <v>3</v>
      </c>
    </row>
    <row r="343" spans="1:3">
      <c r="A343" s="25" t="s">
        <v>2162</v>
      </c>
      <c r="B343" s="22">
        <v>2</v>
      </c>
      <c r="C343" s="22">
        <v>2</v>
      </c>
    </row>
    <row r="344" spans="1:3">
      <c r="A344" s="25" t="s">
        <v>2156</v>
      </c>
      <c r="B344" s="22">
        <v>1</v>
      </c>
      <c r="C344" s="22">
        <v>1</v>
      </c>
    </row>
    <row r="345" spans="1:3">
      <c r="A345" s="25" t="s">
        <v>2157</v>
      </c>
      <c r="B345" s="22">
        <v>2</v>
      </c>
      <c r="C345" s="22">
        <v>2</v>
      </c>
    </row>
    <row r="346" spans="1:3">
      <c r="A346" s="25" t="s">
        <v>2158</v>
      </c>
      <c r="B346" s="22">
        <v>1</v>
      </c>
      <c r="C346" s="22">
        <v>1</v>
      </c>
    </row>
    <row r="347" spans="1:3">
      <c r="A347" s="25" t="s">
        <v>2152</v>
      </c>
      <c r="B347" s="22">
        <v>3</v>
      </c>
      <c r="C347" s="22">
        <v>3</v>
      </c>
    </row>
    <row r="348" spans="1:3">
      <c r="A348" s="25" t="s">
        <v>2160</v>
      </c>
      <c r="B348" s="22">
        <v>2</v>
      </c>
      <c r="C348" s="22">
        <v>2</v>
      </c>
    </row>
    <row r="349" spans="1:3">
      <c r="A349" s="25" t="s">
        <v>2153</v>
      </c>
      <c r="B349" s="22">
        <v>1</v>
      </c>
      <c r="C349" s="22">
        <v>1</v>
      </c>
    </row>
    <row r="350" spans="1:3">
      <c r="A350" s="21" t="s">
        <v>1703</v>
      </c>
      <c r="B350" s="22">
        <v>15</v>
      </c>
      <c r="C350" s="22">
        <v>15</v>
      </c>
    </row>
    <row r="351" spans="1:3">
      <c r="A351" s="25" t="s">
        <v>2162</v>
      </c>
      <c r="B351" s="22">
        <v>2</v>
      </c>
      <c r="C351" s="22">
        <v>2</v>
      </c>
    </row>
    <row r="352" spans="1:3">
      <c r="A352" s="25" t="s">
        <v>2157</v>
      </c>
      <c r="B352" s="22">
        <v>3</v>
      </c>
      <c r="C352" s="22">
        <v>3</v>
      </c>
    </row>
    <row r="353" spans="1:3">
      <c r="A353" s="25" t="s">
        <v>2154</v>
      </c>
      <c r="B353" s="22">
        <v>4</v>
      </c>
      <c r="C353" s="22">
        <v>4</v>
      </c>
    </row>
    <row r="354" spans="1:3">
      <c r="A354" s="25" t="s">
        <v>2163</v>
      </c>
      <c r="B354" s="22">
        <v>4</v>
      </c>
      <c r="C354" s="22">
        <v>4</v>
      </c>
    </row>
    <row r="355" spans="1:3">
      <c r="A355" s="25" t="s">
        <v>2159</v>
      </c>
      <c r="B355" s="22">
        <v>2</v>
      </c>
      <c r="C355" s="22">
        <v>2</v>
      </c>
    </row>
    <row r="356" spans="1:3">
      <c r="A356" s="21" t="s">
        <v>1841</v>
      </c>
      <c r="B356" s="22">
        <v>15</v>
      </c>
      <c r="C356" s="22">
        <v>15</v>
      </c>
    </row>
    <row r="357" spans="1:3">
      <c r="A357" s="25" t="s">
        <v>2156</v>
      </c>
      <c r="B357" s="22">
        <v>1</v>
      </c>
      <c r="C357" s="22">
        <v>1</v>
      </c>
    </row>
    <row r="358" spans="1:3">
      <c r="A358" s="25" t="s">
        <v>2157</v>
      </c>
      <c r="B358" s="22">
        <v>5</v>
      </c>
      <c r="C358" s="22">
        <v>5</v>
      </c>
    </row>
    <row r="359" spans="1:3">
      <c r="A359" s="25" t="s">
        <v>2154</v>
      </c>
      <c r="B359" s="22">
        <v>4</v>
      </c>
      <c r="C359" s="22">
        <v>4</v>
      </c>
    </row>
    <row r="360" spans="1:3">
      <c r="A360" s="25" t="s">
        <v>2152</v>
      </c>
      <c r="B360" s="22">
        <v>3</v>
      </c>
      <c r="C360" s="22">
        <v>3</v>
      </c>
    </row>
    <row r="361" spans="1:3">
      <c r="A361" s="25" t="s">
        <v>2161</v>
      </c>
      <c r="B361" s="22">
        <v>2</v>
      </c>
      <c r="C361" s="22">
        <v>2</v>
      </c>
    </row>
    <row r="362" spans="1:3">
      <c r="A362" s="21" t="s">
        <v>2120</v>
      </c>
      <c r="B362" s="22">
        <v>15</v>
      </c>
      <c r="C362" s="22">
        <v>15</v>
      </c>
    </row>
    <row r="363" spans="1:3">
      <c r="A363" s="25" t="s">
        <v>2155</v>
      </c>
      <c r="B363" s="22">
        <v>1</v>
      </c>
      <c r="C363" s="22">
        <v>1</v>
      </c>
    </row>
    <row r="364" spans="1:3">
      <c r="A364" s="25" t="s">
        <v>2157</v>
      </c>
      <c r="B364" s="22">
        <v>5</v>
      </c>
      <c r="C364" s="22">
        <v>5</v>
      </c>
    </row>
    <row r="365" spans="1:3">
      <c r="A365" s="25" t="s">
        <v>2154</v>
      </c>
      <c r="B365" s="22">
        <v>1</v>
      </c>
      <c r="C365" s="22">
        <v>1</v>
      </c>
    </row>
    <row r="366" spans="1:3">
      <c r="A366" s="25" t="s">
        <v>2158</v>
      </c>
      <c r="B366" s="22">
        <v>3</v>
      </c>
      <c r="C366" s="22">
        <v>3</v>
      </c>
    </row>
    <row r="367" spans="1:3">
      <c r="A367" s="25" t="s">
        <v>2163</v>
      </c>
      <c r="B367" s="22">
        <v>1</v>
      </c>
      <c r="C367" s="22">
        <v>1</v>
      </c>
    </row>
    <row r="368" spans="1:3">
      <c r="A368" s="25" t="s">
        <v>2153</v>
      </c>
      <c r="B368" s="22">
        <v>4</v>
      </c>
      <c r="C368" s="22">
        <v>4</v>
      </c>
    </row>
    <row r="369" spans="1:3">
      <c r="A369" s="21" t="s">
        <v>690</v>
      </c>
      <c r="B369" s="22">
        <v>14</v>
      </c>
      <c r="C369" s="22">
        <v>14</v>
      </c>
    </row>
    <row r="370" spans="1:3">
      <c r="A370" s="25" t="s">
        <v>2162</v>
      </c>
      <c r="B370" s="22">
        <v>1</v>
      </c>
      <c r="C370" s="22">
        <v>1</v>
      </c>
    </row>
    <row r="371" spans="1:3">
      <c r="A371" s="25" t="s">
        <v>2156</v>
      </c>
      <c r="B371" s="22">
        <v>2</v>
      </c>
      <c r="C371" s="22">
        <v>2</v>
      </c>
    </row>
    <row r="372" spans="1:3">
      <c r="A372" s="25" t="s">
        <v>2154</v>
      </c>
      <c r="B372" s="22">
        <v>3</v>
      </c>
      <c r="C372" s="22">
        <v>3</v>
      </c>
    </row>
    <row r="373" spans="1:3">
      <c r="A373" s="25" t="s">
        <v>2152</v>
      </c>
      <c r="B373" s="22">
        <v>1</v>
      </c>
      <c r="C373" s="22">
        <v>1</v>
      </c>
    </row>
    <row r="374" spans="1:3">
      <c r="A374" s="25" t="s">
        <v>2163</v>
      </c>
      <c r="B374" s="22">
        <v>1</v>
      </c>
      <c r="C374" s="22">
        <v>1</v>
      </c>
    </row>
    <row r="375" spans="1:3">
      <c r="A375" s="25" t="s">
        <v>2159</v>
      </c>
      <c r="B375" s="22">
        <v>3</v>
      </c>
      <c r="C375" s="22">
        <v>3</v>
      </c>
    </row>
    <row r="376" spans="1:3">
      <c r="A376" s="25" t="s">
        <v>2160</v>
      </c>
      <c r="B376" s="22">
        <v>1</v>
      </c>
      <c r="C376" s="22">
        <v>1</v>
      </c>
    </row>
    <row r="377" spans="1:3">
      <c r="A377" s="25" t="s">
        <v>2161</v>
      </c>
      <c r="B377" s="22">
        <v>2</v>
      </c>
      <c r="C377" s="22">
        <v>2</v>
      </c>
    </row>
    <row r="378" spans="1:3">
      <c r="A378" s="21" t="s">
        <v>1661</v>
      </c>
      <c r="B378" s="22">
        <v>14</v>
      </c>
      <c r="C378" s="22">
        <v>14</v>
      </c>
    </row>
    <row r="379" spans="1:3">
      <c r="A379" s="25" t="s">
        <v>2157</v>
      </c>
      <c r="B379" s="22">
        <v>1</v>
      </c>
      <c r="C379" s="22">
        <v>1</v>
      </c>
    </row>
    <row r="380" spans="1:3">
      <c r="A380" s="25" t="s">
        <v>2154</v>
      </c>
      <c r="B380" s="22">
        <v>2</v>
      </c>
      <c r="C380" s="22">
        <v>2</v>
      </c>
    </row>
    <row r="381" spans="1:3">
      <c r="A381" s="25" t="s">
        <v>2158</v>
      </c>
      <c r="B381" s="22">
        <v>3</v>
      </c>
      <c r="C381" s="22">
        <v>3</v>
      </c>
    </row>
    <row r="382" spans="1:3">
      <c r="A382" s="25" t="s">
        <v>2159</v>
      </c>
      <c r="B382" s="22">
        <v>3</v>
      </c>
      <c r="C382" s="22">
        <v>3</v>
      </c>
    </row>
    <row r="383" spans="1:3">
      <c r="A383" s="25" t="s">
        <v>2153</v>
      </c>
      <c r="B383" s="22">
        <v>5</v>
      </c>
      <c r="C383" s="22">
        <v>5</v>
      </c>
    </row>
    <row r="384" spans="1:3">
      <c r="A384" s="21" t="s">
        <v>1718</v>
      </c>
      <c r="B384" s="22">
        <v>14</v>
      </c>
      <c r="C384" s="22">
        <v>14</v>
      </c>
    </row>
    <row r="385" spans="1:3">
      <c r="A385" s="25" t="s">
        <v>2162</v>
      </c>
      <c r="B385" s="22">
        <v>3</v>
      </c>
      <c r="C385" s="22">
        <v>3</v>
      </c>
    </row>
    <row r="386" spans="1:3">
      <c r="A386" s="25" t="s">
        <v>2157</v>
      </c>
      <c r="B386" s="22">
        <v>1</v>
      </c>
      <c r="C386" s="22">
        <v>1</v>
      </c>
    </row>
    <row r="387" spans="1:3">
      <c r="A387" s="25" t="s">
        <v>2159</v>
      </c>
      <c r="B387" s="22">
        <v>4</v>
      </c>
      <c r="C387" s="22">
        <v>4</v>
      </c>
    </row>
    <row r="388" spans="1:3">
      <c r="A388" s="25" t="s">
        <v>2153</v>
      </c>
      <c r="B388" s="22">
        <v>2</v>
      </c>
      <c r="C388" s="22">
        <v>2</v>
      </c>
    </row>
    <row r="389" spans="1:3">
      <c r="A389" s="25" t="s">
        <v>2161</v>
      </c>
      <c r="B389" s="22">
        <v>4</v>
      </c>
      <c r="C389" s="22">
        <v>4</v>
      </c>
    </row>
    <row r="390" spans="1:3">
      <c r="A390" s="21" t="s">
        <v>1704</v>
      </c>
      <c r="B390" s="22">
        <v>14</v>
      </c>
      <c r="C390" s="22">
        <v>14</v>
      </c>
    </row>
    <row r="391" spans="1:3">
      <c r="A391" s="25" t="s">
        <v>2157</v>
      </c>
      <c r="B391" s="22">
        <v>2</v>
      </c>
      <c r="C391" s="22">
        <v>2</v>
      </c>
    </row>
    <row r="392" spans="1:3">
      <c r="A392" s="25" t="s">
        <v>2154</v>
      </c>
      <c r="B392" s="22">
        <v>1</v>
      </c>
      <c r="C392" s="22">
        <v>1</v>
      </c>
    </row>
    <row r="393" spans="1:3">
      <c r="A393" s="25" t="s">
        <v>2152</v>
      </c>
      <c r="B393" s="22">
        <v>5</v>
      </c>
      <c r="C393" s="22">
        <v>5</v>
      </c>
    </row>
    <row r="394" spans="1:3">
      <c r="A394" s="25" t="s">
        <v>2163</v>
      </c>
      <c r="B394" s="22">
        <v>4</v>
      </c>
      <c r="C394" s="22">
        <v>4</v>
      </c>
    </row>
    <row r="395" spans="1:3">
      <c r="A395" s="25" t="s">
        <v>2153</v>
      </c>
      <c r="B395" s="22">
        <v>2</v>
      </c>
      <c r="C395" s="22">
        <v>2</v>
      </c>
    </row>
    <row r="396" spans="1:3">
      <c r="A396" s="21" t="s">
        <v>2034</v>
      </c>
      <c r="B396" s="22">
        <v>14</v>
      </c>
      <c r="C396" s="22">
        <v>14</v>
      </c>
    </row>
    <row r="397" spans="1:3">
      <c r="A397" s="25" t="s">
        <v>2155</v>
      </c>
      <c r="B397" s="22">
        <v>1</v>
      </c>
      <c r="C397" s="22">
        <v>1</v>
      </c>
    </row>
    <row r="398" spans="1:3">
      <c r="A398" s="25" t="s">
        <v>2162</v>
      </c>
      <c r="B398" s="22">
        <v>1</v>
      </c>
      <c r="C398" s="22">
        <v>1</v>
      </c>
    </row>
    <row r="399" spans="1:3">
      <c r="A399" s="25" t="s">
        <v>2156</v>
      </c>
      <c r="B399" s="22">
        <v>4</v>
      </c>
      <c r="C399" s="22">
        <v>4</v>
      </c>
    </row>
    <row r="400" spans="1:3">
      <c r="A400" s="25" t="s">
        <v>2154</v>
      </c>
      <c r="B400" s="22">
        <v>1</v>
      </c>
      <c r="C400" s="22">
        <v>1</v>
      </c>
    </row>
    <row r="401" spans="1:3">
      <c r="A401" s="25" t="s">
        <v>2163</v>
      </c>
      <c r="B401" s="22">
        <v>3</v>
      </c>
      <c r="C401" s="22">
        <v>3</v>
      </c>
    </row>
    <row r="402" spans="1:3">
      <c r="A402" s="25" t="s">
        <v>2160</v>
      </c>
      <c r="B402" s="22">
        <v>4</v>
      </c>
      <c r="C402" s="22">
        <v>4</v>
      </c>
    </row>
    <row r="403" spans="1:3">
      <c r="A403" s="21" t="s">
        <v>2045</v>
      </c>
      <c r="B403" s="22">
        <v>14</v>
      </c>
      <c r="C403" s="22">
        <v>14</v>
      </c>
    </row>
    <row r="404" spans="1:3">
      <c r="A404" s="25" t="s">
        <v>2155</v>
      </c>
      <c r="B404" s="22">
        <v>1</v>
      </c>
      <c r="C404" s="22">
        <v>1</v>
      </c>
    </row>
    <row r="405" spans="1:3">
      <c r="A405" s="25" t="s">
        <v>2162</v>
      </c>
      <c r="B405" s="22">
        <v>1</v>
      </c>
      <c r="C405" s="22">
        <v>1</v>
      </c>
    </row>
    <row r="406" spans="1:3">
      <c r="A406" s="25" t="s">
        <v>2156</v>
      </c>
      <c r="B406" s="22">
        <v>3</v>
      </c>
      <c r="C406" s="22">
        <v>3</v>
      </c>
    </row>
    <row r="407" spans="1:3">
      <c r="A407" s="25" t="s">
        <v>2152</v>
      </c>
      <c r="B407" s="22">
        <v>1</v>
      </c>
      <c r="C407" s="22">
        <v>1</v>
      </c>
    </row>
    <row r="408" spans="1:3">
      <c r="A408" s="25" t="s">
        <v>2163</v>
      </c>
      <c r="B408" s="22">
        <v>1</v>
      </c>
      <c r="C408" s="22">
        <v>1</v>
      </c>
    </row>
    <row r="409" spans="1:3">
      <c r="A409" s="25" t="s">
        <v>2159</v>
      </c>
      <c r="B409" s="22">
        <v>1</v>
      </c>
      <c r="C409" s="22">
        <v>1</v>
      </c>
    </row>
    <row r="410" spans="1:3">
      <c r="A410" s="25" t="s">
        <v>2160</v>
      </c>
      <c r="B410" s="22">
        <v>3</v>
      </c>
      <c r="C410" s="22">
        <v>3</v>
      </c>
    </row>
    <row r="411" spans="1:3">
      <c r="A411" s="25" t="s">
        <v>2153</v>
      </c>
      <c r="B411" s="22">
        <v>2</v>
      </c>
      <c r="C411" s="22">
        <v>2</v>
      </c>
    </row>
    <row r="412" spans="1:3">
      <c r="A412" s="25" t="s">
        <v>2161</v>
      </c>
      <c r="B412" s="22">
        <v>1</v>
      </c>
      <c r="C412" s="22">
        <v>1</v>
      </c>
    </row>
    <row r="413" spans="1:3">
      <c r="A413" s="21" t="s">
        <v>1975</v>
      </c>
      <c r="B413" s="22">
        <v>14</v>
      </c>
      <c r="C413" s="22">
        <v>14</v>
      </c>
    </row>
    <row r="414" spans="1:3">
      <c r="A414" s="25" t="s">
        <v>2155</v>
      </c>
      <c r="B414" s="22">
        <v>2</v>
      </c>
      <c r="C414" s="22">
        <v>2</v>
      </c>
    </row>
    <row r="415" spans="1:3">
      <c r="A415" s="25" t="s">
        <v>2156</v>
      </c>
      <c r="B415" s="22">
        <v>2</v>
      </c>
      <c r="C415" s="22">
        <v>2</v>
      </c>
    </row>
    <row r="416" spans="1:3">
      <c r="A416" s="25" t="s">
        <v>2154</v>
      </c>
      <c r="B416" s="22">
        <v>2</v>
      </c>
      <c r="C416" s="22">
        <v>2</v>
      </c>
    </row>
    <row r="417" spans="1:3">
      <c r="A417" s="25" t="s">
        <v>2153</v>
      </c>
      <c r="B417" s="22">
        <v>3</v>
      </c>
      <c r="C417" s="22">
        <v>3</v>
      </c>
    </row>
    <row r="418" spans="1:3">
      <c r="A418" s="25" t="s">
        <v>2161</v>
      </c>
      <c r="B418" s="22">
        <v>5</v>
      </c>
      <c r="C418" s="22">
        <v>5</v>
      </c>
    </row>
    <row r="419" spans="1:3">
      <c r="A419" s="21" t="s">
        <v>1881</v>
      </c>
      <c r="B419" s="22">
        <v>13</v>
      </c>
      <c r="C419" s="22">
        <v>13</v>
      </c>
    </row>
    <row r="420" spans="1:3">
      <c r="A420" s="25" t="s">
        <v>2162</v>
      </c>
      <c r="B420" s="22">
        <v>5</v>
      </c>
      <c r="C420" s="22">
        <v>5</v>
      </c>
    </row>
    <row r="421" spans="1:3">
      <c r="A421" s="25" t="s">
        <v>2154</v>
      </c>
      <c r="B421" s="22">
        <v>3</v>
      </c>
      <c r="C421" s="22">
        <v>3</v>
      </c>
    </row>
    <row r="422" spans="1:3">
      <c r="A422" s="25" t="s">
        <v>2152</v>
      </c>
      <c r="B422" s="22">
        <v>2</v>
      </c>
      <c r="C422" s="22">
        <v>2</v>
      </c>
    </row>
    <row r="423" spans="1:3">
      <c r="A423" s="25" t="s">
        <v>2159</v>
      </c>
      <c r="B423" s="22">
        <v>1</v>
      </c>
      <c r="C423" s="22">
        <v>1</v>
      </c>
    </row>
    <row r="424" spans="1:3">
      <c r="A424" s="25" t="s">
        <v>2160</v>
      </c>
      <c r="B424" s="22">
        <v>2</v>
      </c>
      <c r="C424" s="22">
        <v>2</v>
      </c>
    </row>
    <row r="425" spans="1:3">
      <c r="A425" s="21" t="s">
        <v>1743</v>
      </c>
      <c r="B425" s="22">
        <v>13</v>
      </c>
      <c r="C425" s="22">
        <v>13</v>
      </c>
    </row>
    <row r="426" spans="1:3">
      <c r="A426" s="25" t="s">
        <v>2155</v>
      </c>
      <c r="B426" s="22">
        <v>1</v>
      </c>
      <c r="C426" s="22">
        <v>1</v>
      </c>
    </row>
    <row r="427" spans="1:3">
      <c r="A427" s="25" t="s">
        <v>2156</v>
      </c>
      <c r="B427" s="22">
        <v>4</v>
      </c>
      <c r="C427" s="22">
        <v>4</v>
      </c>
    </row>
    <row r="428" spans="1:3">
      <c r="A428" s="25" t="s">
        <v>2158</v>
      </c>
      <c r="B428" s="22">
        <v>1</v>
      </c>
      <c r="C428" s="22">
        <v>1</v>
      </c>
    </row>
    <row r="429" spans="1:3">
      <c r="A429" s="25" t="s">
        <v>2163</v>
      </c>
      <c r="B429" s="22">
        <v>3</v>
      </c>
      <c r="C429" s="22">
        <v>3</v>
      </c>
    </row>
    <row r="430" spans="1:3">
      <c r="A430" s="25" t="s">
        <v>2159</v>
      </c>
      <c r="B430" s="22">
        <v>2</v>
      </c>
      <c r="C430" s="22">
        <v>2</v>
      </c>
    </row>
    <row r="431" spans="1:3">
      <c r="A431" s="25" t="s">
        <v>2161</v>
      </c>
      <c r="B431" s="22">
        <v>2</v>
      </c>
      <c r="C431" s="22">
        <v>2</v>
      </c>
    </row>
    <row r="432" spans="1:3">
      <c r="A432" s="21" t="s">
        <v>1767</v>
      </c>
      <c r="B432" s="22">
        <v>13</v>
      </c>
      <c r="C432" s="22">
        <v>13</v>
      </c>
    </row>
    <row r="433" spans="1:3">
      <c r="A433" s="25" t="s">
        <v>2155</v>
      </c>
      <c r="B433" s="22">
        <v>1</v>
      </c>
      <c r="C433" s="22">
        <v>1</v>
      </c>
    </row>
    <row r="434" spans="1:3">
      <c r="A434" s="25" t="s">
        <v>2162</v>
      </c>
      <c r="B434" s="22">
        <v>2</v>
      </c>
      <c r="C434" s="22">
        <v>2</v>
      </c>
    </row>
    <row r="435" spans="1:3">
      <c r="A435" s="25" t="s">
        <v>2156</v>
      </c>
      <c r="B435" s="22">
        <v>2</v>
      </c>
      <c r="C435" s="22">
        <v>2</v>
      </c>
    </row>
    <row r="436" spans="1:3">
      <c r="A436" s="25" t="s">
        <v>2157</v>
      </c>
      <c r="B436" s="22">
        <v>2</v>
      </c>
      <c r="C436" s="22">
        <v>2</v>
      </c>
    </row>
    <row r="437" spans="1:3">
      <c r="A437" s="25" t="s">
        <v>2154</v>
      </c>
      <c r="B437" s="22">
        <v>2</v>
      </c>
      <c r="C437" s="22">
        <v>2</v>
      </c>
    </row>
    <row r="438" spans="1:3">
      <c r="A438" s="25" t="s">
        <v>2159</v>
      </c>
      <c r="B438" s="22">
        <v>2</v>
      </c>
      <c r="C438" s="22">
        <v>2</v>
      </c>
    </row>
    <row r="439" spans="1:3">
      <c r="A439" s="25" t="s">
        <v>2153</v>
      </c>
      <c r="B439" s="22">
        <v>2</v>
      </c>
      <c r="C439" s="22">
        <v>2</v>
      </c>
    </row>
    <row r="440" spans="1:3">
      <c r="A440" s="21" t="s">
        <v>35</v>
      </c>
      <c r="B440" s="22">
        <v>13</v>
      </c>
      <c r="C440" s="22">
        <v>13</v>
      </c>
    </row>
    <row r="441" spans="1:3">
      <c r="A441" s="25" t="s">
        <v>2155</v>
      </c>
      <c r="B441" s="22">
        <v>1</v>
      </c>
      <c r="C441" s="22">
        <v>1</v>
      </c>
    </row>
    <row r="442" spans="1:3">
      <c r="A442" s="25" t="s">
        <v>2156</v>
      </c>
      <c r="B442" s="22">
        <v>1</v>
      </c>
      <c r="C442" s="22">
        <v>1</v>
      </c>
    </row>
    <row r="443" spans="1:3">
      <c r="A443" s="25" t="s">
        <v>2157</v>
      </c>
      <c r="B443" s="22">
        <v>2</v>
      </c>
      <c r="C443" s="22">
        <v>2</v>
      </c>
    </row>
    <row r="444" spans="1:3">
      <c r="A444" s="25" t="s">
        <v>2154</v>
      </c>
      <c r="B444" s="22">
        <v>1</v>
      </c>
      <c r="C444" s="22">
        <v>1</v>
      </c>
    </row>
    <row r="445" spans="1:3">
      <c r="A445" s="25" t="s">
        <v>2163</v>
      </c>
      <c r="B445" s="22">
        <v>1</v>
      </c>
      <c r="C445" s="22">
        <v>1</v>
      </c>
    </row>
    <row r="446" spans="1:3">
      <c r="A446" s="25" t="s">
        <v>2160</v>
      </c>
      <c r="B446" s="22">
        <v>3</v>
      </c>
      <c r="C446" s="22">
        <v>3</v>
      </c>
    </row>
    <row r="447" spans="1:3">
      <c r="A447" s="25" t="s">
        <v>2153</v>
      </c>
      <c r="B447" s="22">
        <v>4</v>
      </c>
      <c r="C447" s="22">
        <v>4</v>
      </c>
    </row>
    <row r="448" spans="1:3">
      <c r="A448" s="21" t="s">
        <v>1492</v>
      </c>
      <c r="B448" s="22">
        <v>13</v>
      </c>
      <c r="C448" s="22">
        <v>13</v>
      </c>
    </row>
    <row r="449" spans="1:3">
      <c r="A449" s="25" t="s">
        <v>2155</v>
      </c>
      <c r="B449" s="22">
        <v>1</v>
      </c>
      <c r="C449" s="22">
        <v>1</v>
      </c>
    </row>
    <row r="450" spans="1:3">
      <c r="A450" s="25" t="s">
        <v>2156</v>
      </c>
      <c r="B450" s="22">
        <v>1</v>
      </c>
      <c r="C450" s="22">
        <v>1</v>
      </c>
    </row>
    <row r="451" spans="1:3">
      <c r="A451" s="25" t="s">
        <v>2154</v>
      </c>
      <c r="B451" s="22">
        <v>3</v>
      </c>
      <c r="C451" s="22">
        <v>3</v>
      </c>
    </row>
    <row r="452" spans="1:3">
      <c r="A452" s="25" t="s">
        <v>2158</v>
      </c>
      <c r="B452" s="22">
        <v>2</v>
      </c>
      <c r="C452" s="22">
        <v>2</v>
      </c>
    </row>
    <row r="453" spans="1:3">
      <c r="A453" s="25" t="s">
        <v>2163</v>
      </c>
      <c r="B453" s="22">
        <v>4</v>
      </c>
      <c r="C453" s="22">
        <v>4</v>
      </c>
    </row>
    <row r="454" spans="1:3">
      <c r="A454" s="25" t="s">
        <v>2159</v>
      </c>
      <c r="B454" s="22">
        <v>1</v>
      </c>
      <c r="C454" s="22">
        <v>1</v>
      </c>
    </row>
    <row r="455" spans="1:3">
      <c r="A455" s="25" t="s">
        <v>2153</v>
      </c>
      <c r="B455" s="22">
        <v>1</v>
      </c>
      <c r="C455" s="22">
        <v>1</v>
      </c>
    </row>
    <row r="456" spans="1:3">
      <c r="A456" s="21" t="s">
        <v>1998</v>
      </c>
      <c r="B456" s="22">
        <v>13</v>
      </c>
      <c r="C456" s="22">
        <v>13</v>
      </c>
    </row>
    <row r="457" spans="1:3">
      <c r="A457" s="25" t="s">
        <v>2156</v>
      </c>
      <c r="B457" s="22">
        <v>3</v>
      </c>
      <c r="C457" s="22">
        <v>3</v>
      </c>
    </row>
    <row r="458" spans="1:3">
      <c r="A458" s="25" t="s">
        <v>2154</v>
      </c>
      <c r="B458" s="22">
        <v>1</v>
      </c>
      <c r="C458" s="22">
        <v>1</v>
      </c>
    </row>
    <row r="459" spans="1:3">
      <c r="A459" s="25" t="s">
        <v>2159</v>
      </c>
      <c r="B459" s="22">
        <v>3</v>
      </c>
      <c r="C459" s="22">
        <v>3</v>
      </c>
    </row>
    <row r="460" spans="1:3">
      <c r="A460" s="25" t="s">
        <v>2160</v>
      </c>
      <c r="B460" s="22">
        <v>2</v>
      </c>
      <c r="C460" s="22">
        <v>2</v>
      </c>
    </row>
    <row r="461" spans="1:3">
      <c r="A461" s="25" t="s">
        <v>2153</v>
      </c>
      <c r="B461" s="22">
        <v>1</v>
      </c>
      <c r="C461" s="22">
        <v>1</v>
      </c>
    </row>
    <row r="462" spans="1:3">
      <c r="A462" s="25" t="s">
        <v>2161</v>
      </c>
      <c r="B462" s="22">
        <v>3</v>
      </c>
      <c r="C462" s="22">
        <v>3</v>
      </c>
    </row>
    <row r="463" spans="1:3">
      <c r="A463" s="21" t="s">
        <v>1771</v>
      </c>
      <c r="B463" s="22">
        <v>13</v>
      </c>
      <c r="C463" s="22">
        <v>13</v>
      </c>
    </row>
    <row r="464" spans="1:3">
      <c r="A464" s="25" t="s">
        <v>2154</v>
      </c>
      <c r="B464" s="22">
        <v>2</v>
      </c>
      <c r="C464" s="22">
        <v>2</v>
      </c>
    </row>
    <row r="465" spans="1:3">
      <c r="A465" s="25" t="s">
        <v>2163</v>
      </c>
      <c r="B465" s="22">
        <v>2</v>
      </c>
      <c r="C465" s="22">
        <v>2</v>
      </c>
    </row>
    <row r="466" spans="1:3">
      <c r="A466" s="25" t="s">
        <v>2159</v>
      </c>
      <c r="B466" s="22">
        <v>3</v>
      </c>
      <c r="C466" s="22">
        <v>3</v>
      </c>
    </row>
    <row r="467" spans="1:3">
      <c r="A467" s="25" t="s">
        <v>2160</v>
      </c>
      <c r="B467" s="22">
        <v>4</v>
      </c>
      <c r="C467" s="22">
        <v>4</v>
      </c>
    </row>
    <row r="468" spans="1:3">
      <c r="A468" s="25" t="s">
        <v>2153</v>
      </c>
      <c r="B468" s="22">
        <v>1</v>
      </c>
      <c r="C468" s="22">
        <v>1</v>
      </c>
    </row>
    <row r="469" spans="1:3">
      <c r="A469" s="25" t="s">
        <v>2161</v>
      </c>
      <c r="B469" s="22">
        <v>1</v>
      </c>
      <c r="C469" s="22">
        <v>1</v>
      </c>
    </row>
    <row r="470" spans="1:3">
      <c r="A470" s="21" t="s">
        <v>1638</v>
      </c>
      <c r="B470" s="22">
        <v>13</v>
      </c>
      <c r="C470" s="22">
        <v>13</v>
      </c>
    </row>
    <row r="471" spans="1:3">
      <c r="A471" s="25" t="s">
        <v>2162</v>
      </c>
      <c r="B471" s="22">
        <v>3</v>
      </c>
      <c r="C471" s="22">
        <v>3</v>
      </c>
    </row>
    <row r="472" spans="1:3">
      <c r="A472" s="25" t="s">
        <v>2156</v>
      </c>
      <c r="B472" s="22">
        <v>3</v>
      </c>
      <c r="C472" s="22">
        <v>3</v>
      </c>
    </row>
    <row r="473" spans="1:3">
      <c r="A473" s="25" t="s">
        <v>2157</v>
      </c>
      <c r="B473" s="22">
        <v>2</v>
      </c>
      <c r="C473" s="22">
        <v>2</v>
      </c>
    </row>
    <row r="474" spans="1:3">
      <c r="A474" s="25" t="s">
        <v>2158</v>
      </c>
      <c r="B474" s="22">
        <v>1</v>
      </c>
      <c r="C474" s="22">
        <v>1</v>
      </c>
    </row>
    <row r="475" spans="1:3">
      <c r="A475" s="25" t="s">
        <v>2152</v>
      </c>
      <c r="B475" s="22">
        <v>2</v>
      </c>
      <c r="C475" s="22">
        <v>2</v>
      </c>
    </row>
    <row r="476" spans="1:3">
      <c r="A476" s="25" t="s">
        <v>2159</v>
      </c>
      <c r="B476" s="22">
        <v>1</v>
      </c>
      <c r="C476" s="22">
        <v>1</v>
      </c>
    </row>
    <row r="477" spans="1:3">
      <c r="A477" s="25" t="s">
        <v>2153</v>
      </c>
      <c r="B477" s="22">
        <v>1</v>
      </c>
      <c r="C477" s="22">
        <v>1</v>
      </c>
    </row>
    <row r="478" spans="1:3">
      <c r="A478" s="21" t="s">
        <v>1507</v>
      </c>
      <c r="B478" s="22">
        <v>13</v>
      </c>
      <c r="C478" s="22">
        <v>13</v>
      </c>
    </row>
    <row r="479" spans="1:3">
      <c r="A479" s="25" t="s">
        <v>2157</v>
      </c>
      <c r="B479" s="22">
        <v>3</v>
      </c>
      <c r="C479" s="22">
        <v>3</v>
      </c>
    </row>
    <row r="480" spans="1:3">
      <c r="A480" s="25" t="s">
        <v>2154</v>
      </c>
      <c r="B480" s="22">
        <v>1</v>
      </c>
      <c r="C480" s="22">
        <v>1</v>
      </c>
    </row>
    <row r="481" spans="1:3">
      <c r="A481" s="25" t="s">
        <v>2158</v>
      </c>
      <c r="B481" s="22">
        <v>2</v>
      </c>
      <c r="C481" s="22">
        <v>2</v>
      </c>
    </row>
    <row r="482" spans="1:3">
      <c r="A482" s="25" t="s">
        <v>2163</v>
      </c>
      <c r="B482" s="22">
        <v>3</v>
      </c>
      <c r="C482" s="22">
        <v>3</v>
      </c>
    </row>
    <row r="483" spans="1:3">
      <c r="A483" s="25" t="s">
        <v>2160</v>
      </c>
      <c r="B483" s="22">
        <v>3</v>
      </c>
      <c r="C483" s="22">
        <v>3</v>
      </c>
    </row>
    <row r="484" spans="1:3">
      <c r="A484" s="25" t="s">
        <v>2161</v>
      </c>
      <c r="B484" s="22">
        <v>1</v>
      </c>
      <c r="C484" s="22">
        <v>1</v>
      </c>
    </row>
    <row r="485" spans="1:3">
      <c r="A485" s="21" t="s">
        <v>1937</v>
      </c>
      <c r="B485" s="22">
        <v>13</v>
      </c>
      <c r="C485" s="22">
        <v>13</v>
      </c>
    </row>
    <row r="486" spans="1:3">
      <c r="A486" s="25" t="s">
        <v>2157</v>
      </c>
      <c r="B486" s="22">
        <v>1</v>
      </c>
      <c r="C486" s="22">
        <v>1</v>
      </c>
    </row>
    <row r="487" spans="1:3">
      <c r="A487" s="25" t="s">
        <v>2154</v>
      </c>
      <c r="B487" s="22">
        <v>1</v>
      </c>
      <c r="C487" s="22">
        <v>1</v>
      </c>
    </row>
    <row r="488" spans="1:3">
      <c r="A488" s="25" t="s">
        <v>2158</v>
      </c>
      <c r="B488" s="22">
        <v>2</v>
      </c>
      <c r="C488" s="22">
        <v>2</v>
      </c>
    </row>
    <row r="489" spans="1:3">
      <c r="A489" s="25" t="s">
        <v>2152</v>
      </c>
      <c r="B489" s="22">
        <v>2</v>
      </c>
      <c r="C489" s="22">
        <v>2</v>
      </c>
    </row>
    <row r="490" spans="1:3">
      <c r="A490" s="25" t="s">
        <v>2153</v>
      </c>
      <c r="B490" s="22">
        <v>4</v>
      </c>
      <c r="C490" s="22">
        <v>4</v>
      </c>
    </row>
    <row r="491" spans="1:3">
      <c r="A491" s="25" t="s">
        <v>2161</v>
      </c>
      <c r="B491" s="22">
        <v>3</v>
      </c>
      <c r="C491" s="22">
        <v>3</v>
      </c>
    </row>
    <row r="492" spans="1:3">
      <c r="A492" s="21" t="s">
        <v>1539</v>
      </c>
      <c r="B492" s="22">
        <v>13</v>
      </c>
      <c r="C492" s="22">
        <v>13</v>
      </c>
    </row>
    <row r="493" spans="1:3">
      <c r="A493" s="25" t="s">
        <v>2162</v>
      </c>
      <c r="B493" s="22">
        <v>1</v>
      </c>
      <c r="C493" s="22">
        <v>1</v>
      </c>
    </row>
    <row r="494" spans="1:3">
      <c r="A494" s="25" t="s">
        <v>2156</v>
      </c>
      <c r="B494" s="22">
        <v>6</v>
      </c>
      <c r="C494" s="22">
        <v>6</v>
      </c>
    </row>
    <row r="495" spans="1:3">
      <c r="A495" s="25" t="s">
        <v>2157</v>
      </c>
      <c r="B495" s="22">
        <v>2</v>
      </c>
      <c r="C495" s="22">
        <v>2</v>
      </c>
    </row>
    <row r="496" spans="1:3">
      <c r="A496" s="25" t="s">
        <v>2160</v>
      </c>
      <c r="B496" s="22">
        <v>1</v>
      </c>
      <c r="C496" s="22">
        <v>1</v>
      </c>
    </row>
    <row r="497" spans="1:3">
      <c r="A497" s="25" t="s">
        <v>2153</v>
      </c>
      <c r="B497" s="22">
        <v>1</v>
      </c>
      <c r="C497" s="22">
        <v>1</v>
      </c>
    </row>
    <row r="498" spans="1:3">
      <c r="A498" s="25" t="s">
        <v>2161</v>
      </c>
      <c r="B498" s="22">
        <v>2</v>
      </c>
      <c r="C498" s="22">
        <v>2</v>
      </c>
    </row>
    <row r="499" spans="1:3">
      <c r="A499" s="21" t="s">
        <v>1997</v>
      </c>
      <c r="B499" s="22">
        <v>13</v>
      </c>
      <c r="C499" s="22">
        <v>13</v>
      </c>
    </row>
    <row r="500" spans="1:3">
      <c r="A500" s="25" t="s">
        <v>2155</v>
      </c>
      <c r="B500" s="22">
        <v>4</v>
      </c>
      <c r="C500" s="22">
        <v>4</v>
      </c>
    </row>
    <row r="501" spans="1:3">
      <c r="A501" s="25" t="s">
        <v>2162</v>
      </c>
      <c r="B501" s="22">
        <v>1</v>
      </c>
      <c r="C501" s="22">
        <v>1</v>
      </c>
    </row>
    <row r="502" spans="1:3">
      <c r="A502" s="25" t="s">
        <v>2154</v>
      </c>
      <c r="B502" s="22">
        <v>2</v>
      </c>
      <c r="C502" s="22">
        <v>2</v>
      </c>
    </row>
    <row r="503" spans="1:3">
      <c r="A503" s="25" t="s">
        <v>2152</v>
      </c>
      <c r="B503" s="22">
        <v>1</v>
      </c>
      <c r="C503" s="22">
        <v>1</v>
      </c>
    </row>
    <row r="504" spans="1:3">
      <c r="A504" s="25" t="s">
        <v>2163</v>
      </c>
      <c r="B504" s="22">
        <v>1</v>
      </c>
      <c r="C504" s="22">
        <v>1</v>
      </c>
    </row>
    <row r="505" spans="1:3">
      <c r="A505" s="25" t="s">
        <v>2153</v>
      </c>
      <c r="B505" s="22">
        <v>1</v>
      </c>
      <c r="C505" s="22">
        <v>1</v>
      </c>
    </row>
    <row r="506" spans="1:3">
      <c r="A506" s="25" t="s">
        <v>2161</v>
      </c>
      <c r="B506" s="22">
        <v>3</v>
      </c>
      <c r="C506" s="22">
        <v>3</v>
      </c>
    </row>
    <row r="507" spans="1:3">
      <c r="A507" s="21" t="s">
        <v>1731</v>
      </c>
      <c r="B507" s="22">
        <v>13</v>
      </c>
      <c r="C507" s="22">
        <v>13</v>
      </c>
    </row>
    <row r="508" spans="1:3">
      <c r="A508" s="25" t="s">
        <v>2155</v>
      </c>
      <c r="B508" s="22">
        <v>3</v>
      </c>
      <c r="C508" s="22">
        <v>3</v>
      </c>
    </row>
    <row r="509" spans="1:3">
      <c r="A509" s="25" t="s">
        <v>2156</v>
      </c>
      <c r="B509" s="22">
        <v>3</v>
      </c>
      <c r="C509" s="22">
        <v>3</v>
      </c>
    </row>
    <row r="510" spans="1:3">
      <c r="A510" s="25" t="s">
        <v>2154</v>
      </c>
      <c r="B510" s="22">
        <v>1</v>
      </c>
      <c r="C510" s="22">
        <v>1</v>
      </c>
    </row>
    <row r="511" spans="1:3">
      <c r="A511" s="25" t="s">
        <v>2163</v>
      </c>
      <c r="B511" s="22">
        <v>1</v>
      </c>
      <c r="C511" s="22">
        <v>1</v>
      </c>
    </row>
    <row r="512" spans="1:3">
      <c r="A512" s="25" t="s">
        <v>2159</v>
      </c>
      <c r="B512" s="22">
        <v>2</v>
      </c>
      <c r="C512" s="22">
        <v>2</v>
      </c>
    </row>
    <row r="513" spans="1:3">
      <c r="A513" s="25" t="s">
        <v>2160</v>
      </c>
      <c r="B513" s="22">
        <v>3</v>
      </c>
      <c r="C513" s="22">
        <v>3</v>
      </c>
    </row>
    <row r="514" spans="1:3">
      <c r="A514" s="21" t="s">
        <v>1439</v>
      </c>
      <c r="B514" s="22">
        <v>13</v>
      </c>
      <c r="C514" s="22">
        <v>13</v>
      </c>
    </row>
    <row r="515" spans="1:3">
      <c r="A515" s="25" t="s">
        <v>2155</v>
      </c>
      <c r="B515" s="22">
        <v>3</v>
      </c>
      <c r="C515" s="22">
        <v>3</v>
      </c>
    </row>
    <row r="516" spans="1:3">
      <c r="A516" s="25" t="s">
        <v>2156</v>
      </c>
      <c r="B516" s="22">
        <v>1</v>
      </c>
      <c r="C516" s="22">
        <v>1</v>
      </c>
    </row>
    <row r="517" spans="1:3">
      <c r="A517" s="25" t="s">
        <v>2157</v>
      </c>
      <c r="B517" s="22">
        <v>1</v>
      </c>
      <c r="C517" s="22">
        <v>1</v>
      </c>
    </row>
    <row r="518" spans="1:3">
      <c r="A518" s="25" t="s">
        <v>2154</v>
      </c>
      <c r="B518" s="22">
        <v>1</v>
      </c>
      <c r="C518" s="22">
        <v>1</v>
      </c>
    </row>
    <row r="519" spans="1:3">
      <c r="A519" s="25" t="s">
        <v>2152</v>
      </c>
      <c r="B519" s="22">
        <v>2</v>
      </c>
      <c r="C519" s="22">
        <v>2</v>
      </c>
    </row>
    <row r="520" spans="1:3">
      <c r="A520" s="25" t="s">
        <v>2163</v>
      </c>
      <c r="B520" s="22">
        <v>2</v>
      </c>
      <c r="C520" s="22">
        <v>2</v>
      </c>
    </row>
    <row r="521" spans="1:3">
      <c r="A521" s="25" t="s">
        <v>2159</v>
      </c>
      <c r="B521" s="22">
        <v>3</v>
      </c>
      <c r="C521" s="22">
        <v>3</v>
      </c>
    </row>
    <row r="522" spans="1:3">
      <c r="A522" s="21" t="s">
        <v>1669</v>
      </c>
      <c r="B522" s="22">
        <v>12</v>
      </c>
      <c r="C522" s="22">
        <v>12</v>
      </c>
    </row>
    <row r="523" spans="1:3">
      <c r="A523" s="25" t="s">
        <v>2157</v>
      </c>
      <c r="B523" s="22">
        <v>3</v>
      </c>
      <c r="C523" s="22">
        <v>3</v>
      </c>
    </row>
    <row r="524" spans="1:3">
      <c r="A524" s="25" t="s">
        <v>2154</v>
      </c>
      <c r="B524" s="22">
        <v>3</v>
      </c>
      <c r="C524" s="22">
        <v>3</v>
      </c>
    </row>
    <row r="525" spans="1:3">
      <c r="A525" s="25" t="s">
        <v>2159</v>
      </c>
      <c r="B525" s="22">
        <v>1</v>
      </c>
      <c r="C525" s="22">
        <v>1</v>
      </c>
    </row>
    <row r="526" spans="1:3">
      <c r="A526" s="25" t="s">
        <v>2161</v>
      </c>
      <c r="B526" s="22">
        <v>5</v>
      </c>
      <c r="C526" s="22">
        <v>5</v>
      </c>
    </row>
    <row r="527" spans="1:3">
      <c r="A527" s="21" t="s">
        <v>1484</v>
      </c>
      <c r="B527" s="22">
        <v>12</v>
      </c>
      <c r="C527" s="22">
        <v>12</v>
      </c>
    </row>
    <row r="528" spans="1:3">
      <c r="A528" s="25" t="s">
        <v>2155</v>
      </c>
      <c r="B528" s="22">
        <v>2</v>
      </c>
      <c r="C528" s="22">
        <v>2</v>
      </c>
    </row>
    <row r="529" spans="1:3">
      <c r="A529" s="25" t="s">
        <v>2156</v>
      </c>
      <c r="B529" s="22">
        <v>1</v>
      </c>
      <c r="C529" s="22">
        <v>1</v>
      </c>
    </row>
    <row r="530" spans="1:3">
      <c r="A530" s="25" t="s">
        <v>2157</v>
      </c>
      <c r="B530" s="22">
        <v>1</v>
      </c>
      <c r="C530" s="22">
        <v>1</v>
      </c>
    </row>
    <row r="531" spans="1:3">
      <c r="A531" s="25" t="s">
        <v>2152</v>
      </c>
      <c r="B531" s="22">
        <v>1</v>
      </c>
      <c r="C531" s="22">
        <v>1</v>
      </c>
    </row>
    <row r="532" spans="1:3">
      <c r="A532" s="25" t="s">
        <v>2159</v>
      </c>
      <c r="B532" s="22">
        <v>4</v>
      </c>
      <c r="C532" s="22">
        <v>4</v>
      </c>
    </row>
    <row r="533" spans="1:3">
      <c r="A533" s="25" t="s">
        <v>2160</v>
      </c>
      <c r="B533" s="22">
        <v>1</v>
      </c>
      <c r="C533" s="22">
        <v>1</v>
      </c>
    </row>
    <row r="534" spans="1:3">
      <c r="A534" s="25" t="s">
        <v>2161</v>
      </c>
      <c r="B534" s="22">
        <v>2</v>
      </c>
      <c r="C534" s="22">
        <v>2</v>
      </c>
    </row>
    <row r="535" spans="1:3">
      <c r="A535" s="21" t="s">
        <v>1872</v>
      </c>
      <c r="B535" s="22">
        <v>12</v>
      </c>
      <c r="C535" s="22">
        <v>12</v>
      </c>
    </row>
    <row r="536" spans="1:3">
      <c r="A536" s="25" t="s">
        <v>2155</v>
      </c>
      <c r="B536" s="22">
        <v>1</v>
      </c>
      <c r="C536" s="22">
        <v>1</v>
      </c>
    </row>
    <row r="537" spans="1:3">
      <c r="A537" s="25" t="s">
        <v>2162</v>
      </c>
      <c r="B537" s="22">
        <v>1</v>
      </c>
      <c r="C537" s="22">
        <v>1</v>
      </c>
    </row>
    <row r="538" spans="1:3">
      <c r="A538" s="25" t="s">
        <v>2156</v>
      </c>
      <c r="B538" s="22">
        <v>1</v>
      </c>
      <c r="C538" s="22">
        <v>1</v>
      </c>
    </row>
    <row r="539" spans="1:3">
      <c r="A539" s="25" t="s">
        <v>2158</v>
      </c>
      <c r="B539" s="22">
        <v>3</v>
      </c>
      <c r="C539" s="22">
        <v>3</v>
      </c>
    </row>
    <row r="540" spans="1:3">
      <c r="A540" s="25" t="s">
        <v>2152</v>
      </c>
      <c r="B540" s="22">
        <v>1</v>
      </c>
      <c r="C540" s="22">
        <v>1</v>
      </c>
    </row>
    <row r="541" spans="1:3">
      <c r="A541" s="25" t="s">
        <v>2163</v>
      </c>
      <c r="B541" s="22">
        <v>3</v>
      </c>
      <c r="C541" s="22">
        <v>3</v>
      </c>
    </row>
    <row r="542" spans="1:3">
      <c r="A542" s="25" t="s">
        <v>2159</v>
      </c>
      <c r="B542" s="22">
        <v>1</v>
      </c>
      <c r="C542" s="22">
        <v>1</v>
      </c>
    </row>
    <row r="543" spans="1:3">
      <c r="A543" s="25" t="s">
        <v>2160</v>
      </c>
      <c r="B543" s="22">
        <v>1</v>
      </c>
      <c r="C543" s="22">
        <v>1</v>
      </c>
    </row>
    <row r="544" spans="1:3">
      <c r="A544" s="21" t="s">
        <v>1584</v>
      </c>
      <c r="B544" s="22">
        <v>12</v>
      </c>
      <c r="C544" s="22">
        <v>12</v>
      </c>
    </row>
    <row r="545" spans="1:3">
      <c r="A545" s="25" t="s">
        <v>2155</v>
      </c>
      <c r="B545" s="22">
        <v>1</v>
      </c>
      <c r="C545" s="22">
        <v>1</v>
      </c>
    </row>
    <row r="546" spans="1:3">
      <c r="A546" s="25" t="s">
        <v>2162</v>
      </c>
      <c r="B546" s="22">
        <v>1</v>
      </c>
      <c r="C546" s="22">
        <v>1</v>
      </c>
    </row>
    <row r="547" spans="1:3">
      <c r="A547" s="25" t="s">
        <v>2156</v>
      </c>
      <c r="B547" s="22">
        <v>4</v>
      </c>
      <c r="C547" s="22">
        <v>4</v>
      </c>
    </row>
    <row r="548" spans="1:3">
      <c r="A548" s="25" t="s">
        <v>2152</v>
      </c>
      <c r="B548" s="22">
        <v>1</v>
      </c>
      <c r="C548" s="22">
        <v>1</v>
      </c>
    </row>
    <row r="549" spans="1:3">
      <c r="A549" s="25" t="s">
        <v>2163</v>
      </c>
      <c r="B549" s="22">
        <v>1</v>
      </c>
      <c r="C549" s="22">
        <v>1</v>
      </c>
    </row>
    <row r="550" spans="1:3">
      <c r="A550" s="25" t="s">
        <v>2159</v>
      </c>
      <c r="B550" s="22">
        <v>3</v>
      </c>
      <c r="C550" s="22">
        <v>3</v>
      </c>
    </row>
    <row r="551" spans="1:3">
      <c r="A551" s="25" t="s">
        <v>2153</v>
      </c>
      <c r="B551" s="22">
        <v>1</v>
      </c>
      <c r="C551" s="22">
        <v>1</v>
      </c>
    </row>
    <row r="552" spans="1:3">
      <c r="A552" s="21" t="s">
        <v>1921</v>
      </c>
      <c r="B552" s="22">
        <v>12</v>
      </c>
      <c r="C552" s="22">
        <v>12</v>
      </c>
    </row>
    <row r="553" spans="1:3">
      <c r="A553" s="25" t="s">
        <v>2155</v>
      </c>
      <c r="B553" s="22">
        <v>1</v>
      </c>
      <c r="C553" s="22">
        <v>1</v>
      </c>
    </row>
    <row r="554" spans="1:3">
      <c r="A554" s="25" t="s">
        <v>2157</v>
      </c>
      <c r="B554" s="22">
        <v>4</v>
      </c>
      <c r="C554" s="22">
        <v>4</v>
      </c>
    </row>
    <row r="555" spans="1:3">
      <c r="A555" s="25" t="s">
        <v>2158</v>
      </c>
      <c r="B555" s="22">
        <v>4</v>
      </c>
      <c r="C555" s="22">
        <v>4</v>
      </c>
    </row>
    <row r="556" spans="1:3">
      <c r="A556" s="25" t="s">
        <v>2152</v>
      </c>
      <c r="B556" s="22">
        <v>2</v>
      </c>
      <c r="C556" s="22">
        <v>2</v>
      </c>
    </row>
    <row r="557" spans="1:3">
      <c r="A557" s="25" t="s">
        <v>2159</v>
      </c>
      <c r="B557" s="22">
        <v>1</v>
      </c>
      <c r="C557" s="22">
        <v>1</v>
      </c>
    </row>
    <row r="558" spans="1:3">
      <c r="A558" s="21" t="s">
        <v>1961</v>
      </c>
      <c r="B558" s="22">
        <v>12</v>
      </c>
      <c r="C558" s="22">
        <v>12</v>
      </c>
    </row>
    <row r="559" spans="1:3">
      <c r="A559" s="25" t="s">
        <v>2152</v>
      </c>
      <c r="B559" s="22">
        <v>1</v>
      </c>
      <c r="C559" s="22">
        <v>1</v>
      </c>
    </row>
    <row r="560" spans="1:3">
      <c r="A560" s="25" t="s">
        <v>2159</v>
      </c>
      <c r="B560" s="22">
        <v>5</v>
      </c>
      <c r="C560" s="22">
        <v>5</v>
      </c>
    </row>
    <row r="561" spans="1:3">
      <c r="A561" s="25" t="s">
        <v>2160</v>
      </c>
      <c r="B561" s="22">
        <v>3</v>
      </c>
      <c r="C561" s="22">
        <v>3</v>
      </c>
    </row>
    <row r="562" spans="1:3">
      <c r="A562" s="25" t="s">
        <v>2161</v>
      </c>
      <c r="B562" s="22">
        <v>3</v>
      </c>
      <c r="C562" s="22">
        <v>3</v>
      </c>
    </row>
    <row r="563" spans="1:3">
      <c r="A563" s="21" t="s">
        <v>508</v>
      </c>
      <c r="B563" s="22">
        <v>12</v>
      </c>
      <c r="C563" s="22">
        <v>12</v>
      </c>
    </row>
    <row r="564" spans="1:3">
      <c r="A564" s="25" t="s">
        <v>2152</v>
      </c>
      <c r="B564" s="22">
        <v>3</v>
      </c>
      <c r="C564" s="22">
        <v>3</v>
      </c>
    </row>
    <row r="565" spans="1:3">
      <c r="A565" s="25" t="s">
        <v>2163</v>
      </c>
      <c r="B565" s="22">
        <v>4</v>
      </c>
      <c r="C565" s="22">
        <v>4</v>
      </c>
    </row>
    <row r="566" spans="1:3">
      <c r="A566" s="25" t="s">
        <v>2160</v>
      </c>
      <c r="B566" s="22">
        <v>1</v>
      </c>
      <c r="C566" s="22">
        <v>1</v>
      </c>
    </row>
    <row r="567" spans="1:3">
      <c r="A567" s="25" t="s">
        <v>2153</v>
      </c>
      <c r="B567" s="22">
        <v>4</v>
      </c>
      <c r="C567" s="22">
        <v>4</v>
      </c>
    </row>
    <row r="568" spans="1:3">
      <c r="A568" s="21" t="s">
        <v>1543</v>
      </c>
      <c r="B568" s="22">
        <v>12</v>
      </c>
      <c r="C568" s="22">
        <v>12</v>
      </c>
    </row>
    <row r="569" spans="1:3">
      <c r="A569" s="25" t="s">
        <v>2155</v>
      </c>
      <c r="B569" s="22">
        <v>4</v>
      </c>
      <c r="C569" s="22">
        <v>4</v>
      </c>
    </row>
    <row r="570" spans="1:3">
      <c r="A570" s="25" t="s">
        <v>2162</v>
      </c>
      <c r="B570" s="22">
        <v>2</v>
      </c>
      <c r="C570" s="22">
        <v>2</v>
      </c>
    </row>
    <row r="571" spans="1:3">
      <c r="A571" s="25" t="s">
        <v>2154</v>
      </c>
      <c r="B571" s="22">
        <v>1</v>
      </c>
      <c r="C571" s="22">
        <v>1</v>
      </c>
    </row>
    <row r="572" spans="1:3">
      <c r="A572" s="25" t="s">
        <v>2152</v>
      </c>
      <c r="B572" s="22">
        <v>3</v>
      </c>
      <c r="C572" s="22">
        <v>3</v>
      </c>
    </row>
    <row r="573" spans="1:3">
      <c r="A573" s="25" t="s">
        <v>2161</v>
      </c>
      <c r="B573" s="22">
        <v>2</v>
      </c>
      <c r="C573" s="22">
        <v>2</v>
      </c>
    </row>
    <row r="574" spans="1:3">
      <c r="A574" s="21" t="s">
        <v>1722</v>
      </c>
      <c r="B574" s="22">
        <v>12</v>
      </c>
      <c r="C574" s="22">
        <v>12</v>
      </c>
    </row>
    <row r="575" spans="1:3">
      <c r="A575" s="25" t="s">
        <v>2155</v>
      </c>
      <c r="B575" s="22">
        <v>4</v>
      </c>
      <c r="C575" s="22">
        <v>4</v>
      </c>
    </row>
    <row r="576" spans="1:3">
      <c r="A576" s="25" t="s">
        <v>2156</v>
      </c>
      <c r="B576" s="22">
        <v>1</v>
      </c>
      <c r="C576" s="22">
        <v>1</v>
      </c>
    </row>
    <row r="577" spans="1:3">
      <c r="A577" s="25" t="s">
        <v>2158</v>
      </c>
      <c r="B577" s="22">
        <v>2</v>
      </c>
      <c r="C577" s="22">
        <v>2</v>
      </c>
    </row>
    <row r="578" spans="1:3">
      <c r="A578" s="25" t="s">
        <v>2159</v>
      </c>
      <c r="B578" s="22">
        <v>2</v>
      </c>
      <c r="C578" s="22">
        <v>2</v>
      </c>
    </row>
    <row r="579" spans="1:3">
      <c r="A579" s="25" t="s">
        <v>2153</v>
      </c>
      <c r="B579" s="22">
        <v>3</v>
      </c>
      <c r="C579" s="22">
        <v>3</v>
      </c>
    </row>
    <row r="580" spans="1:3">
      <c r="A580" s="21" t="s">
        <v>1996</v>
      </c>
      <c r="B580" s="22">
        <v>12</v>
      </c>
      <c r="C580" s="22">
        <v>12</v>
      </c>
    </row>
    <row r="581" spans="1:3">
      <c r="A581" s="25" t="s">
        <v>2162</v>
      </c>
      <c r="B581" s="22">
        <v>3</v>
      </c>
      <c r="C581" s="22">
        <v>3</v>
      </c>
    </row>
    <row r="582" spans="1:3">
      <c r="A582" s="25" t="s">
        <v>2156</v>
      </c>
      <c r="B582" s="22">
        <v>1</v>
      </c>
      <c r="C582" s="22">
        <v>1</v>
      </c>
    </row>
    <row r="583" spans="1:3">
      <c r="A583" s="25" t="s">
        <v>2154</v>
      </c>
      <c r="B583" s="22">
        <v>5</v>
      </c>
      <c r="C583" s="22">
        <v>5</v>
      </c>
    </row>
    <row r="584" spans="1:3">
      <c r="A584" s="25" t="s">
        <v>2163</v>
      </c>
      <c r="B584" s="22">
        <v>1</v>
      </c>
      <c r="C584" s="22">
        <v>1</v>
      </c>
    </row>
    <row r="585" spans="1:3">
      <c r="A585" s="25" t="s">
        <v>2159</v>
      </c>
      <c r="B585" s="22">
        <v>1</v>
      </c>
      <c r="C585" s="22">
        <v>1</v>
      </c>
    </row>
    <row r="586" spans="1:3">
      <c r="A586" s="25" t="s">
        <v>2161</v>
      </c>
      <c r="B586" s="22">
        <v>1</v>
      </c>
      <c r="C586" s="22">
        <v>1</v>
      </c>
    </row>
    <row r="587" spans="1:3">
      <c r="A587" s="21" t="s">
        <v>1467</v>
      </c>
      <c r="B587" s="22">
        <v>12</v>
      </c>
      <c r="C587" s="22">
        <v>12</v>
      </c>
    </row>
    <row r="588" spans="1:3">
      <c r="A588" s="25" t="s">
        <v>2162</v>
      </c>
      <c r="B588" s="22">
        <v>1</v>
      </c>
      <c r="C588" s="22">
        <v>1</v>
      </c>
    </row>
    <row r="589" spans="1:3">
      <c r="A589" s="25" t="s">
        <v>2157</v>
      </c>
      <c r="B589" s="22">
        <v>1</v>
      </c>
      <c r="C589" s="22">
        <v>1</v>
      </c>
    </row>
    <row r="590" spans="1:3">
      <c r="A590" s="25" t="s">
        <v>2154</v>
      </c>
      <c r="B590" s="22">
        <v>2</v>
      </c>
      <c r="C590" s="22">
        <v>2</v>
      </c>
    </row>
    <row r="591" spans="1:3">
      <c r="A591" s="25" t="s">
        <v>2159</v>
      </c>
      <c r="B591" s="22">
        <v>4</v>
      </c>
      <c r="C591" s="22">
        <v>4</v>
      </c>
    </row>
    <row r="592" spans="1:3">
      <c r="A592" s="25" t="s">
        <v>2153</v>
      </c>
      <c r="B592" s="22">
        <v>3</v>
      </c>
      <c r="C592" s="22">
        <v>3</v>
      </c>
    </row>
    <row r="593" spans="1:3">
      <c r="A593" s="25" t="s">
        <v>2161</v>
      </c>
      <c r="B593" s="22">
        <v>1</v>
      </c>
      <c r="C593" s="22">
        <v>1</v>
      </c>
    </row>
    <row r="594" spans="1:3">
      <c r="A594" s="21" t="s">
        <v>1955</v>
      </c>
      <c r="B594" s="22">
        <v>12</v>
      </c>
      <c r="C594" s="22">
        <v>12</v>
      </c>
    </row>
    <row r="595" spans="1:3">
      <c r="A595" s="25" t="s">
        <v>2155</v>
      </c>
      <c r="B595" s="22">
        <v>6</v>
      </c>
      <c r="C595" s="22">
        <v>6</v>
      </c>
    </row>
    <row r="596" spans="1:3">
      <c r="A596" s="25" t="s">
        <v>2162</v>
      </c>
      <c r="B596" s="22">
        <v>1</v>
      </c>
      <c r="C596" s="22">
        <v>1</v>
      </c>
    </row>
    <row r="597" spans="1:3">
      <c r="A597" s="25" t="s">
        <v>2156</v>
      </c>
      <c r="B597" s="22">
        <v>3</v>
      </c>
      <c r="C597" s="22">
        <v>3</v>
      </c>
    </row>
    <row r="598" spans="1:3">
      <c r="A598" s="25" t="s">
        <v>2157</v>
      </c>
      <c r="B598" s="22">
        <v>2</v>
      </c>
      <c r="C598" s="22">
        <v>2</v>
      </c>
    </row>
    <row r="599" spans="1:3">
      <c r="A599" s="21" t="s">
        <v>1971</v>
      </c>
      <c r="B599" s="22">
        <v>12</v>
      </c>
      <c r="C599" s="22">
        <v>12</v>
      </c>
    </row>
    <row r="600" spans="1:3">
      <c r="A600" s="25" t="s">
        <v>2162</v>
      </c>
      <c r="B600" s="22">
        <v>3</v>
      </c>
      <c r="C600" s="22">
        <v>3</v>
      </c>
    </row>
    <row r="601" spans="1:3">
      <c r="A601" s="25" t="s">
        <v>2156</v>
      </c>
      <c r="B601" s="22">
        <v>1</v>
      </c>
      <c r="C601" s="22">
        <v>1</v>
      </c>
    </row>
    <row r="602" spans="1:3">
      <c r="A602" s="25" t="s">
        <v>2154</v>
      </c>
      <c r="B602" s="22">
        <v>3</v>
      </c>
      <c r="C602" s="22">
        <v>3</v>
      </c>
    </row>
    <row r="603" spans="1:3">
      <c r="A603" s="25" t="s">
        <v>2158</v>
      </c>
      <c r="B603" s="22">
        <v>3</v>
      </c>
      <c r="C603" s="22">
        <v>3</v>
      </c>
    </row>
    <row r="604" spans="1:3">
      <c r="A604" s="25" t="s">
        <v>2152</v>
      </c>
      <c r="B604" s="22">
        <v>1</v>
      </c>
      <c r="C604" s="22">
        <v>1</v>
      </c>
    </row>
    <row r="605" spans="1:3">
      <c r="A605" s="25" t="s">
        <v>2161</v>
      </c>
      <c r="B605" s="22">
        <v>1</v>
      </c>
      <c r="C605" s="22">
        <v>1</v>
      </c>
    </row>
    <row r="606" spans="1:3">
      <c r="A606" s="21" t="s">
        <v>1714</v>
      </c>
      <c r="B606" s="22">
        <v>12</v>
      </c>
      <c r="C606" s="22">
        <v>12</v>
      </c>
    </row>
    <row r="607" spans="1:3">
      <c r="A607" s="25" t="s">
        <v>2156</v>
      </c>
      <c r="B607" s="22">
        <v>1</v>
      </c>
      <c r="C607" s="22">
        <v>1</v>
      </c>
    </row>
    <row r="608" spans="1:3">
      <c r="A608" s="25" t="s">
        <v>2157</v>
      </c>
      <c r="B608" s="22">
        <v>1</v>
      </c>
      <c r="C608" s="22">
        <v>1</v>
      </c>
    </row>
    <row r="609" spans="1:3">
      <c r="A609" s="25" t="s">
        <v>2154</v>
      </c>
      <c r="B609" s="22">
        <v>3</v>
      </c>
      <c r="C609" s="22">
        <v>3</v>
      </c>
    </row>
    <row r="610" spans="1:3">
      <c r="A610" s="25" t="s">
        <v>2159</v>
      </c>
      <c r="B610" s="22">
        <v>3</v>
      </c>
      <c r="C610" s="22">
        <v>3</v>
      </c>
    </row>
    <row r="611" spans="1:3">
      <c r="A611" s="25" t="s">
        <v>2160</v>
      </c>
      <c r="B611" s="22">
        <v>3</v>
      </c>
      <c r="C611" s="22">
        <v>3</v>
      </c>
    </row>
    <row r="612" spans="1:3">
      <c r="A612" s="25" t="s">
        <v>2161</v>
      </c>
      <c r="B612" s="22">
        <v>1</v>
      </c>
      <c r="C612" s="22">
        <v>1</v>
      </c>
    </row>
    <row r="613" spans="1:3">
      <c r="A613" s="21" t="s">
        <v>1565</v>
      </c>
      <c r="B613" s="22">
        <v>12</v>
      </c>
      <c r="C613" s="22">
        <v>12</v>
      </c>
    </row>
    <row r="614" spans="1:3">
      <c r="A614" s="25" t="s">
        <v>2154</v>
      </c>
      <c r="B614" s="22">
        <v>5</v>
      </c>
      <c r="C614" s="22">
        <v>5</v>
      </c>
    </row>
    <row r="615" spans="1:3">
      <c r="A615" s="25" t="s">
        <v>2152</v>
      </c>
      <c r="B615" s="22">
        <v>4</v>
      </c>
      <c r="C615" s="22">
        <v>4</v>
      </c>
    </row>
    <row r="616" spans="1:3">
      <c r="A616" s="25" t="s">
        <v>2163</v>
      </c>
      <c r="B616" s="22">
        <v>2</v>
      </c>
      <c r="C616" s="22">
        <v>2</v>
      </c>
    </row>
    <row r="617" spans="1:3">
      <c r="A617" s="25" t="s">
        <v>2159</v>
      </c>
      <c r="B617" s="22">
        <v>1</v>
      </c>
      <c r="C617" s="22">
        <v>1</v>
      </c>
    </row>
    <row r="618" spans="1:3">
      <c r="A618" s="21" t="s">
        <v>1639</v>
      </c>
      <c r="B618" s="22">
        <v>12</v>
      </c>
      <c r="C618" s="22">
        <v>12</v>
      </c>
    </row>
    <row r="619" spans="1:3">
      <c r="A619" s="25" t="s">
        <v>2156</v>
      </c>
      <c r="B619" s="22">
        <v>4</v>
      </c>
      <c r="C619" s="22">
        <v>4</v>
      </c>
    </row>
    <row r="620" spans="1:3">
      <c r="A620" s="25" t="s">
        <v>2157</v>
      </c>
      <c r="B620" s="22">
        <v>2</v>
      </c>
      <c r="C620" s="22">
        <v>2</v>
      </c>
    </row>
    <row r="621" spans="1:3">
      <c r="A621" s="25" t="s">
        <v>2154</v>
      </c>
      <c r="B621" s="22">
        <v>2</v>
      </c>
      <c r="C621" s="22">
        <v>2</v>
      </c>
    </row>
    <row r="622" spans="1:3">
      <c r="A622" s="25" t="s">
        <v>2159</v>
      </c>
      <c r="B622" s="22">
        <v>1</v>
      </c>
      <c r="C622" s="22">
        <v>1</v>
      </c>
    </row>
    <row r="623" spans="1:3">
      <c r="A623" s="25" t="s">
        <v>2160</v>
      </c>
      <c r="B623" s="22">
        <v>2</v>
      </c>
      <c r="C623" s="22">
        <v>2</v>
      </c>
    </row>
    <row r="624" spans="1:3">
      <c r="A624" s="25" t="s">
        <v>2161</v>
      </c>
      <c r="B624" s="22">
        <v>1</v>
      </c>
      <c r="C624" s="22">
        <v>1</v>
      </c>
    </row>
    <row r="625" spans="1:3">
      <c r="A625" s="21" t="s">
        <v>1880</v>
      </c>
      <c r="B625" s="22">
        <v>12</v>
      </c>
      <c r="C625" s="22">
        <v>12</v>
      </c>
    </row>
    <row r="626" spans="1:3">
      <c r="A626" s="25" t="s">
        <v>2155</v>
      </c>
      <c r="B626" s="22">
        <v>4</v>
      </c>
      <c r="C626" s="22">
        <v>4</v>
      </c>
    </row>
    <row r="627" spans="1:3">
      <c r="A627" s="25" t="s">
        <v>2156</v>
      </c>
      <c r="B627" s="22">
        <v>3</v>
      </c>
      <c r="C627" s="22">
        <v>3</v>
      </c>
    </row>
    <row r="628" spans="1:3">
      <c r="A628" s="25" t="s">
        <v>2158</v>
      </c>
      <c r="B628" s="22">
        <v>1</v>
      </c>
      <c r="C628" s="22">
        <v>1</v>
      </c>
    </row>
    <row r="629" spans="1:3">
      <c r="A629" s="25" t="s">
        <v>2159</v>
      </c>
      <c r="B629" s="22">
        <v>1</v>
      </c>
      <c r="C629" s="22">
        <v>1</v>
      </c>
    </row>
    <row r="630" spans="1:3">
      <c r="A630" s="25" t="s">
        <v>2160</v>
      </c>
      <c r="B630" s="22">
        <v>3</v>
      </c>
      <c r="C630" s="22">
        <v>3</v>
      </c>
    </row>
    <row r="631" spans="1:3">
      <c r="A631" s="21" t="s">
        <v>1738</v>
      </c>
      <c r="B631" s="22">
        <v>12</v>
      </c>
      <c r="C631" s="22">
        <v>12</v>
      </c>
    </row>
    <row r="632" spans="1:3">
      <c r="A632" s="25" t="s">
        <v>2155</v>
      </c>
      <c r="B632" s="22">
        <v>3</v>
      </c>
      <c r="C632" s="22">
        <v>3</v>
      </c>
    </row>
    <row r="633" spans="1:3">
      <c r="A633" s="25" t="s">
        <v>2162</v>
      </c>
      <c r="B633" s="22">
        <v>1</v>
      </c>
      <c r="C633" s="22">
        <v>1</v>
      </c>
    </row>
    <row r="634" spans="1:3">
      <c r="A634" s="25" t="s">
        <v>2156</v>
      </c>
      <c r="B634" s="22">
        <v>2</v>
      </c>
      <c r="C634" s="22">
        <v>2</v>
      </c>
    </row>
    <row r="635" spans="1:3">
      <c r="A635" s="25" t="s">
        <v>2154</v>
      </c>
      <c r="B635" s="22">
        <v>1</v>
      </c>
      <c r="C635" s="22">
        <v>1</v>
      </c>
    </row>
    <row r="636" spans="1:3">
      <c r="A636" s="25" t="s">
        <v>2158</v>
      </c>
      <c r="B636" s="22">
        <v>1</v>
      </c>
      <c r="C636" s="22">
        <v>1</v>
      </c>
    </row>
    <row r="637" spans="1:3">
      <c r="A637" s="25" t="s">
        <v>2163</v>
      </c>
      <c r="B637" s="22">
        <v>1</v>
      </c>
      <c r="C637" s="22">
        <v>1</v>
      </c>
    </row>
    <row r="638" spans="1:3">
      <c r="A638" s="25" t="s">
        <v>2160</v>
      </c>
      <c r="B638" s="22">
        <v>3</v>
      </c>
      <c r="C638" s="22">
        <v>3</v>
      </c>
    </row>
    <row r="639" spans="1:3">
      <c r="A639" s="21" t="s">
        <v>1152</v>
      </c>
      <c r="B639" s="22">
        <v>12</v>
      </c>
      <c r="C639" s="22">
        <v>12</v>
      </c>
    </row>
    <row r="640" spans="1:3">
      <c r="A640" s="25" t="s">
        <v>2156</v>
      </c>
      <c r="B640" s="22">
        <v>1</v>
      </c>
      <c r="C640" s="22">
        <v>1</v>
      </c>
    </row>
    <row r="641" spans="1:3">
      <c r="A641" s="25" t="s">
        <v>2154</v>
      </c>
      <c r="B641" s="22">
        <v>3</v>
      </c>
      <c r="C641" s="22">
        <v>3</v>
      </c>
    </row>
    <row r="642" spans="1:3">
      <c r="A642" s="25" t="s">
        <v>2159</v>
      </c>
      <c r="B642" s="22">
        <v>3</v>
      </c>
      <c r="C642" s="22">
        <v>3</v>
      </c>
    </row>
    <row r="643" spans="1:3">
      <c r="A643" s="25" t="s">
        <v>2160</v>
      </c>
      <c r="B643" s="22">
        <v>5</v>
      </c>
      <c r="C643" s="22">
        <v>5</v>
      </c>
    </row>
    <row r="644" spans="1:3">
      <c r="A644" s="21" t="s">
        <v>2104</v>
      </c>
      <c r="B644" s="22">
        <v>12</v>
      </c>
      <c r="C644" s="22">
        <v>12</v>
      </c>
    </row>
    <row r="645" spans="1:3">
      <c r="A645" s="25" t="s">
        <v>2154</v>
      </c>
      <c r="B645" s="22">
        <v>2</v>
      </c>
      <c r="C645" s="22">
        <v>2</v>
      </c>
    </row>
    <row r="646" spans="1:3">
      <c r="A646" s="25" t="s">
        <v>2160</v>
      </c>
      <c r="B646" s="22">
        <v>1</v>
      </c>
      <c r="C646" s="22">
        <v>1</v>
      </c>
    </row>
    <row r="647" spans="1:3">
      <c r="A647" s="25" t="s">
        <v>2153</v>
      </c>
      <c r="B647" s="22">
        <v>6</v>
      </c>
      <c r="C647" s="22">
        <v>6</v>
      </c>
    </row>
    <row r="648" spans="1:3">
      <c r="A648" s="25" t="s">
        <v>2161</v>
      </c>
      <c r="B648" s="22">
        <v>3</v>
      </c>
      <c r="C648" s="22">
        <v>3</v>
      </c>
    </row>
    <row r="649" spans="1:3">
      <c r="A649" s="21" t="s">
        <v>2032</v>
      </c>
      <c r="B649" s="22">
        <v>12</v>
      </c>
      <c r="C649" s="22">
        <v>12</v>
      </c>
    </row>
    <row r="650" spans="1:3">
      <c r="A650" s="25" t="s">
        <v>2162</v>
      </c>
      <c r="B650" s="22">
        <v>1</v>
      </c>
      <c r="C650" s="22">
        <v>1</v>
      </c>
    </row>
    <row r="651" spans="1:3">
      <c r="A651" s="25" t="s">
        <v>2156</v>
      </c>
      <c r="B651" s="22">
        <v>5</v>
      </c>
      <c r="C651" s="22">
        <v>5</v>
      </c>
    </row>
    <row r="652" spans="1:3">
      <c r="A652" s="25" t="s">
        <v>2159</v>
      </c>
      <c r="B652" s="22">
        <v>1</v>
      </c>
      <c r="C652" s="22">
        <v>1</v>
      </c>
    </row>
    <row r="653" spans="1:3">
      <c r="A653" s="25" t="s">
        <v>2153</v>
      </c>
      <c r="B653" s="22">
        <v>2</v>
      </c>
      <c r="C653" s="22">
        <v>2</v>
      </c>
    </row>
    <row r="654" spans="1:3">
      <c r="A654" s="25" t="s">
        <v>2161</v>
      </c>
      <c r="B654" s="22">
        <v>3</v>
      </c>
      <c r="C654" s="22">
        <v>3</v>
      </c>
    </row>
    <row r="655" spans="1:3">
      <c r="A655" s="21" t="s">
        <v>2017</v>
      </c>
      <c r="B655" s="22">
        <v>12</v>
      </c>
      <c r="C655" s="22">
        <v>12</v>
      </c>
    </row>
    <row r="656" spans="1:3">
      <c r="A656" s="25" t="s">
        <v>2156</v>
      </c>
      <c r="B656" s="22">
        <v>1</v>
      </c>
      <c r="C656" s="22">
        <v>1</v>
      </c>
    </row>
    <row r="657" spans="1:3">
      <c r="A657" s="25" t="s">
        <v>2154</v>
      </c>
      <c r="B657" s="22">
        <v>1</v>
      </c>
      <c r="C657" s="22">
        <v>1</v>
      </c>
    </row>
    <row r="658" spans="1:3">
      <c r="A658" s="25" t="s">
        <v>2158</v>
      </c>
      <c r="B658" s="22">
        <v>1</v>
      </c>
      <c r="C658" s="22">
        <v>1</v>
      </c>
    </row>
    <row r="659" spans="1:3">
      <c r="A659" s="25" t="s">
        <v>2163</v>
      </c>
      <c r="B659" s="22">
        <v>6</v>
      </c>
      <c r="C659" s="22">
        <v>6</v>
      </c>
    </row>
    <row r="660" spans="1:3">
      <c r="A660" s="25" t="s">
        <v>2160</v>
      </c>
      <c r="B660" s="22">
        <v>1</v>
      </c>
      <c r="C660" s="22">
        <v>1</v>
      </c>
    </row>
    <row r="661" spans="1:3">
      <c r="A661" s="25" t="s">
        <v>2153</v>
      </c>
      <c r="B661" s="22">
        <v>2</v>
      </c>
      <c r="C661" s="22">
        <v>2</v>
      </c>
    </row>
    <row r="662" spans="1:3">
      <c r="A662" s="21" t="s">
        <v>92</v>
      </c>
      <c r="B662" s="22">
        <v>11</v>
      </c>
      <c r="C662" s="22">
        <v>11</v>
      </c>
    </row>
    <row r="663" spans="1:3">
      <c r="A663" s="25" t="s">
        <v>2155</v>
      </c>
      <c r="B663" s="22">
        <v>3</v>
      </c>
      <c r="C663" s="22">
        <v>3</v>
      </c>
    </row>
    <row r="664" spans="1:3">
      <c r="A664" s="25" t="s">
        <v>2156</v>
      </c>
      <c r="B664" s="22">
        <v>4</v>
      </c>
      <c r="C664" s="22">
        <v>4</v>
      </c>
    </row>
    <row r="665" spans="1:3">
      <c r="A665" s="25" t="s">
        <v>2163</v>
      </c>
      <c r="B665" s="22">
        <v>1</v>
      </c>
      <c r="C665" s="22">
        <v>1</v>
      </c>
    </row>
    <row r="666" spans="1:3">
      <c r="A666" s="25" t="s">
        <v>2159</v>
      </c>
      <c r="B666" s="22">
        <v>2</v>
      </c>
      <c r="C666" s="22">
        <v>2</v>
      </c>
    </row>
    <row r="667" spans="1:3">
      <c r="A667" s="25" t="s">
        <v>2160</v>
      </c>
      <c r="B667" s="22">
        <v>1</v>
      </c>
      <c r="C667" s="22">
        <v>1</v>
      </c>
    </row>
    <row r="668" spans="1:3">
      <c r="A668" s="21" t="s">
        <v>1670</v>
      </c>
      <c r="B668" s="22">
        <v>11</v>
      </c>
      <c r="C668" s="22">
        <v>11</v>
      </c>
    </row>
    <row r="669" spans="1:3">
      <c r="A669" s="25" t="s">
        <v>2154</v>
      </c>
      <c r="B669" s="22">
        <v>1</v>
      </c>
      <c r="C669" s="22">
        <v>1</v>
      </c>
    </row>
    <row r="670" spans="1:3">
      <c r="A670" s="25" t="s">
        <v>2158</v>
      </c>
      <c r="B670" s="22">
        <v>1</v>
      </c>
      <c r="C670" s="22">
        <v>1</v>
      </c>
    </row>
    <row r="671" spans="1:3">
      <c r="A671" s="25" t="s">
        <v>2152</v>
      </c>
      <c r="B671" s="22">
        <v>1</v>
      </c>
      <c r="C671" s="22">
        <v>1</v>
      </c>
    </row>
    <row r="672" spans="1:3">
      <c r="A672" s="25" t="s">
        <v>2163</v>
      </c>
      <c r="B672" s="22">
        <v>1</v>
      </c>
      <c r="C672" s="22">
        <v>1</v>
      </c>
    </row>
    <row r="673" spans="1:3">
      <c r="A673" s="25" t="s">
        <v>2159</v>
      </c>
      <c r="B673" s="22">
        <v>4</v>
      </c>
      <c r="C673" s="22">
        <v>4</v>
      </c>
    </row>
    <row r="674" spans="1:3">
      <c r="A674" s="25" t="s">
        <v>2153</v>
      </c>
      <c r="B674" s="22">
        <v>1</v>
      </c>
      <c r="C674" s="22">
        <v>1</v>
      </c>
    </row>
    <row r="675" spans="1:3">
      <c r="A675" s="25" t="s">
        <v>2161</v>
      </c>
      <c r="B675" s="22">
        <v>2</v>
      </c>
      <c r="C675" s="22">
        <v>2</v>
      </c>
    </row>
    <row r="676" spans="1:3">
      <c r="A676" s="21" t="s">
        <v>2084</v>
      </c>
      <c r="B676" s="22">
        <v>11</v>
      </c>
      <c r="C676" s="22">
        <v>11</v>
      </c>
    </row>
    <row r="677" spans="1:3">
      <c r="A677" s="25" t="s">
        <v>2155</v>
      </c>
      <c r="B677" s="22">
        <v>2</v>
      </c>
      <c r="C677" s="22">
        <v>2</v>
      </c>
    </row>
    <row r="678" spans="1:3">
      <c r="A678" s="25" t="s">
        <v>2156</v>
      </c>
      <c r="B678" s="22">
        <v>1</v>
      </c>
      <c r="C678" s="22">
        <v>1</v>
      </c>
    </row>
    <row r="679" spans="1:3">
      <c r="A679" s="25" t="s">
        <v>2157</v>
      </c>
      <c r="B679" s="22">
        <v>1</v>
      </c>
      <c r="C679" s="22">
        <v>1</v>
      </c>
    </row>
    <row r="680" spans="1:3">
      <c r="A680" s="25" t="s">
        <v>2154</v>
      </c>
      <c r="B680" s="22">
        <v>2</v>
      </c>
      <c r="C680" s="22">
        <v>2</v>
      </c>
    </row>
    <row r="681" spans="1:3">
      <c r="A681" s="25" t="s">
        <v>2163</v>
      </c>
      <c r="B681" s="22">
        <v>1</v>
      </c>
      <c r="C681" s="22">
        <v>1</v>
      </c>
    </row>
    <row r="682" spans="1:3">
      <c r="A682" s="25" t="s">
        <v>2159</v>
      </c>
      <c r="B682" s="22">
        <v>4</v>
      </c>
      <c r="C682" s="22">
        <v>4</v>
      </c>
    </row>
    <row r="683" spans="1:3">
      <c r="A683" s="21" t="s">
        <v>2060</v>
      </c>
      <c r="B683" s="22">
        <v>11</v>
      </c>
      <c r="C683" s="22">
        <v>11</v>
      </c>
    </row>
    <row r="684" spans="1:3">
      <c r="A684" s="25" t="s">
        <v>2158</v>
      </c>
      <c r="B684" s="22">
        <v>2</v>
      </c>
      <c r="C684" s="22">
        <v>2</v>
      </c>
    </row>
    <row r="685" spans="1:3">
      <c r="A685" s="25" t="s">
        <v>2163</v>
      </c>
      <c r="B685" s="22">
        <v>2</v>
      </c>
      <c r="C685" s="22">
        <v>2</v>
      </c>
    </row>
    <row r="686" spans="1:3">
      <c r="A686" s="25" t="s">
        <v>2160</v>
      </c>
      <c r="B686" s="22">
        <v>3</v>
      </c>
      <c r="C686" s="22">
        <v>3</v>
      </c>
    </row>
    <row r="687" spans="1:3">
      <c r="A687" s="25" t="s">
        <v>2153</v>
      </c>
      <c r="B687" s="22">
        <v>2</v>
      </c>
      <c r="C687" s="22">
        <v>2</v>
      </c>
    </row>
    <row r="688" spans="1:3">
      <c r="A688" s="25" t="s">
        <v>2161</v>
      </c>
      <c r="B688" s="22">
        <v>2</v>
      </c>
      <c r="C688" s="22">
        <v>2</v>
      </c>
    </row>
    <row r="689" spans="1:3">
      <c r="A689" s="21" t="s">
        <v>1449</v>
      </c>
      <c r="B689" s="22">
        <v>11</v>
      </c>
      <c r="C689" s="22">
        <v>11</v>
      </c>
    </row>
    <row r="690" spans="1:3">
      <c r="A690" s="25" t="s">
        <v>2162</v>
      </c>
      <c r="B690" s="22">
        <v>1</v>
      </c>
      <c r="C690" s="22">
        <v>1</v>
      </c>
    </row>
    <row r="691" spans="1:3">
      <c r="A691" s="25" t="s">
        <v>2156</v>
      </c>
      <c r="B691" s="22">
        <v>6</v>
      </c>
      <c r="C691" s="22">
        <v>6</v>
      </c>
    </row>
    <row r="692" spans="1:3">
      <c r="A692" s="25" t="s">
        <v>2157</v>
      </c>
      <c r="B692" s="22">
        <v>2</v>
      </c>
      <c r="C692" s="22">
        <v>2</v>
      </c>
    </row>
    <row r="693" spans="1:3">
      <c r="A693" s="25" t="s">
        <v>2163</v>
      </c>
      <c r="B693" s="22">
        <v>2</v>
      </c>
      <c r="C693" s="22">
        <v>2</v>
      </c>
    </row>
    <row r="694" spans="1:3">
      <c r="A694" s="21" t="s">
        <v>1864</v>
      </c>
      <c r="B694" s="22">
        <v>11</v>
      </c>
      <c r="C694" s="22">
        <v>11</v>
      </c>
    </row>
    <row r="695" spans="1:3">
      <c r="A695" s="25" t="s">
        <v>2155</v>
      </c>
      <c r="B695" s="22">
        <v>2</v>
      </c>
      <c r="C695" s="22">
        <v>2</v>
      </c>
    </row>
    <row r="696" spans="1:3">
      <c r="A696" s="25" t="s">
        <v>2157</v>
      </c>
      <c r="B696" s="22">
        <v>1</v>
      </c>
      <c r="C696" s="22">
        <v>1</v>
      </c>
    </row>
    <row r="697" spans="1:3">
      <c r="A697" s="25" t="s">
        <v>2158</v>
      </c>
      <c r="B697" s="22">
        <v>4</v>
      </c>
      <c r="C697" s="22">
        <v>4</v>
      </c>
    </row>
    <row r="698" spans="1:3">
      <c r="A698" s="25" t="s">
        <v>2163</v>
      </c>
      <c r="B698" s="22">
        <v>2</v>
      </c>
      <c r="C698" s="22">
        <v>2</v>
      </c>
    </row>
    <row r="699" spans="1:3">
      <c r="A699" s="25" t="s">
        <v>2159</v>
      </c>
      <c r="B699" s="22">
        <v>2</v>
      </c>
      <c r="C699" s="22">
        <v>2</v>
      </c>
    </row>
    <row r="700" spans="1:3">
      <c r="A700" s="21" t="s">
        <v>1878</v>
      </c>
      <c r="B700" s="22">
        <v>11</v>
      </c>
      <c r="C700" s="22">
        <v>11</v>
      </c>
    </row>
    <row r="701" spans="1:3">
      <c r="A701" s="25" t="s">
        <v>2155</v>
      </c>
      <c r="B701" s="22">
        <v>3</v>
      </c>
      <c r="C701" s="22">
        <v>3</v>
      </c>
    </row>
    <row r="702" spans="1:3">
      <c r="A702" s="25" t="s">
        <v>2157</v>
      </c>
      <c r="B702" s="22">
        <v>2</v>
      </c>
      <c r="C702" s="22">
        <v>2</v>
      </c>
    </row>
    <row r="703" spans="1:3">
      <c r="A703" s="25" t="s">
        <v>2152</v>
      </c>
      <c r="B703" s="22">
        <v>3</v>
      </c>
      <c r="C703" s="22">
        <v>3</v>
      </c>
    </row>
    <row r="704" spans="1:3">
      <c r="A704" s="25" t="s">
        <v>2159</v>
      </c>
      <c r="B704" s="22">
        <v>2</v>
      </c>
      <c r="C704" s="22">
        <v>2</v>
      </c>
    </row>
    <row r="705" spans="1:3">
      <c r="A705" s="25" t="s">
        <v>2161</v>
      </c>
      <c r="B705" s="22">
        <v>1</v>
      </c>
      <c r="C705" s="22">
        <v>1</v>
      </c>
    </row>
    <row r="706" spans="1:3">
      <c r="A706" s="21" t="s">
        <v>1926</v>
      </c>
      <c r="B706" s="22">
        <v>11</v>
      </c>
      <c r="C706" s="22">
        <v>11</v>
      </c>
    </row>
    <row r="707" spans="1:3">
      <c r="A707" s="25" t="s">
        <v>2155</v>
      </c>
      <c r="B707" s="22">
        <v>1</v>
      </c>
      <c r="C707" s="22">
        <v>1</v>
      </c>
    </row>
    <row r="708" spans="1:3">
      <c r="A708" s="25" t="s">
        <v>2162</v>
      </c>
      <c r="B708" s="22">
        <v>2</v>
      </c>
      <c r="C708" s="22">
        <v>2</v>
      </c>
    </row>
    <row r="709" spans="1:3">
      <c r="A709" s="25" t="s">
        <v>2157</v>
      </c>
      <c r="B709" s="22">
        <v>1</v>
      </c>
      <c r="C709" s="22">
        <v>1</v>
      </c>
    </row>
    <row r="710" spans="1:3">
      <c r="A710" s="25" t="s">
        <v>2154</v>
      </c>
      <c r="B710" s="22">
        <v>1</v>
      </c>
      <c r="C710" s="22">
        <v>1</v>
      </c>
    </row>
    <row r="711" spans="1:3">
      <c r="A711" s="25" t="s">
        <v>2163</v>
      </c>
      <c r="B711" s="22">
        <v>1</v>
      </c>
      <c r="C711" s="22">
        <v>1</v>
      </c>
    </row>
    <row r="712" spans="1:3">
      <c r="A712" s="25" t="s">
        <v>2159</v>
      </c>
      <c r="B712" s="22">
        <v>2</v>
      </c>
      <c r="C712" s="22">
        <v>2</v>
      </c>
    </row>
    <row r="713" spans="1:3">
      <c r="A713" s="25" t="s">
        <v>2160</v>
      </c>
      <c r="B713" s="22">
        <v>3</v>
      </c>
      <c r="C713" s="22">
        <v>3</v>
      </c>
    </row>
    <row r="714" spans="1:3">
      <c r="A714" s="21" t="s">
        <v>1802</v>
      </c>
      <c r="B714" s="22">
        <v>11</v>
      </c>
      <c r="C714" s="22">
        <v>11</v>
      </c>
    </row>
    <row r="715" spans="1:3">
      <c r="A715" s="25" t="s">
        <v>2162</v>
      </c>
      <c r="B715" s="22">
        <v>3</v>
      </c>
      <c r="C715" s="22">
        <v>3</v>
      </c>
    </row>
    <row r="716" spans="1:3">
      <c r="A716" s="25" t="s">
        <v>2156</v>
      </c>
      <c r="B716" s="22">
        <v>1</v>
      </c>
      <c r="C716" s="22">
        <v>1</v>
      </c>
    </row>
    <row r="717" spans="1:3">
      <c r="A717" s="25" t="s">
        <v>2163</v>
      </c>
      <c r="B717" s="22">
        <v>2</v>
      </c>
      <c r="C717" s="22">
        <v>2</v>
      </c>
    </row>
    <row r="718" spans="1:3">
      <c r="A718" s="25" t="s">
        <v>2159</v>
      </c>
      <c r="B718" s="22">
        <v>1</v>
      </c>
      <c r="C718" s="22">
        <v>1</v>
      </c>
    </row>
    <row r="719" spans="1:3">
      <c r="A719" s="25" t="s">
        <v>2160</v>
      </c>
      <c r="B719" s="22">
        <v>2</v>
      </c>
      <c r="C719" s="22">
        <v>2</v>
      </c>
    </row>
    <row r="720" spans="1:3">
      <c r="A720" s="25" t="s">
        <v>2161</v>
      </c>
      <c r="B720" s="22">
        <v>2</v>
      </c>
      <c r="C720" s="22">
        <v>2</v>
      </c>
    </row>
    <row r="721" spans="1:3">
      <c r="A721" s="21" t="s">
        <v>1896</v>
      </c>
      <c r="B721" s="22">
        <v>11</v>
      </c>
      <c r="C721" s="22">
        <v>11</v>
      </c>
    </row>
    <row r="722" spans="1:3">
      <c r="A722" s="25" t="s">
        <v>2155</v>
      </c>
      <c r="B722" s="22">
        <v>5</v>
      </c>
      <c r="C722" s="22">
        <v>5</v>
      </c>
    </row>
    <row r="723" spans="1:3">
      <c r="A723" s="25" t="s">
        <v>2152</v>
      </c>
      <c r="B723" s="22">
        <v>1</v>
      </c>
      <c r="C723" s="22">
        <v>1</v>
      </c>
    </row>
    <row r="724" spans="1:3">
      <c r="A724" s="25" t="s">
        <v>2160</v>
      </c>
      <c r="B724" s="22">
        <v>3</v>
      </c>
      <c r="C724" s="22">
        <v>3</v>
      </c>
    </row>
    <row r="725" spans="1:3">
      <c r="A725" s="25" t="s">
        <v>2153</v>
      </c>
      <c r="B725" s="22">
        <v>2</v>
      </c>
      <c r="C725" s="22">
        <v>2</v>
      </c>
    </row>
    <row r="726" spans="1:3">
      <c r="A726" s="21" t="s">
        <v>816</v>
      </c>
      <c r="B726" s="22">
        <v>11</v>
      </c>
      <c r="C726" s="22">
        <v>11</v>
      </c>
    </row>
    <row r="727" spans="1:3">
      <c r="A727" s="25" t="s">
        <v>2155</v>
      </c>
      <c r="B727" s="22">
        <v>1</v>
      </c>
      <c r="C727" s="22">
        <v>1</v>
      </c>
    </row>
    <row r="728" spans="1:3">
      <c r="A728" s="25" t="s">
        <v>2156</v>
      </c>
      <c r="B728" s="22">
        <v>1</v>
      </c>
      <c r="C728" s="22">
        <v>1</v>
      </c>
    </row>
    <row r="729" spans="1:3">
      <c r="A729" s="25" t="s">
        <v>2157</v>
      </c>
      <c r="B729" s="22">
        <v>3</v>
      </c>
      <c r="C729" s="22">
        <v>3</v>
      </c>
    </row>
    <row r="730" spans="1:3">
      <c r="A730" s="25" t="s">
        <v>2154</v>
      </c>
      <c r="B730" s="22">
        <v>1</v>
      </c>
      <c r="C730" s="22">
        <v>1</v>
      </c>
    </row>
    <row r="731" spans="1:3">
      <c r="A731" s="25" t="s">
        <v>2158</v>
      </c>
      <c r="B731" s="22">
        <v>1</v>
      </c>
      <c r="C731" s="22">
        <v>1</v>
      </c>
    </row>
    <row r="732" spans="1:3">
      <c r="A732" s="25" t="s">
        <v>2163</v>
      </c>
      <c r="B732" s="22">
        <v>4</v>
      </c>
      <c r="C732" s="22">
        <v>4</v>
      </c>
    </row>
    <row r="733" spans="1:3">
      <c r="A733" s="21" t="s">
        <v>1602</v>
      </c>
      <c r="B733" s="22">
        <v>11</v>
      </c>
      <c r="C733" s="22">
        <v>11</v>
      </c>
    </row>
    <row r="734" spans="1:3">
      <c r="A734" s="25" t="s">
        <v>2157</v>
      </c>
      <c r="B734" s="22">
        <v>2</v>
      </c>
      <c r="C734" s="22">
        <v>2</v>
      </c>
    </row>
    <row r="735" spans="1:3">
      <c r="A735" s="25" t="s">
        <v>2154</v>
      </c>
      <c r="B735" s="22">
        <v>1</v>
      </c>
      <c r="C735" s="22">
        <v>1</v>
      </c>
    </row>
    <row r="736" spans="1:3">
      <c r="A736" s="25" t="s">
        <v>2158</v>
      </c>
      <c r="B736" s="22">
        <v>3</v>
      </c>
      <c r="C736" s="22">
        <v>3</v>
      </c>
    </row>
    <row r="737" spans="1:3">
      <c r="A737" s="25" t="s">
        <v>2152</v>
      </c>
      <c r="B737" s="22">
        <v>1</v>
      </c>
      <c r="C737" s="22">
        <v>1</v>
      </c>
    </row>
    <row r="738" spans="1:3">
      <c r="A738" s="25" t="s">
        <v>2159</v>
      </c>
      <c r="B738" s="22">
        <v>3</v>
      </c>
      <c r="C738" s="22">
        <v>3</v>
      </c>
    </row>
    <row r="739" spans="1:3">
      <c r="A739" s="25" t="s">
        <v>2160</v>
      </c>
      <c r="B739" s="22">
        <v>1</v>
      </c>
      <c r="C739" s="22">
        <v>1</v>
      </c>
    </row>
    <row r="740" spans="1:3">
      <c r="A740" s="21" t="s">
        <v>1563</v>
      </c>
      <c r="B740" s="22">
        <v>11</v>
      </c>
      <c r="C740" s="22">
        <v>11</v>
      </c>
    </row>
    <row r="741" spans="1:3">
      <c r="A741" s="25" t="s">
        <v>2154</v>
      </c>
      <c r="B741" s="22">
        <v>1</v>
      </c>
      <c r="C741" s="22">
        <v>1</v>
      </c>
    </row>
    <row r="742" spans="1:3">
      <c r="A742" s="25" t="s">
        <v>2159</v>
      </c>
      <c r="B742" s="22">
        <v>1</v>
      </c>
      <c r="C742" s="22">
        <v>1</v>
      </c>
    </row>
    <row r="743" spans="1:3">
      <c r="A743" s="25" t="s">
        <v>2160</v>
      </c>
      <c r="B743" s="22">
        <v>4</v>
      </c>
      <c r="C743" s="22">
        <v>4</v>
      </c>
    </row>
    <row r="744" spans="1:3">
      <c r="A744" s="25" t="s">
        <v>2153</v>
      </c>
      <c r="B744" s="22">
        <v>3</v>
      </c>
      <c r="C744" s="22">
        <v>3</v>
      </c>
    </row>
    <row r="745" spans="1:3">
      <c r="A745" s="25" t="s">
        <v>2161</v>
      </c>
      <c r="B745" s="22">
        <v>2</v>
      </c>
      <c r="C745" s="22">
        <v>2</v>
      </c>
    </row>
    <row r="746" spans="1:3">
      <c r="A746" s="21" t="s">
        <v>220</v>
      </c>
      <c r="B746" s="22">
        <v>11</v>
      </c>
      <c r="C746" s="22">
        <v>11</v>
      </c>
    </row>
    <row r="747" spans="1:3">
      <c r="A747" s="25" t="s">
        <v>2155</v>
      </c>
      <c r="B747" s="22">
        <v>1</v>
      </c>
      <c r="C747" s="22">
        <v>1</v>
      </c>
    </row>
    <row r="748" spans="1:3">
      <c r="A748" s="25" t="s">
        <v>2154</v>
      </c>
      <c r="B748" s="22">
        <v>1</v>
      </c>
      <c r="C748" s="22">
        <v>1</v>
      </c>
    </row>
    <row r="749" spans="1:3">
      <c r="A749" s="25" t="s">
        <v>2152</v>
      </c>
      <c r="B749" s="22">
        <v>2</v>
      </c>
      <c r="C749" s="22">
        <v>2</v>
      </c>
    </row>
    <row r="750" spans="1:3">
      <c r="A750" s="25" t="s">
        <v>2159</v>
      </c>
      <c r="B750" s="22">
        <v>3</v>
      </c>
      <c r="C750" s="22">
        <v>3</v>
      </c>
    </row>
    <row r="751" spans="1:3">
      <c r="A751" s="25" t="s">
        <v>2153</v>
      </c>
      <c r="B751" s="22">
        <v>1</v>
      </c>
      <c r="C751" s="22">
        <v>1</v>
      </c>
    </row>
    <row r="752" spans="1:3">
      <c r="A752" s="25" t="s">
        <v>2161</v>
      </c>
      <c r="B752" s="22">
        <v>3</v>
      </c>
      <c r="C752" s="22">
        <v>3</v>
      </c>
    </row>
    <row r="753" spans="1:3">
      <c r="A753" s="21" t="s">
        <v>2019</v>
      </c>
      <c r="B753" s="22">
        <v>11</v>
      </c>
      <c r="C753" s="22">
        <v>11</v>
      </c>
    </row>
    <row r="754" spans="1:3">
      <c r="A754" s="25" t="s">
        <v>2162</v>
      </c>
      <c r="B754" s="22">
        <v>1</v>
      </c>
      <c r="C754" s="22">
        <v>1</v>
      </c>
    </row>
    <row r="755" spans="1:3">
      <c r="A755" s="25" t="s">
        <v>2156</v>
      </c>
      <c r="B755" s="22">
        <v>1</v>
      </c>
      <c r="C755" s="22">
        <v>1</v>
      </c>
    </row>
    <row r="756" spans="1:3">
      <c r="A756" s="25" t="s">
        <v>2154</v>
      </c>
      <c r="B756" s="22">
        <v>3</v>
      </c>
      <c r="C756" s="22">
        <v>3</v>
      </c>
    </row>
    <row r="757" spans="1:3">
      <c r="A757" s="25" t="s">
        <v>2158</v>
      </c>
      <c r="B757" s="22">
        <v>1</v>
      </c>
      <c r="C757" s="22">
        <v>1</v>
      </c>
    </row>
    <row r="758" spans="1:3">
      <c r="A758" s="25" t="s">
        <v>2153</v>
      </c>
      <c r="B758" s="22">
        <v>1</v>
      </c>
      <c r="C758" s="22">
        <v>1</v>
      </c>
    </row>
    <row r="759" spans="1:3">
      <c r="A759" s="25" t="s">
        <v>2161</v>
      </c>
      <c r="B759" s="22">
        <v>4</v>
      </c>
      <c r="C759" s="22">
        <v>4</v>
      </c>
    </row>
    <row r="760" spans="1:3">
      <c r="A760" s="21" t="s">
        <v>2102</v>
      </c>
      <c r="B760" s="22">
        <v>11</v>
      </c>
      <c r="C760" s="22">
        <v>11</v>
      </c>
    </row>
    <row r="761" spans="1:3">
      <c r="A761" s="25" t="s">
        <v>2162</v>
      </c>
      <c r="B761" s="22">
        <v>3</v>
      </c>
      <c r="C761" s="22">
        <v>3</v>
      </c>
    </row>
    <row r="762" spans="1:3">
      <c r="A762" s="25" t="s">
        <v>2163</v>
      </c>
      <c r="B762" s="22">
        <v>3</v>
      </c>
      <c r="C762" s="22">
        <v>3</v>
      </c>
    </row>
    <row r="763" spans="1:3">
      <c r="A763" s="25" t="s">
        <v>2159</v>
      </c>
      <c r="B763" s="22">
        <v>2</v>
      </c>
      <c r="C763" s="22">
        <v>2</v>
      </c>
    </row>
    <row r="764" spans="1:3">
      <c r="A764" s="25" t="s">
        <v>2160</v>
      </c>
      <c r="B764" s="22">
        <v>2</v>
      </c>
      <c r="C764" s="22">
        <v>2</v>
      </c>
    </row>
    <row r="765" spans="1:3">
      <c r="A765" s="25" t="s">
        <v>2161</v>
      </c>
      <c r="B765" s="22">
        <v>1</v>
      </c>
      <c r="C765" s="22">
        <v>1</v>
      </c>
    </row>
    <row r="766" spans="1:3">
      <c r="A766" s="21" t="s">
        <v>1176</v>
      </c>
      <c r="B766" s="22">
        <v>11</v>
      </c>
      <c r="C766" s="22">
        <v>11</v>
      </c>
    </row>
    <row r="767" spans="1:3">
      <c r="A767" s="25" t="s">
        <v>2155</v>
      </c>
      <c r="B767" s="22">
        <v>3</v>
      </c>
      <c r="C767" s="22">
        <v>3</v>
      </c>
    </row>
    <row r="768" spans="1:3">
      <c r="A768" s="25" t="s">
        <v>2162</v>
      </c>
      <c r="B768" s="22">
        <v>3</v>
      </c>
      <c r="C768" s="22">
        <v>3</v>
      </c>
    </row>
    <row r="769" spans="1:3">
      <c r="A769" s="25" t="s">
        <v>2157</v>
      </c>
      <c r="B769" s="22">
        <v>1</v>
      </c>
      <c r="C769" s="22">
        <v>1</v>
      </c>
    </row>
    <row r="770" spans="1:3">
      <c r="A770" s="25" t="s">
        <v>2158</v>
      </c>
      <c r="B770" s="22">
        <v>2</v>
      </c>
      <c r="C770" s="22">
        <v>2</v>
      </c>
    </row>
    <row r="771" spans="1:3">
      <c r="A771" s="25" t="s">
        <v>2160</v>
      </c>
      <c r="B771" s="22">
        <v>2</v>
      </c>
      <c r="C771" s="22">
        <v>2</v>
      </c>
    </row>
    <row r="772" spans="1:3">
      <c r="A772" s="21" t="s">
        <v>212</v>
      </c>
      <c r="B772" s="22">
        <v>11</v>
      </c>
      <c r="C772" s="22">
        <v>11</v>
      </c>
    </row>
    <row r="773" spans="1:3">
      <c r="A773" s="25" t="s">
        <v>2156</v>
      </c>
      <c r="B773" s="22">
        <v>2</v>
      </c>
      <c r="C773" s="22">
        <v>2</v>
      </c>
    </row>
    <row r="774" spans="1:3">
      <c r="A774" s="25" t="s">
        <v>2157</v>
      </c>
      <c r="B774" s="22">
        <v>1</v>
      </c>
      <c r="C774" s="22">
        <v>1</v>
      </c>
    </row>
    <row r="775" spans="1:3">
      <c r="A775" s="25" t="s">
        <v>2154</v>
      </c>
      <c r="B775" s="22">
        <v>5</v>
      </c>
      <c r="C775" s="22">
        <v>5</v>
      </c>
    </row>
    <row r="776" spans="1:3">
      <c r="A776" s="25" t="s">
        <v>2152</v>
      </c>
      <c r="B776" s="22">
        <v>3</v>
      </c>
      <c r="C776" s="22">
        <v>3</v>
      </c>
    </row>
    <row r="777" spans="1:3">
      <c r="A777" s="21" t="s">
        <v>1737</v>
      </c>
      <c r="B777" s="22">
        <v>11</v>
      </c>
      <c r="C777" s="22">
        <v>11</v>
      </c>
    </row>
    <row r="778" spans="1:3">
      <c r="A778" s="25" t="s">
        <v>2155</v>
      </c>
      <c r="B778" s="22">
        <v>2</v>
      </c>
      <c r="C778" s="22">
        <v>2</v>
      </c>
    </row>
    <row r="779" spans="1:3">
      <c r="A779" s="25" t="s">
        <v>2156</v>
      </c>
      <c r="B779" s="22">
        <v>2</v>
      </c>
      <c r="C779" s="22">
        <v>2</v>
      </c>
    </row>
    <row r="780" spans="1:3">
      <c r="A780" s="25" t="s">
        <v>2154</v>
      </c>
      <c r="B780" s="22">
        <v>1</v>
      </c>
      <c r="C780" s="22">
        <v>1</v>
      </c>
    </row>
    <row r="781" spans="1:3">
      <c r="A781" s="25" t="s">
        <v>2158</v>
      </c>
      <c r="B781" s="22">
        <v>1</v>
      </c>
      <c r="C781" s="22">
        <v>1</v>
      </c>
    </row>
    <row r="782" spans="1:3">
      <c r="A782" s="25" t="s">
        <v>2163</v>
      </c>
      <c r="B782" s="22">
        <v>3</v>
      </c>
      <c r="C782" s="22">
        <v>3</v>
      </c>
    </row>
    <row r="783" spans="1:3">
      <c r="A783" s="25" t="s">
        <v>2153</v>
      </c>
      <c r="B783" s="22">
        <v>1</v>
      </c>
      <c r="C783" s="22">
        <v>1</v>
      </c>
    </row>
    <row r="784" spans="1:3">
      <c r="A784" s="25" t="s">
        <v>2161</v>
      </c>
      <c r="B784" s="22">
        <v>1</v>
      </c>
      <c r="C784" s="22">
        <v>1</v>
      </c>
    </row>
    <row r="785" spans="1:3">
      <c r="A785" s="21" t="s">
        <v>2022</v>
      </c>
      <c r="B785" s="22">
        <v>11</v>
      </c>
      <c r="C785" s="22">
        <v>11</v>
      </c>
    </row>
    <row r="786" spans="1:3">
      <c r="A786" s="25" t="s">
        <v>2162</v>
      </c>
      <c r="B786" s="22">
        <v>1</v>
      </c>
      <c r="C786" s="22">
        <v>1</v>
      </c>
    </row>
    <row r="787" spans="1:3">
      <c r="A787" s="25" t="s">
        <v>2154</v>
      </c>
      <c r="B787" s="22">
        <v>4</v>
      </c>
      <c r="C787" s="22">
        <v>4</v>
      </c>
    </row>
    <row r="788" spans="1:3">
      <c r="A788" s="25" t="s">
        <v>2152</v>
      </c>
      <c r="B788" s="22">
        <v>2</v>
      </c>
      <c r="C788" s="22">
        <v>2</v>
      </c>
    </row>
    <row r="789" spans="1:3">
      <c r="A789" s="25" t="s">
        <v>2159</v>
      </c>
      <c r="B789" s="22">
        <v>2</v>
      </c>
      <c r="C789" s="22">
        <v>2</v>
      </c>
    </row>
    <row r="790" spans="1:3">
      <c r="A790" s="25" t="s">
        <v>2160</v>
      </c>
      <c r="B790" s="22">
        <v>1</v>
      </c>
      <c r="C790" s="22">
        <v>1</v>
      </c>
    </row>
    <row r="791" spans="1:3">
      <c r="A791" s="25" t="s">
        <v>2161</v>
      </c>
      <c r="B791" s="22">
        <v>1</v>
      </c>
      <c r="C791" s="22">
        <v>1</v>
      </c>
    </row>
    <row r="792" spans="1:3">
      <c r="A792" s="21" t="s">
        <v>1577</v>
      </c>
      <c r="B792" s="22">
        <v>11</v>
      </c>
      <c r="C792" s="22">
        <v>11</v>
      </c>
    </row>
    <row r="793" spans="1:3">
      <c r="A793" s="25" t="s">
        <v>2156</v>
      </c>
      <c r="B793" s="22">
        <v>1</v>
      </c>
      <c r="C793" s="22">
        <v>1</v>
      </c>
    </row>
    <row r="794" spans="1:3">
      <c r="A794" s="25" t="s">
        <v>2157</v>
      </c>
      <c r="B794" s="22">
        <v>2</v>
      </c>
      <c r="C794" s="22">
        <v>2</v>
      </c>
    </row>
    <row r="795" spans="1:3">
      <c r="A795" s="25" t="s">
        <v>2154</v>
      </c>
      <c r="B795" s="22">
        <v>1</v>
      </c>
      <c r="C795" s="22">
        <v>1</v>
      </c>
    </row>
    <row r="796" spans="1:3">
      <c r="A796" s="25" t="s">
        <v>2153</v>
      </c>
      <c r="B796" s="22">
        <v>3</v>
      </c>
      <c r="C796" s="22">
        <v>3</v>
      </c>
    </row>
    <row r="797" spans="1:3">
      <c r="A797" s="25" t="s">
        <v>2161</v>
      </c>
      <c r="B797" s="22">
        <v>4</v>
      </c>
      <c r="C797" s="22">
        <v>4</v>
      </c>
    </row>
    <row r="798" spans="1:3">
      <c r="A798" s="21" t="s">
        <v>1015</v>
      </c>
      <c r="B798" s="22">
        <v>11</v>
      </c>
      <c r="C798" s="22">
        <v>11</v>
      </c>
    </row>
    <row r="799" spans="1:3">
      <c r="A799" s="25" t="s">
        <v>2158</v>
      </c>
      <c r="B799" s="22">
        <v>4</v>
      </c>
      <c r="C799" s="22">
        <v>4</v>
      </c>
    </row>
    <row r="800" spans="1:3">
      <c r="A800" s="25" t="s">
        <v>2152</v>
      </c>
      <c r="B800" s="22">
        <v>5</v>
      </c>
      <c r="C800" s="22">
        <v>5</v>
      </c>
    </row>
    <row r="801" spans="1:3">
      <c r="A801" s="25" t="s">
        <v>2153</v>
      </c>
      <c r="B801" s="22">
        <v>2</v>
      </c>
      <c r="C801" s="22">
        <v>2</v>
      </c>
    </row>
    <row r="802" spans="1:3">
      <c r="A802" s="21" t="s">
        <v>1135</v>
      </c>
      <c r="B802" s="22">
        <v>11</v>
      </c>
      <c r="C802" s="22">
        <v>11</v>
      </c>
    </row>
    <row r="803" spans="1:3">
      <c r="A803" s="25" t="s">
        <v>2155</v>
      </c>
      <c r="B803" s="22">
        <v>4</v>
      </c>
      <c r="C803" s="22">
        <v>4</v>
      </c>
    </row>
    <row r="804" spans="1:3">
      <c r="A804" s="25" t="s">
        <v>2158</v>
      </c>
      <c r="B804" s="22">
        <v>2</v>
      </c>
      <c r="C804" s="22">
        <v>2</v>
      </c>
    </row>
    <row r="805" spans="1:3">
      <c r="A805" s="25" t="s">
        <v>2152</v>
      </c>
      <c r="B805" s="22">
        <v>1</v>
      </c>
      <c r="C805" s="22">
        <v>1</v>
      </c>
    </row>
    <row r="806" spans="1:3">
      <c r="A806" s="25" t="s">
        <v>2163</v>
      </c>
      <c r="B806" s="22">
        <v>1</v>
      </c>
      <c r="C806" s="22">
        <v>1</v>
      </c>
    </row>
    <row r="807" spans="1:3">
      <c r="A807" s="25" t="s">
        <v>2159</v>
      </c>
      <c r="B807" s="22">
        <v>3</v>
      </c>
      <c r="C807" s="22">
        <v>3</v>
      </c>
    </row>
    <row r="808" spans="1:3">
      <c r="A808" s="21" t="s">
        <v>2042</v>
      </c>
      <c r="B808" s="22">
        <v>11</v>
      </c>
      <c r="C808" s="22">
        <v>11</v>
      </c>
    </row>
    <row r="809" spans="1:3">
      <c r="A809" s="25" t="s">
        <v>2155</v>
      </c>
      <c r="B809" s="22">
        <v>1</v>
      </c>
      <c r="C809" s="22">
        <v>1</v>
      </c>
    </row>
    <row r="810" spans="1:3">
      <c r="A810" s="25" t="s">
        <v>2162</v>
      </c>
      <c r="B810" s="22">
        <v>2</v>
      </c>
      <c r="C810" s="22">
        <v>2</v>
      </c>
    </row>
    <row r="811" spans="1:3">
      <c r="A811" s="25" t="s">
        <v>2156</v>
      </c>
      <c r="B811" s="22">
        <v>1</v>
      </c>
      <c r="C811" s="22">
        <v>1</v>
      </c>
    </row>
    <row r="812" spans="1:3">
      <c r="A812" s="25" t="s">
        <v>2154</v>
      </c>
      <c r="B812" s="22">
        <v>2</v>
      </c>
      <c r="C812" s="22">
        <v>2</v>
      </c>
    </row>
    <row r="813" spans="1:3">
      <c r="A813" s="25" t="s">
        <v>2163</v>
      </c>
      <c r="B813" s="22">
        <v>3</v>
      </c>
      <c r="C813" s="22">
        <v>3</v>
      </c>
    </row>
    <row r="814" spans="1:3">
      <c r="A814" s="25" t="s">
        <v>2153</v>
      </c>
      <c r="B814" s="22">
        <v>2</v>
      </c>
      <c r="C814" s="22">
        <v>2</v>
      </c>
    </row>
    <row r="815" spans="1:3">
      <c r="A815" s="21" t="s">
        <v>665</v>
      </c>
      <c r="B815" s="22">
        <v>11</v>
      </c>
      <c r="C815" s="22">
        <v>11</v>
      </c>
    </row>
    <row r="816" spans="1:3">
      <c r="A816" s="25" t="s">
        <v>2156</v>
      </c>
      <c r="B816" s="22">
        <v>1</v>
      </c>
      <c r="C816" s="22">
        <v>1</v>
      </c>
    </row>
    <row r="817" spans="1:3">
      <c r="A817" s="25" t="s">
        <v>2157</v>
      </c>
      <c r="B817" s="22">
        <v>4</v>
      </c>
      <c r="C817" s="22">
        <v>4</v>
      </c>
    </row>
    <row r="818" spans="1:3">
      <c r="A818" s="25" t="s">
        <v>2154</v>
      </c>
      <c r="B818" s="22">
        <v>2</v>
      </c>
      <c r="C818" s="22">
        <v>2</v>
      </c>
    </row>
    <row r="819" spans="1:3">
      <c r="A819" s="25" t="s">
        <v>2158</v>
      </c>
      <c r="B819" s="22">
        <v>2</v>
      </c>
      <c r="C819" s="22">
        <v>2</v>
      </c>
    </row>
    <row r="820" spans="1:3">
      <c r="A820" s="25" t="s">
        <v>2152</v>
      </c>
      <c r="B820" s="22">
        <v>1</v>
      </c>
      <c r="C820" s="22">
        <v>1</v>
      </c>
    </row>
    <row r="821" spans="1:3">
      <c r="A821" s="25" t="s">
        <v>2160</v>
      </c>
      <c r="B821" s="22">
        <v>1</v>
      </c>
      <c r="C821" s="22">
        <v>1</v>
      </c>
    </row>
    <row r="822" spans="1:3">
      <c r="A822" s="21" t="s">
        <v>1850</v>
      </c>
      <c r="B822" s="22">
        <v>11</v>
      </c>
      <c r="C822" s="22">
        <v>11</v>
      </c>
    </row>
    <row r="823" spans="1:3">
      <c r="A823" s="25" t="s">
        <v>2156</v>
      </c>
      <c r="B823" s="22">
        <v>1</v>
      </c>
      <c r="C823" s="22">
        <v>1</v>
      </c>
    </row>
    <row r="824" spans="1:3">
      <c r="A824" s="25" t="s">
        <v>2154</v>
      </c>
      <c r="B824" s="22">
        <v>2</v>
      </c>
      <c r="C824" s="22">
        <v>2</v>
      </c>
    </row>
    <row r="825" spans="1:3">
      <c r="A825" s="25" t="s">
        <v>2158</v>
      </c>
      <c r="B825" s="22">
        <v>2</v>
      </c>
      <c r="C825" s="22">
        <v>2</v>
      </c>
    </row>
    <row r="826" spans="1:3">
      <c r="A826" s="25" t="s">
        <v>2163</v>
      </c>
      <c r="B826" s="22">
        <v>1</v>
      </c>
      <c r="C826" s="22">
        <v>1</v>
      </c>
    </row>
    <row r="827" spans="1:3">
      <c r="A827" s="25" t="s">
        <v>2159</v>
      </c>
      <c r="B827" s="22">
        <v>2</v>
      </c>
      <c r="C827" s="22">
        <v>2</v>
      </c>
    </row>
    <row r="828" spans="1:3">
      <c r="A828" s="25" t="s">
        <v>2161</v>
      </c>
      <c r="B828" s="22">
        <v>3</v>
      </c>
      <c r="C828" s="22">
        <v>3</v>
      </c>
    </row>
    <row r="829" spans="1:3">
      <c r="A829" s="21" t="s">
        <v>1453</v>
      </c>
      <c r="B829" s="22">
        <v>11</v>
      </c>
      <c r="C829" s="22">
        <v>11</v>
      </c>
    </row>
    <row r="830" spans="1:3">
      <c r="A830" s="25" t="s">
        <v>2162</v>
      </c>
      <c r="B830" s="22">
        <v>1</v>
      </c>
      <c r="C830" s="22">
        <v>1</v>
      </c>
    </row>
    <row r="831" spans="1:3">
      <c r="A831" s="25" t="s">
        <v>2156</v>
      </c>
      <c r="B831" s="22">
        <v>1</v>
      </c>
      <c r="C831" s="22">
        <v>1</v>
      </c>
    </row>
    <row r="832" spans="1:3">
      <c r="A832" s="25" t="s">
        <v>2154</v>
      </c>
      <c r="B832" s="22">
        <v>3</v>
      </c>
      <c r="C832" s="22">
        <v>3</v>
      </c>
    </row>
    <row r="833" spans="1:3">
      <c r="A833" s="25" t="s">
        <v>2152</v>
      </c>
      <c r="B833" s="22">
        <v>1</v>
      </c>
      <c r="C833" s="22">
        <v>1</v>
      </c>
    </row>
    <row r="834" spans="1:3">
      <c r="A834" s="25" t="s">
        <v>2163</v>
      </c>
      <c r="B834" s="22">
        <v>1</v>
      </c>
      <c r="C834" s="22">
        <v>1</v>
      </c>
    </row>
    <row r="835" spans="1:3">
      <c r="A835" s="25" t="s">
        <v>2160</v>
      </c>
      <c r="B835" s="22">
        <v>2</v>
      </c>
      <c r="C835" s="22">
        <v>2</v>
      </c>
    </row>
    <row r="836" spans="1:3">
      <c r="A836" s="25" t="s">
        <v>2153</v>
      </c>
      <c r="B836" s="22">
        <v>2</v>
      </c>
      <c r="C836" s="22">
        <v>2</v>
      </c>
    </row>
    <row r="837" spans="1:3">
      <c r="A837" s="21" t="s">
        <v>1408</v>
      </c>
      <c r="B837" s="22">
        <v>11</v>
      </c>
      <c r="C837" s="22">
        <v>11</v>
      </c>
    </row>
    <row r="838" spans="1:3">
      <c r="A838" s="25" t="s">
        <v>2152</v>
      </c>
      <c r="B838" s="22">
        <v>2</v>
      </c>
      <c r="C838" s="22">
        <v>2</v>
      </c>
    </row>
    <row r="839" spans="1:3">
      <c r="A839" s="25" t="s">
        <v>2159</v>
      </c>
      <c r="B839" s="22">
        <v>7</v>
      </c>
      <c r="C839" s="22">
        <v>7</v>
      </c>
    </row>
    <row r="840" spans="1:3">
      <c r="A840" s="25" t="s">
        <v>2161</v>
      </c>
      <c r="B840" s="22">
        <v>2</v>
      </c>
      <c r="C840" s="22">
        <v>2</v>
      </c>
    </row>
    <row r="841" spans="1:3">
      <c r="A841" s="21" t="s">
        <v>1468</v>
      </c>
      <c r="B841" s="22">
        <v>11</v>
      </c>
      <c r="C841" s="22">
        <v>11</v>
      </c>
    </row>
    <row r="842" spans="1:3">
      <c r="A842" s="25" t="s">
        <v>2156</v>
      </c>
      <c r="B842" s="22">
        <v>2</v>
      </c>
      <c r="C842" s="22">
        <v>2</v>
      </c>
    </row>
    <row r="843" spans="1:3">
      <c r="A843" s="25" t="s">
        <v>2157</v>
      </c>
      <c r="B843" s="22">
        <v>2</v>
      </c>
      <c r="C843" s="22">
        <v>2</v>
      </c>
    </row>
    <row r="844" spans="1:3">
      <c r="A844" s="25" t="s">
        <v>2152</v>
      </c>
      <c r="B844" s="22">
        <v>4</v>
      </c>
      <c r="C844" s="22">
        <v>4</v>
      </c>
    </row>
    <row r="845" spans="1:3">
      <c r="A845" s="25" t="s">
        <v>2159</v>
      </c>
      <c r="B845" s="22">
        <v>1</v>
      </c>
      <c r="C845" s="22">
        <v>1</v>
      </c>
    </row>
    <row r="846" spans="1:3">
      <c r="A846" s="25" t="s">
        <v>2160</v>
      </c>
      <c r="B846" s="22">
        <v>2</v>
      </c>
      <c r="C846" s="22">
        <v>2</v>
      </c>
    </row>
    <row r="847" spans="1:3">
      <c r="A847" s="21" t="s">
        <v>1809</v>
      </c>
      <c r="B847" s="22">
        <v>10</v>
      </c>
      <c r="C847" s="22">
        <v>10</v>
      </c>
    </row>
    <row r="848" spans="1:3">
      <c r="A848" s="25" t="s">
        <v>2155</v>
      </c>
      <c r="B848" s="22">
        <v>2</v>
      </c>
      <c r="C848" s="22">
        <v>2</v>
      </c>
    </row>
    <row r="849" spans="1:3">
      <c r="A849" s="25" t="s">
        <v>2157</v>
      </c>
      <c r="B849" s="22">
        <v>2</v>
      </c>
      <c r="C849" s="22">
        <v>2</v>
      </c>
    </row>
    <row r="850" spans="1:3">
      <c r="A850" s="25" t="s">
        <v>2154</v>
      </c>
      <c r="B850" s="22">
        <v>2</v>
      </c>
      <c r="C850" s="22">
        <v>2</v>
      </c>
    </row>
    <row r="851" spans="1:3">
      <c r="A851" s="25" t="s">
        <v>2159</v>
      </c>
      <c r="B851" s="22">
        <v>1</v>
      </c>
      <c r="C851" s="22">
        <v>1</v>
      </c>
    </row>
    <row r="852" spans="1:3">
      <c r="A852" s="25" t="s">
        <v>2161</v>
      </c>
      <c r="B852" s="22">
        <v>3</v>
      </c>
      <c r="C852" s="22">
        <v>3</v>
      </c>
    </row>
    <row r="853" spans="1:3">
      <c r="A853" s="21" t="s">
        <v>1601</v>
      </c>
      <c r="B853" s="22">
        <v>10</v>
      </c>
      <c r="C853" s="22">
        <v>10</v>
      </c>
    </row>
    <row r="854" spans="1:3">
      <c r="A854" s="25" t="s">
        <v>2162</v>
      </c>
      <c r="B854" s="22">
        <v>1</v>
      </c>
      <c r="C854" s="22">
        <v>1</v>
      </c>
    </row>
    <row r="855" spans="1:3">
      <c r="A855" s="25" t="s">
        <v>2156</v>
      </c>
      <c r="B855" s="22">
        <v>1</v>
      </c>
      <c r="C855" s="22">
        <v>1</v>
      </c>
    </row>
    <row r="856" spans="1:3">
      <c r="A856" s="25" t="s">
        <v>2157</v>
      </c>
      <c r="B856" s="22">
        <v>1</v>
      </c>
      <c r="C856" s="22">
        <v>1</v>
      </c>
    </row>
    <row r="857" spans="1:3">
      <c r="A857" s="25" t="s">
        <v>2154</v>
      </c>
      <c r="B857" s="22">
        <v>1</v>
      </c>
      <c r="C857" s="22">
        <v>1</v>
      </c>
    </row>
    <row r="858" spans="1:3">
      <c r="A858" s="25" t="s">
        <v>2158</v>
      </c>
      <c r="B858" s="22">
        <v>3</v>
      </c>
      <c r="C858" s="22">
        <v>3</v>
      </c>
    </row>
    <row r="859" spans="1:3">
      <c r="A859" s="25" t="s">
        <v>2163</v>
      </c>
      <c r="B859" s="22">
        <v>2</v>
      </c>
      <c r="C859" s="22">
        <v>2</v>
      </c>
    </row>
    <row r="860" spans="1:3">
      <c r="A860" s="25" t="s">
        <v>2153</v>
      </c>
      <c r="B860" s="22">
        <v>1</v>
      </c>
      <c r="C860" s="22">
        <v>1</v>
      </c>
    </row>
    <row r="861" spans="1:3">
      <c r="A861" s="21" t="s">
        <v>1822</v>
      </c>
      <c r="B861" s="22">
        <v>10</v>
      </c>
      <c r="C861" s="22">
        <v>10</v>
      </c>
    </row>
    <row r="862" spans="1:3">
      <c r="A862" s="25" t="s">
        <v>2162</v>
      </c>
      <c r="B862" s="22">
        <v>3</v>
      </c>
      <c r="C862" s="22">
        <v>3</v>
      </c>
    </row>
    <row r="863" spans="1:3">
      <c r="A863" s="25" t="s">
        <v>2156</v>
      </c>
      <c r="B863" s="22">
        <v>2</v>
      </c>
      <c r="C863" s="22">
        <v>2</v>
      </c>
    </row>
    <row r="864" spans="1:3">
      <c r="A864" s="25" t="s">
        <v>2158</v>
      </c>
      <c r="B864" s="22">
        <v>1</v>
      </c>
      <c r="C864" s="22">
        <v>1</v>
      </c>
    </row>
    <row r="865" spans="1:3">
      <c r="A865" s="25" t="s">
        <v>2152</v>
      </c>
      <c r="B865" s="22">
        <v>2</v>
      </c>
      <c r="C865" s="22">
        <v>2</v>
      </c>
    </row>
    <row r="866" spans="1:3">
      <c r="A866" s="25" t="s">
        <v>2160</v>
      </c>
      <c r="B866" s="22">
        <v>2</v>
      </c>
      <c r="C866" s="22">
        <v>2</v>
      </c>
    </row>
    <row r="867" spans="1:3">
      <c r="A867" s="21" t="s">
        <v>1759</v>
      </c>
      <c r="B867" s="22">
        <v>10</v>
      </c>
      <c r="C867" s="22">
        <v>10</v>
      </c>
    </row>
    <row r="868" spans="1:3">
      <c r="A868" s="25" t="s">
        <v>2155</v>
      </c>
      <c r="B868" s="22">
        <v>2</v>
      </c>
      <c r="C868" s="22">
        <v>2</v>
      </c>
    </row>
    <row r="869" spans="1:3">
      <c r="A869" s="25" t="s">
        <v>2158</v>
      </c>
      <c r="B869" s="22">
        <v>3</v>
      </c>
      <c r="C869" s="22">
        <v>3</v>
      </c>
    </row>
    <row r="870" spans="1:3">
      <c r="A870" s="25" t="s">
        <v>2152</v>
      </c>
      <c r="B870" s="22">
        <v>2</v>
      </c>
      <c r="C870" s="22">
        <v>2</v>
      </c>
    </row>
    <row r="871" spans="1:3">
      <c r="A871" s="25" t="s">
        <v>2163</v>
      </c>
      <c r="B871" s="22">
        <v>1</v>
      </c>
      <c r="C871" s="22">
        <v>1</v>
      </c>
    </row>
    <row r="872" spans="1:3">
      <c r="A872" s="25" t="s">
        <v>2153</v>
      </c>
      <c r="B872" s="22">
        <v>2</v>
      </c>
      <c r="C872" s="22">
        <v>2</v>
      </c>
    </row>
    <row r="873" spans="1:3">
      <c r="A873" s="21" t="s">
        <v>1586</v>
      </c>
      <c r="B873" s="22">
        <v>10</v>
      </c>
      <c r="C873" s="22">
        <v>10</v>
      </c>
    </row>
    <row r="874" spans="1:3">
      <c r="A874" s="25" t="s">
        <v>2162</v>
      </c>
      <c r="B874" s="22">
        <v>1</v>
      </c>
      <c r="C874" s="22">
        <v>1</v>
      </c>
    </row>
    <row r="875" spans="1:3">
      <c r="A875" s="25" t="s">
        <v>2156</v>
      </c>
      <c r="B875" s="22">
        <v>1</v>
      </c>
      <c r="C875" s="22">
        <v>1</v>
      </c>
    </row>
    <row r="876" spans="1:3">
      <c r="A876" s="25" t="s">
        <v>2158</v>
      </c>
      <c r="B876" s="22">
        <v>3</v>
      </c>
      <c r="C876" s="22">
        <v>3</v>
      </c>
    </row>
    <row r="877" spans="1:3">
      <c r="A877" s="25" t="s">
        <v>2159</v>
      </c>
      <c r="B877" s="22">
        <v>3</v>
      </c>
      <c r="C877" s="22">
        <v>3</v>
      </c>
    </row>
    <row r="878" spans="1:3">
      <c r="A878" s="25" t="s">
        <v>2160</v>
      </c>
      <c r="B878" s="22">
        <v>1</v>
      </c>
      <c r="C878" s="22">
        <v>1</v>
      </c>
    </row>
    <row r="879" spans="1:3">
      <c r="A879" s="25" t="s">
        <v>2153</v>
      </c>
      <c r="B879" s="22">
        <v>1</v>
      </c>
      <c r="C879" s="22">
        <v>1</v>
      </c>
    </row>
    <row r="880" spans="1:3">
      <c r="A880" s="21" t="s">
        <v>1445</v>
      </c>
      <c r="B880" s="22">
        <v>10</v>
      </c>
      <c r="C880" s="22">
        <v>10</v>
      </c>
    </row>
    <row r="881" spans="1:3">
      <c r="A881" s="25" t="s">
        <v>2155</v>
      </c>
      <c r="B881" s="22">
        <v>1</v>
      </c>
      <c r="C881" s="22">
        <v>1</v>
      </c>
    </row>
    <row r="882" spans="1:3">
      <c r="A882" s="25" t="s">
        <v>2156</v>
      </c>
      <c r="B882" s="22">
        <v>2</v>
      </c>
      <c r="C882" s="22">
        <v>2</v>
      </c>
    </row>
    <row r="883" spans="1:3">
      <c r="A883" s="25" t="s">
        <v>2160</v>
      </c>
      <c r="B883" s="22">
        <v>5</v>
      </c>
      <c r="C883" s="22">
        <v>5</v>
      </c>
    </row>
    <row r="884" spans="1:3">
      <c r="A884" s="25" t="s">
        <v>2153</v>
      </c>
      <c r="B884" s="22">
        <v>1</v>
      </c>
      <c r="C884" s="22">
        <v>1</v>
      </c>
    </row>
    <row r="885" spans="1:3">
      <c r="A885" s="25" t="s">
        <v>2161</v>
      </c>
      <c r="B885" s="22">
        <v>1</v>
      </c>
      <c r="C885" s="22">
        <v>1</v>
      </c>
    </row>
    <row r="886" spans="1:3">
      <c r="A886" s="21" t="s">
        <v>1400</v>
      </c>
      <c r="B886" s="22">
        <v>10</v>
      </c>
      <c r="C886" s="22">
        <v>10</v>
      </c>
    </row>
    <row r="887" spans="1:3">
      <c r="A887" s="25" t="s">
        <v>2155</v>
      </c>
      <c r="B887" s="22">
        <v>1</v>
      </c>
      <c r="C887" s="22">
        <v>1</v>
      </c>
    </row>
    <row r="888" spans="1:3">
      <c r="A888" s="25" t="s">
        <v>2162</v>
      </c>
      <c r="B888" s="22">
        <v>1</v>
      </c>
      <c r="C888" s="22">
        <v>1</v>
      </c>
    </row>
    <row r="889" spans="1:3">
      <c r="A889" s="25" t="s">
        <v>2157</v>
      </c>
      <c r="B889" s="22">
        <v>1</v>
      </c>
      <c r="C889" s="22">
        <v>1</v>
      </c>
    </row>
    <row r="890" spans="1:3">
      <c r="A890" s="25" t="s">
        <v>2154</v>
      </c>
      <c r="B890" s="22">
        <v>3</v>
      </c>
      <c r="C890" s="22">
        <v>3</v>
      </c>
    </row>
    <row r="891" spans="1:3">
      <c r="A891" s="25" t="s">
        <v>2152</v>
      </c>
      <c r="B891" s="22">
        <v>2</v>
      </c>
      <c r="C891" s="22">
        <v>2</v>
      </c>
    </row>
    <row r="892" spans="1:3">
      <c r="A892" s="25" t="s">
        <v>2160</v>
      </c>
      <c r="B892" s="22">
        <v>2</v>
      </c>
      <c r="C892" s="22">
        <v>2</v>
      </c>
    </row>
    <row r="893" spans="1:3">
      <c r="A893" s="21" t="s">
        <v>1555</v>
      </c>
      <c r="B893" s="22">
        <v>10</v>
      </c>
      <c r="C893" s="22">
        <v>10</v>
      </c>
    </row>
    <row r="894" spans="1:3">
      <c r="A894" s="25" t="s">
        <v>2155</v>
      </c>
      <c r="B894" s="22">
        <v>6</v>
      </c>
      <c r="C894" s="22">
        <v>6</v>
      </c>
    </row>
    <row r="895" spans="1:3">
      <c r="A895" s="25" t="s">
        <v>2156</v>
      </c>
      <c r="B895" s="22">
        <v>1</v>
      </c>
      <c r="C895" s="22">
        <v>1</v>
      </c>
    </row>
    <row r="896" spans="1:3">
      <c r="A896" s="25" t="s">
        <v>2157</v>
      </c>
      <c r="B896" s="22">
        <v>1</v>
      </c>
      <c r="C896" s="22">
        <v>1</v>
      </c>
    </row>
    <row r="897" spans="1:3">
      <c r="A897" s="25" t="s">
        <v>2152</v>
      </c>
      <c r="B897" s="22">
        <v>1</v>
      </c>
      <c r="C897" s="22">
        <v>1</v>
      </c>
    </row>
    <row r="898" spans="1:3">
      <c r="A898" s="25" t="s">
        <v>2163</v>
      </c>
      <c r="B898" s="22">
        <v>1</v>
      </c>
      <c r="C898" s="22">
        <v>1</v>
      </c>
    </row>
    <row r="899" spans="1:3">
      <c r="A899" s="21" t="s">
        <v>1624</v>
      </c>
      <c r="B899" s="22">
        <v>10</v>
      </c>
      <c r="C899" s="22">
        <v>10</v>
      </c>
    </row>
    <row r="900" spans="1:3">
      <c r="A900" s="25" t="s">
        <v>2162</v>
      </c>
      <c r="B900" s="22">
        <v>2</v>
      </c>
      <c r="C900" s="22">
        <v>2</v>
      </c>
    </row>
    <row r="901" spans="1:3">
      <c r="A901" s="25" t="s">
        <v>2157</v>
      </c>
      <c r="B901" s="22">
        <v>1</v>
      </c>
      <c r="C901" s="22">
        <v>1</v>
      </c>
    </row>
    <row r="902" spans="1:3">
      <c r="A902" s="25" t="s">
        <v>2152</v>
      </c>
      <c r="B902" s="22">
        <v>2</v>
      </c>
      <c r="C902" s="22">
        <v>2</v>
      </c>
    </row>
    <row r="903" spans="1:3">
      <c r="A903" s="25" t="s">
        <v>2163</v>
      </c>
      <c r="B903" s="22">
        <v>2</v>
      </c>
      <c r="C903" s="22">
        <v>2</v>
      </c>
    </row>
    <row r="904" spans="1:3">
      <c r="A904" s="25" t="s">
        <v>2161</v>
      </c>
      <c r="B904" s="22">
        <v>3</v>
      </c>
      <c r="C904" s="22">
        <v>3</v>
      </c>
    </row>
    <row r="905" spans="1:3">
      <c r="A905" s="21" t="s">
        <v>2073</v>
      </c>
      <c r="B905" s="22">
        <v>10</v>
      </c>
      <c r="C905" s="22">
        <v>10</v>
      </c>
    </row>
    <row r="906" spans="1:3">
      <c r="A906" s="25" t="s">
        <v>2155</v>
      </c>
      <c r="B906" s="22">
        <v>3</v>
      </c>
      <c r="C906" s="22">
        <v>3</v>
      </c>
    </row>
    <row r="907" spans="1:3">
      <c r="A907" s="25" t="s">
        <v>2156</v>
      </c>
      <c r="B907" s="22">
        <v>1</v>
      </c>
      <c r="C907" s="22">
        <v>1</v>
      </c>
    </row>
    <row r="908" spans="1:3">
      <c r="A908" s="25" t="s">
        <v>2157</v>
      </c>
      <c r="B908" s="22">
        <v>1</v>
      </c>
      <c r="C908" s="22">
        <v>1</v>
      </c>
    </row>
    <row r="909" spans="1:3">
      <c r="A909" s="25" t="s">
        <v>2154</v>
      </c>
      <c r="B909" s="22">
        <v>3</v>
      </c>
      <c r="C909" s="22">
        <v>3</v>
      </c>
    </row>
    <row r="910" spans="1:3">
      <c r="A910" s="25" t="s">
        <v>2152</v>
      </c>
      <c r="B910" s="22">
        <v>1</v>
      </c>
      <c r="C910" s="22">
        <v>1</v>
      </c>
    </row>
    <row r="911" spans="1:3">
      <c r="A911" s="25" t="s">
        <v>2159</v>
      </c>
      <c r="B911" s="22">
        <v>1</v>
      </c>
      <c r="C911" s="22">
        <v>1</v>
      </c>
    </row>
    <row r="912" spans="1:3">
      <c r="A912" s="21" t="s">
        <v>2098</v>
      </c>
      <c r="B912" s="22">
        <v>10</v>
      </c>
      <c r="C912" s="22">
        <v>10</v>
      </c>
    </row>
    <row r="913" spans="1:3">
      <c r="A913" s="25" t="s">
        <v>2155</v>
      </c>
      <c r="B913" s="22">
        <v>3</v>
      </c>
      <c r="C913" s="22">
        <v>3</v>
      </c>
    </row>
    <row r="914" spans="1:3">
      <c r="A914" s="25" t="s">
        <v>2162</v>
      </c>
      <c r="B914" s="22">
        <v>1</v>
      </c>
      <c r="C914" s="22">
        <v>1</v>
      </c>
    </row>
    <row r="915" spans="1:3">
      <c r="A915" s="25" t="s">
        <v>2156</v>
      </c>
      <c r="B915" s="22">
        <v>2</v>
      </c>
      <c r="C915" s="22">
        <v>2</v>
      </c>
    </row>
    <row r="916" spans="1:3">
      <c r="A916" s="25" t="s">
        <v>2154</v>
      </c>
      <c r="B916" s="22">
        <v>3</v>
      </c>
      <c r="C916" s="22">
        <v>3</v>
      </c>
    </row>
    <row r="917" spans="1:3">
      <c r="A917" s="25" t="s">
        <v>2158</v>
      </c>
      <c r="B917" s="22">
        <v>1</v>
      </c>
      <c r="C917" s="22">
        <v>1</v>
      </c>
    </row>
    <row r="918" spans="1:3">
      <c r="A918" s="21" t="s">
        <v>1592</v>
      </c>
      <c r="B918" s="22">
        <v>10</v>
      </c>
      <c r="C918" s="22">
        <v>10</v>
      </c>
    </row>
    <row r="919" spans="1:3">
      <c r="A919" s="25" t="s">
        <v>2156</v>
      </c>
      <c r="B919" s="22">
        <v>3</v>
      </c>
      <c r="C919" s="22">
        <v>3</v>
      </c>
    </row>
    <row r="920" spans="1:3">
      <c r="A920" s="25" t="s">
        <v>2157</v>
      </c>
      <c r="B920" s="22">
        <v>1</v>
      </c>
      <c r="C920" s="22">
        <v>1</v>
      </c>
    </row>
    <row r="921" spans="1:3">
      <c r="A921" s="25" t="s">
        <v>2159</v>
      </c>
      <c r="B921" s="22">
        <v>3</v>
      </c>
      <c r="C921" s="22">
        <v>3</v>
      </c>
    </row>
    <row r="922" spans="1:3">
      <c r="A922" s="25" t="s">
        <v>2160</v>
      </c>
      <c r="B922" s="22">
        <v>3</v>
      </c>
      <c r="C922" s="22">
        <v>3</v>
      </c>
    </row>
    <row r="923" spans="1:3">
      <c r="A923" s="21" t="s">
        <v>1530</v>
      </c>
      <c r="B923" s="22">
        <v>10</v>
      </c>
      <c r="C923" s="22">
        <v>10</v>
      </c>
    </row>
    <row r="924" spans="1:3">
      <c r="A924" s="25" t="s">
        <v>2156</v>
      </c>
      <c r="B924" s="22">
        <v>4</v>
      </c>
      <c r="C924" s="22">
        <v>4</v>
      </c>
    </row>
    <row r="925" spans="1:3">
      <c r="A925" s="25" t="s">
        <v>2157</v>
      </c>
      <c r="B925" s="22">
        <v>1</v>
      </c>
      <c r="C925" s="22">
        <v>1</v>
      </c>
    </row>
    <row r="926" spans="1:3">
      <c r="A926" s="25" t="s">
        <v>2159</v>
      </c>
      <c r="B926" s="22">
        <v>1</v>
      </c>
      <c r="C926" s="22">
        <v>1</v>
      </c>
    </row>
    <row r="927" spans="1:3">
      <c r="A927" s="25" t="s">
        <v>2161</v>
      </c>
      <c r="B927" s="22">
        <v>4</v>
      </c>
      <c r="C927" s="22">
        <v>4</v>
      </c>
    </row>
    <row r="928" spans="1:3">
      <c r="A928" s="21" t="s">
        <v>1952</v>
      </c>
      <c r="B928" s="22">
        <v>10</v>
      </c>
      <c r="C928" s="22">
        <v>10</v>
      </c>
    </row>
    <row r="929" spans="1:3">
      <c r="A929" s="25" t="s">
        <v>2155</v>
      </c>
      <c r="B929" s="22">
        <v>2</v>
      </c>
      <c r="C929" s="22">
        <v>2</v>
      </c>
    </row>
    <row r="930" spans="1:3">
      <c r="A930" s="25" t="s">
        <v>2156</v>
      </c>
      <c r="B930" s="22">
        <v>1</v>
      </c>
      <c r="C930" s="22">
        <v>1</v>
      </c>
    </row>
    <row r="931" spans="1:3">
      <c r="A931" s="25" t="s">
        <v>2152</v>
      </c>
      <c r="B931" s="22">
        <v>2</v>
      </c>
      <c r="C931" s="22">
        <v>2</v>
      </c>
    </row>
    <row r="932" spans="1:3">
      <c r="A932" s="25" t="s">
        <v>2163</v>
      </c>
      <c r="B932" s="22">
        <v>1</v>
      </c>
      <c r="C932" s="22">
        <v>1</v>
      </c>
    </row>
    <row r="933" spans="1:3">
      <c r="A933" s="25" t="s">
        <v>2160</v>
      </c>
      <c r="B933" s="22">
        <v>2</v>
      </c>
      <c r="C933" s="22">
        <v>2</v>
      </c>
    </row>
    <row r="934" spans="1:3">
      <c r="A934" s="25" t="s">
        <v>2153</v>
      </c>
      <c r="B934" s="22">
        <v>1</v>
      </c>
      <c r="C934" s="22">
        <v>1</v>
      </c>
    </row>
    <row r="935" spans="1:3">
      <c r="A935" s="25" t="s">
        <v>2161</v>
      </c>
      <c r="B935" s="22">
        <v>1</v>
      </c>
      <c r="C935" s="22">
        <v>1</v>
      </c>
    </row>
    <row r="936" spans="1:3">
      <c r="A936" s="21" t="s">
        <v>2109</v>
      </c>
      <c r="B936" s="22">
        <v>10</v>
      </c>
      <c r="C936" s="22">
        <v>10</v>
      </c>
    </row>
    <row r="937" spans="1:3">
      <c r="A937" s="25" t="s">
        <v>2155</v>
      </c>
      <c r="B937" s="22">
        <v>1</v>
      </c>
      <c r="C937" s="22">
        <v>1</v>
      </c>
    </row>
    <row r="938" spans="1:3">
      <c r="A938" s="25" t="s">
        <v>2162</v>
      </c>
      <c r="B938" s="22">
        <v>1</v>
      </c>
      <c r="C938" s="22">
        <v>1</v>
      </c>
    </row>
    <row r="939" spans="1:3">
      <c r="A939" s="25" t="s">
        <v>2154</v>
      </c>
      <c r="B939" s="22">
        <v>1</v>
      </c>
      <c r="C939" s="22">
        <v>1</v>
      </c>
    </row>
    <row r="940" spans="1:3">
      <c r="A940" s="25" t="s">
        <v>2152</v>
      </c>
      <c r="B940" s="22">
        <v>3</v>
      </c>
      <c r="C940" s="22">
        <v>3</v>
      </c>
    </row>
    <row r="941" spans="1:3">
      <c r="A941" s="25" t="s">
        <v>2163</v>
      </c>
      <c r="B941" s="22">
        <v>1</v>
      </c>
      <c r="C941" s="22">
        <v>1</v>
      </c>
    </row>
    <row r="942" spans="1:3">
      <c r="A942" s="25" t="s">
        <v>2160</v>
      </c>
      <c r="B942" s="22">
        <v>1</v>
      </c>
      <c r="C942" s="22">
        <v>1</v>
      </c>
    </row>
    <row r="943" spans="1:3">
      <c r="A943" s="25" t="s">
        <v>2153</v>
      </c>
      <c r="B943" s="22">
        <v>2</v>
      </c>
      <c r="C943" s="22">
        <v>2</v>
      </c>
    </row>
    <row r="944" spans="1:3">
      <c r="A944" s="21" t="s">
        <v>1441</v>
      </c>
      <c r="B944" s="22">
        <v>10</v>
      </c>
      <c r="C944" s="22">
        <v>10</v>
      </c>
    </row>
    <row r="945" spans="1:3">
      <c r="A945" s="25" t="s">
        <v>2156</v>
      </c>
      <c r="B945" s="22">
        <v>2</v>
      </c>
      <c r="C945" s="22">
        <v>2</v>
      </c>
    </row>
    <row r="946" spans="1:3">
      <c r="A946" s="25" t="s">
        <v>2157</v>
      </c>
      <c r="B946" s="22">
        <v>2</v>
      </c>
      <c r="C946" s="22">
        <v>2</v>
      </c>
    </row>
    <row r="947" spans="1:3">
      <c r="A947" s="25" t="s">
        <v>2154</v>
      </c>
      <c r="B947" s="22">
        <v>1</v>
      </c>
      <c r="C947" s="22">
        <v>1</v>
      </c>
    </row>
    <row r="948" spans="1:3">
      <c r="A948" s="25" t="s">
        <v>2163</v>
      </c>
      <c r="B948" s="22">
        <v>4</v>
      </c>
      <c r="C948" s="22">
        <v>4</v>
      </c>
    </row>
    <row r="949" spans="1:3">
      <c r="A949" s="25" t="s">
        <v>2159</v>
      </c>
      <c r="B949" s="22">
        <v>1</v>
      </c>
      <c r="C949" s="22">
        <v>1</v>
      </c>
    </row>
    <row r="950" spans="1:3">
      <c r="A950" s="21" t="s">
        <v>1660</v>
      </c>
      <c r="B950" s="22">
        <v>10</v>
      </c>
      <c r="C950" s="22">
        <v>10</v>
      </c>
    </row>
    <row r="951" spans="1:3">
      <c r="A951" s="25" t="s">
        <v>2163</v>
      </c>
      <c r="B951" s="22">
        <v>3</v>
      </c>
      <c r="C951" s="22">
        <v>3</v>
      </c>
    </row>
    <row r="952" spans="1:3">
      <c r="A952" s="25" t="s">
        <v>2159</v>
      </c>
      <c r="B952" s="22">
        <v>1</v>
      </c>
      <c r="C952" s="22">
        <v>1</v>
      </c>
    </row>
    <row r="953" spans="1:3">
      <c r="A953" s="25" t="s">
        <v>2160</v>
      </c>
      <c r="B953" s="22">
        <v>1</v>
      </c>
      <c r="C953" s="22">
        <v>1</v>
      </c>
    </row>
    <row r="954" spans="1:3">
      <c r="A954" s="25" t="s">
        <v>2153</v>
      </c>
      <c r="B954" s="22">
        <v>5</v>
      </c>
      <c r="C954" s="22">
        <v>5</v>
      </c>
    </row>
    <row r="955" spans="1:3">
      <c r="A955" s="21" t="s">
        <v>1412</v>
      </c>
      <c r="B955" s="22">
        <v>10</v>
      </c>
      <c r="C955" s="22">
        <v>10</v>
      </c>
    </row>
    <row r="956" spans="1:3">
      <c r="A956" s="25" t="s">
        <v>2157</v>
      </c>
      <c r="B956" s="22">
        <v>1</v>
      </c>
      <c r="C956" s="22">
        <v>1</v>
      </c>
    </row>
    <row r="957" spans="1:3">
      <c r="A957" s="25" t="s">
        <v>2158</v>
      </c>
      <c r="B957" s="22">
        <v>1</v>
      </c>
      <c r="C957" s="22">
        <v>1</v>
      </c>
    </row>
    <row r="958" spans="1:3">
      <c r="A958" s="25" t="s">
        <v>2159</v>
      </c>
      <c r="B958" s="22">
        <v>2</v>
      </c>
      <c r="C958" s="22">
        <v>2</v>
      </c>
    </row>
    <row r="959" spans="1:3">
      <c r="A959" s="25" t="s">
        <v>2161</v>
      </c>
      <c r="B959" s="22">
        <v>6</v>
      </c>
      <c r="C959" s="22">
        <v>6</v>
      </c>
    </row>
    <row r="960" spans="1:3">
      <c r="A960" s="21" t="s">
        <v>1979</v>
      </c>
      <c r="B960" s="22">
        <v>10</v>
      </c>
      <c r="C960" s="22">
        <v>10</v>
      </c>
    </row>
    <row r="961" spans="1:3">
      <c r="A961" s="25" t="s">
        <v>2162</v>
      </c>
      <c r="B961" s="22">
        <v>2</v>
      </c>
      <c r="C961" s="22">
        <v>2</v>
      </c>
    </row>
    <row r="962" spans="1:3">
      <c r="A962" s="25" t="s">
        <v>2157</v>
      </c>
      <c r="B962" s="22">
        <v>1</v>
      </c>
      <c r="C962" s="22">
        <v>1</v>
      </c>
    </row>
    <row r="963" spans="1:3">
      <c r="A963" s="25" t="s">
        <v>2152</v>
      </c>
      <c r="B963" s="22">
        <v>1</v>
      </c>
      <c r="C963" s="22">
        <v>1</v>
      </c>
    </row>
    <row r="964" spans="1:3">
      <c r="A964" s="25" t="s">
        <v>2159</v>
      </c>
      <c r="B964" s="22">
        <v>2</v>
      </c>
      <c r="C964" s="22">
        <v>2</v>
      </c>
    </row>
    <row r="965" spans="1:3">
      <c r="A965" s="25" t="s">
        <v>2153</v>
      </c>
      <c r="B965" s="22">
        <v>4</v>
      </c>
      <c r="C965" s="22">
        <v>4</v>
      </c>
    </row>
    <row r="966" spans="1:3">
      <c r="A966" s="21" t="s">
        <v>1863</v>
      </c>
      <c r="B966" s="22">
        <v>10</v>
      </c>
      <c r="C966" s="22">
        <v>10</v>
      </c>
    </row>
    <row r="967" spans="1:3">
      <c r="A967" s="25" t="s">
        <v>2162</v>
      </c>
      <c r="B967" s="22">
        <v>1</v>
      </c>
      <c r="C967" s="22">
        <v>1</v>
      </c>
    </row>
    <row r="968" spans="1:3">
      <c r="A968" s="25" t="s">
        <v>2154</v>
      </c>
      <c r="B968" s="22">
        <v>1</v>
      </c>
      <c r="C968" s="22">
        <v>1</v>
      </c>
    </row>
    <row r="969" spans="1:3">
      <c r="A969" s="25" t="s">
        <v>2163</v>
      </c>
      <c r="B969" s="22">
        <v>1</v>
      </c>
      <c r="C969" s="22">
        <v>1</v>
      </c>
    </row>
    <row r="970" spans="1:3">
      <c r="A970" s="25" t="s">
        <v>2159</v>
      </c>
      <c r="B970" s="22">
        <v>3</v>
      </c>
      <c r="C970" s="22">
        <v>3</v>
      </c>
    </row>
    <row r="971" spans="1:3">
      <c r="A971" s="25" t="s">
        <v>2160</v>
      </c>
      <c r="B971" s="22">
        <v>4</v>
      </c>
      <c r="C971" s="22">
        <v>4</v>
      </c>
    </row>
    <row r="972" spans="1:3">
      <c r="A972" s="21" t="s">
        <v>1655</v>
      </c>
      <c r="B972" s="22">
        <v>10</v>
      </c>
      <c r="C972" s="22">
        <v>10</v>
      </c>
    </row>
    <row r="973" spans="1:3">
      <c r="A973" s="25" t="s">
        <v>2155</v>
      </c>
      <c r="B973" s="22">
        <v>2</v>
      </c>
      <c r="C973" s="22">
        <v>2</v>
      </c>
    </row>
    <row r="974" spans="1:3">
      <c r="A974" s="25" t="s">
        <v>2156</v>
      </c>
      <c r="B974" s="22">
        <v>1</v>
      </c>
      <c r="C974" s="22">
        <v>1</v>
      </c>
    </row>
    <row r="975" spans="1:3">
      <c r="A975" s="25" t="s">
        <v>2158</v>
      </c>
      <c r="B975" s="22">
        <v>1</v>
      </c>
      <c r="C975" s="22">
        <v>1</v>
      </c>
    </row>
    <row r="976" spans="1:3">
      <c r="A976" s="25" t="s">
        <v>2163</v>
      </c>
      <c r="B976" s="22">
        <v>1</v>
      </c>
      <c r="C976" s="22">
        <v>1</v>
      </c>
    </row>
    <row r="977" spans="1:3">
      <c r="A977" s="25" t="s">
        <v>2159</v>
      </c>
      <c r="B977" s="22">
        <v>2</v>
      </c>
      <c r="C977" s="22">
        <v>2</v>
      </c>
    </row>
    <row r="978" spans="1:3">
      <c r="A978" s="25" t="s">
        <v>2161</v>
      </c>
      <c r="B978" s="22">
        <v>3</v>
      </c>
      <c r="C978" s="22">
        <v>3</v>
      </c>
    </row>
    <row r="979" spans="1:3">
      <c r="A979" s="21" t="s">
        <v>1533</v>
      </c>
      <c r="B979" s="22">
        <v>10</v>
      </c>
      <c r="C979" s="22">
        <v>10</v>
      </c>
    </row>
    <row r="980" spans="1:3">
      <c r="A980" s="25" t="s">
        <v>2155</v>
      </c>
      <c r="B980" s="22">
        <v>3</v>
      </c>
      <c r="C980" s="22">
        <v>3</v>
      </c>
    </row>
    <row r="981" spans="1:3">
      <c r="A981" s="25" t="s">
        <v>2162</v>
      </c>
      <c r="B981" s="22">
        <v>1</v>
      </c>
      <c r="C981" s="22">
        <v>1</v>
      </c>
    </row>
    <row r="982" spans="1:3">
      <c r="A982" s="25" t="s">
        <v>2156</v>
      </c>
      <c r="B982" s="22">
        <v>2</v>
      </c>
      <c r="C982" s="22">
        <v>2</v>
      </c>
    </row>
    <row r="983" spans="1:3">
      <c r="A983" s="25" t="s">
        <v>2154</v>
      </c>
      <c r="B983" s="22">
        <v>2</v>
      </c>
      <c r="C983" s="22">
        <v>2</v>
      </c>
    </row>
    <row r="984" spans="1:3">
      <c r="A984" s="25" t="s">
        <v>2160</v>
      </c>
      <c r="B984" s="22">
        <v>1</v>
      </c>
      <c r="C984" s="22">
        <v>1</v>
      </c>
    </row>
    <row r="985" spans="1:3">
      <c r="A985" s="25" t="s">
        <v>2161</v>
      </c>
      <c r="B985" s="22">
        <v>1</v>
      </c>
      <c r="C985" s="22">
        <v>1</v>
      </c>
    </row>
    <row r="986" spans="1:3">
      <c r="A986" s="21" t="s">
        <v>1977</v>
      </c>
      <c r="B986" s="22">
        <v>10</v>
      </c>
      <c r="C986" s="22">
        <v>10</v>
      </c>
    </row>
    <row r="987" spans="1:3">
      <c r="A987" s="25" t="s">
        <v>2154</v>
      </c>
      <c r="B987" s="22">
        <v>3</v>
      </c>
      <c r="C987" s="22">
        <v>3</v>
      </c>
    </row>
    <row r="988" spans="1:3">
      <c r="A988" s="25" t="s">
        <v>2158</v>
      </c>
      <c r="B988" s="22">
        <v>2</v>
      </c>
      <c r="C988" s="22">
        <v>2</v>
      </c>
    </row>
    <row r="989" spans="1:3">
      <c r="A989" s="25" t="s">
        <v>2152</v>
      </c>
      <c r="B989" s="22">
        <v>2</v>
      </c>
      <c r="C989" s="22">
        <v>2</v>
      </c>
    </row>
    <row r="990" spans="1:3">
      <c r="A990" s="25" t="s">
        <v>2153</v>
      </c>
      <c r="B990" s="22">
        <v>1</v>
      </c>
      <c r="C990" s="22">
        <v>1</v>
      </c>
    </row>
    <row r="991" spans="1:3">
      <c r="A991" s="25" t="s">
        <v>2161</v>
      </c>
      <c r="B991" s="22">
        <v>2</v>
      </c>
      <c r="C991" s="22">
        <v>2</v>
      </c>
    </row>
    <row r="992" spans="1:3">
      <c r="A992" s="21" t="s">
        <v>1401</v>
      </c>
      <c r="B992" s="22">
        <v>9</v>
      </c>
      <c r="C992" s="22">
        <v>9</v>
      </c>
    </row>
    <row r="993" spans="1:3">
      <c r="A993" s="25" t="s">
        <v>2158</v>
      </c>
      <c r="B993" s="22">
        <v>3</v>
      </c>
      <c r="C993" s="22">
        <v>3</v>
      </c>
    </row>
    <row r="994" spans="1:3">
      <c r="A994" s="25" t="s">
        <v>2163</v>
      </c>
      <c r="B994" s="22">
        <v>1</v>
      </c>
      <c r="C994" s="22">
        <v>1</v>
      </c>
    </row>
    <row r="995" spans="1:3">
      <c r="A995" s="25" t="s">
        <v>2159</v>
      </c>
      <c r="B995" s="22">
        <v>2</v>
      </c>
      <c r="C995" s="22">
        <v>2</v>
      </c>
    </row>
    <row r="996" spans="1:3">
      <c r="A996" s="25" t="s">
        <v>2153</v>
      </c>
      <c r="B996" s="22">
        <v>2</v>
      </c>
      <c r="C996" s="22">
        <v>2</v>
      </c>
    </row>
    <row r="997" spans="1:3">
      <c r="A997" s="25" t="s">
        <v>2161</v>
      </c>
      <c r="B997" s="22">
        <v>1</v>
      </c>
      <c r="C997" s="22">
        <v>1</v>
      </c>
    </row>
    <row r="998" spans="1:3">
      <c r="A998" s="21" t="s">
        <v>1875</v>
      </c>
      <c r="B998" s="22">
        <v>9</v>
      </c>
      <c r="C998" s="22">
        <v>9</v>
      </c>
    </row>
    <row r="999" spans="1:3">
      <c r="A999" s="25" t="s">
        <v>2155</v>
      </c>
      <c r="B999" s="22">
        <v>2</v>
      </c>
      <c r="C999" s="22">
        <v>2</v>
      </c>
    </row>
    <row r="1000" spans="1:3">
      <c r="A1000" s="25" t="s">
        <v>2156</v>
      </c>
      <c r="B1000" s="22">
        <v>3</v>
      </c>
      <c r="C1000" s="22">
        <v>3</v>
      </c>
    </row>
    <row r="1001" spans="1:3">
      <c r="A1001" s="25" t="s">
        <v>2157</v>
      </c>
      <c r="B1001" s="22">
        <v>1</v>
      </c>
      <c r="C1001" s="22">
        <v>1</v>
      </c>
    </row>
    <row r="1002" spans="1:3">
      <c r="A1002" s="25" t="s">
        <v>2154</v>
      </c>
      <c r="B1002" s="22">
        <v>1</v>
      </c>
      <c r="C1002" s="22">
        <v>1</v>
      </c>
    </row>
    <row r="1003" spans="1:3">
      <c r="A1003" s="25" t="s">
        <v>2160</v>
      </c>
      <c r="B1003" s="22">
        <v>1</v>
      </c>
      <c r="C1003" s="22">
        <v>1</v>
      </c>
    </row>
    <row r="1004" spans="1:3">
      <c r="A1004" s="25" t="s">
        <v>2161</v>
      </c>
      <c r="B1004" s="22">
        <v>1</v>
      </c>
      <c r="C1004" s="22">
        <v>1</v>
      </c>
    </row>
    <row r="1005" spans="1:3">
      <c r="A1005" s="21" t="s">
        <v>1428</v>
      </c>
      <c r="B1005" s="22">
        <v>9</v>
      </c>
      <c r="C1005" s="22">
        <v>9</v>
      </c>
    </row>
    <row r="1006" spans="1:3">
      <c r="A1006" s="25" t="s">
        <v>2155</v>
      </c>
      <c r="B1006" s="22">
        <v>2</v>
      </c>
      <c r="C1006" s="22">
        <v>2</v>
      </c>
    </row>
    <row r="1007" spans="1:3">
      <c r="A1007" s="25" t="s">
        <v>2162</v>
      </c>
      <c r="B1007" s="22">
        <v>1</v>
      </c>
      <c r="C1007" s="22">
        <v>1</v>
      </c>
    </row>
    <row r="1008" spans="1:3">
      <c r="A1008" s="25" t="s">
        <v>2152</v>
      </c>
      <c r="B1008" s="22">
        <v>1</v>
      </c>
      <c r="C1008" s="22">
        <v>1</v>
      </c>
    </row>
    <row r="1009" spans="1:3">
      <c r="A1009" s="25" t="s">
        <v>2163</v>
      </c>
      <c r="B1009" s="22">
        <v>2</v>
      </c>
      <c r="C1009" s="22">
        <v>2</v>
      </c>
    </row>
    <row r="1010" spans="1:3">
      <c r="A1010" s="25" t="s">
        <v>2160</v>
      </c>
      <c r="B1010" s="22">
        <v>2</v>
      </c>
      <c r="C1010" s="22">
        <v>2</v>
      </c>
    </row>
    <row r="1011" spans="1:3">
      <c r="A1011" s="25" t="s">
        <v>2161</v>
      </c>
      <c r="B1011" s="22">
        <v>1</v>
      </c>
      <c r="C1011" s="22">
        <v>1</v>
      </c>
    </row>
    <row r="1012" spans="1:3">
      <c r="A1012" s="21" t="s">
        <v>1671</v>
      </c>
      <c r="B1012" s="22">
        <v>9</v>
      </c>
      <c r="C1012" s="22">
        <v>9</v>
      </c>
    </row>
    <row r="1013" spans="1:3">
      <c r="A1013" s="25" t="s">
        <v>2155</v>
      </c>
      <c r="B1013" s="22">
        <v>6</v>
      </c>
      <c r="C1013" s="22">
        <v>6</v>
      </c>
    </row>
    <row r="1014" spans="1:3">
      <c r="A1014" s="25" t="s">
        <v>2153</v>
      </c>
      <c r="B1014" s="22">
        <v>3</v>
      </c>
      <c r="C1014" s="22">
        <v>3</v>
      </c>
    </row>
    <row r="1015" spans="1:3">
      <c r="A1015" s="21" t="s">
        <v>1812</v>
      </c>
      <c r="B1015" s="22">
        <v>9</v>
      </c>
      <c r="C1015" s="22">
        <v>9</v>
      </c>
    </row>
    <row r="1016" spans="1:3">
      <c r="A1016" s="25" t="s">
        <v>2156</v>
      </c>
      <c r="B1016" s="22">
        <v>2</v>
      </c>
      <c r="C1016" s="22">
        <v>2</v>
      </c>
    </row>
    <row r="1017" spans="1:3">
      <c r="A1017" s="25" t="s">
        <v>2158</v>
      </c>
      <c r="B1017" s="22">
        <v>3</v>
      </c>
      <c r="C1017" s="22">
        <v>3</v>
      </c>
    </row>
    <row r="1018" spans="1:3">
      <c r="A1018" s="25" t="s">
        <v>2153</v>
      </c>
      <c r="B1018" s="22">
        <v>1</v>
      </c>
      <c r="C1018" s="22">
        <v>1</v>
      </c>
    </row>
    <row r="1019" spans="1:3">
      <c r="A1019" s="25" t="s">
        <v>2161</v>
      </c>
      <c r="B1019" s="22">
        <v>3</v>
      </c>
      <c r="C1019" s="22">
        <v>3</v>
      </c>
    </row>
    <row r="1020" spans="1:3">
      <c r="A1020" s="21" t="s">
        <v>1446</v>
      </c>
      <c r="B1020" s="22">
        <v>9</v>
      </c>
      <c r="C1020" s="22">
        <v>9</v>
      </c>
    </row>
    <row r="1021" spans="1:3">
      <c r="A1021" s="25" t="s">
        <v>2154</v>
      </c>
      <c r="B1021" s="22">
        <v>2</v>
      </c>
      <c r="C1021" s="22">
        <v>2</v>
      </c>
    </row>
    <row r="1022" spans="1:3">
      <c r="A1022" s="25" t="s">
        <v>2158</v>
      </c>
      <c r="B1022" s="22">
        <v>3</v>
      </c>
      <c r="C1022" s="22">
        <v>3</v>
      </c>
    </row>
    <row r="1023" spans="1:3">
      <c r="A1023" s="25" t="s">
        <v>2163</v>
      </c>
      <c r="B1023" s="22">
        <v>3</v>
      </c>
      <c r="C1023" s="22">
        <v>3</v>
      </c>
    </row>
    <row r="1024" spans="1:3">
      <c r="A1024" s="25" t="s">
        <v>2160</v>
      </c>
      <c r="B1024" s="22">
        <v>1</v>
      </c>
      <c r="C1024" s="22">
        <v>1</v>
      </c>
    </row>
    <row r="1025" spans="1:3">
      <c r="A1025" s="21" t="s">
        <v>1478</v>
      </c>
      <c r="B1025" s="22">
        <v>9</v>
      </c>
      <c r="C1025" s="22">
        <v>9</v>
      </c>
    </row>
    <row r="1026" spans="1:3">
      <c r="A1026" s="25" t="s">
        <v>2162</v>
      </c>
      <c r="B1026" s="22">
        <v>2</v>
      </c>
      <c r="C1026" s="22">
        <v>2</v>
      </c>
    </row>
    <row r="1027" spans="1:3">
      <c r="A1027" s="25" t="s">
        <v>2156</v>
      </c>
      <c r="B1027" s="22">
        <v>2</v>
      </c>
      <c r="C1027" s="22">
        <v>2</v>
      </c>
    </row>
    <row r="1028" spans="1:3">
      <c r="A1028" s="25" t="s">
        <v>2157</v>
      </c>
      <c r="B1028" s="22">
        <v>1</v>
      </c>
      <c r="C1028" s="22">
        <v>1</v>
      </c>
    </row>
    <row r="1029" spans="1:3">
      <c r="A1029" s="25" t="s">
        <v>2152</v>
      </c>
      <c r="B1029" s="22">
        <v>3</v>
      </c>
      <c r="C1029" s="22">
        <v>3</v>
      </c>
    </row>
    <row r="1030" spans="1:3">
      <c r="A1030" s="25" t="s">
        <v>2161</v>
      </c>
      <c r="B1030" s="22">
        <v>1</v>
      </c>
      <c r="C1030" s="22">
        <v>1</v>
      </c>
    </row>
    <row r="1031" spans="1:3">
      <c r="A1031" s="21" t="s">
        <v>1494</v>
      </c>
      <c r="B1031" s="22">
        <v>9</v>
      </c>
      <c r="C1031" s="22">
        <v>9</v>
      </c>
    </row>
    <row r="1032" spans="1:3">
      <c r="A1032" s="25" t="s">
        <v>2162</v>
      </c>
      <c r="B1032" s="22">
        <v>1</v>
      </c>
      <c r="C1032" s="22">
        <v>1</v>
      </c>
    </row>
    <row r="1033" spans="1:3">
      <c r="A1033" s="25" t="s">
        <v>2156</v>
      </c>
      <c r="B1033" s="22">
        <v>1</v>
      </c>
      <c r="C1033" s="22">
        <v>1</v>
      </c>
    </row>
    <row r="1034" spans="1:3">
      <c r="A1034" s="25" t="s">
        <v>2157</v>
      </c>
      <c r="B1034" s="22">
        <v>4</v>
      </c>
      <c r="C1034" s="22">
        <v>4</v>
      </c>
    </row>
    <row r="1035" spans="1:3">
      <c r="A1035" s="25" t="s">
        <v>2163</v>
      </c>
      <c r="B1035" s="22">
        <v>2</v>
      </c>
      <c r="C1035" s="22">
        <v>2</v>
      </c>
    </row>
    <row r="1036" spans="1:3">
      <c r="A1036" s="25" t="s">
        <v>2160</v>
      </c>
      <c r="B1036" s="22">
        <v>1</v>
      </c>
      <c r="C1036" s="22">
        <v>1</v>
      </c>
    </row>
    <row r="1037" spans="1:3">
      <c r="A1037" s="21" t="s">
        <v>1399</v>
      </c>
      <c r="B1037" s="22">
        <v>9</v>
      </c>
      <c r="C1037" s="22">
        <v>9</v>
      </c>
    </row>
    <row r="1038" spans="1:3">
      <c r="A1038" s="25" t="s">
        <v>2154</v>
      </c>
      <c r="B1038" s="22">
        <v>5</v>
      </c>
      <c r="C1038" s="22">
        <v>5</v>
      </c>
    </row>
    <row r="1039" spans="1:3">
      <c r="A1039" s="25" t="s">
        <v>2163</v>
      </c>
      <c r="B1039" s="22">
        <v>2</v>
      </c>
      <c r="C1039" s="22">
        <v>2</v>
      </c>
    </row>
    <row r="1040" spans="1:3">
      <c r="A1040" s="25" t="s">
        <v>2159</v>
      </c>
      <c r="B1040" s="22">
        <v>2</v>
      </c>
      <c r="C1040" s="22">
        <v>2</v>
      </c>
    </row>
    <row r="1041" spans="1:3">
      <c r="A1041" s="21" t="s">
        <v>1999</v>
      </c>
      <c r="B1041" s="22">
        <v>9</v>
      </c>
      <c r="C1041" s="22">
        <v>9</v>
      </c>
    </row>
    <row r="1042" spans="1:3">
      <c r="A1042" s="25" t="s">
        <v>2162</v>
      </c>
      <c r="B1042" s="22">
        <v>2</v>
      </c>
      <c r="C1042" s="22">
        <v>2</v>
      </c>
    </row>
    <row r="1043" spans="1:3">
      <c r="A1043" s="25" t="s">
        <v>2157</v>
      </c>
      <c r="B1043" s="22">
        <v>2</v>
      </c>
      <c r="C1043" s="22">
        <v>2</v>
      </c>
    </row>
    <row r="1044" spans="1:3">
      <c r="A1044" s="25" t="s">
        <v>2158</v>
      </c>
      <c r="B1044" s="22">
        <v>1</v>
      </c>
      <c r="C1044" s="22">
        <v>1</v>
      </c>
    </row>
    <row r="1045" spans="1:3">
      <c r="A1045" s="25" t="s">
        <v>2159</v>
      </c>
      <c r="B1045" s="22">
        <v>4</v>
      </c>
      <c r="C1045" s="22">
        <v>4</v>
      </c>
    </row>
    <row r="1046" spans="1:3">
      <c r="A1046" s="21" t="s">
        <v>538</v>
      </c>
      <c r="B1046" s="22">
        <v>9</v>
      </c>
      <c r="C1046" s="22">
        <v>9</v>
      </c>
    </row>
    <row r="1047" spans="1:3">
      <c r="A1047" s="25" t="s">
        <v>2162</v>
      </c>
      <c r="B1047" s="22">
        <v>2</v>
      </c>
      <c r="C1047" s="22">
        <v>2</v>
      </c>
    </row>
    <row r="1048" spans="1:3">
      <c r="A1048" s="25" t="s">
        <v>2157</v>
      </c>
      <c r="B1048" s="22">
        <v>2</v>
      </c>
      <c r="C1048" s="22">
        <v>2</v>
      </c>
    </row>
    <row r="1049" spans="1:3">
      <c r="A1049" s="25" t="s">
        <v>2160</v>
      </c>
      <c r="B1049" s="22">
        <v>2</v>
      </c>
      <c r="C1049" s="22">
        <v>2</v>
      </c>
    </row>
    <row r="1050" spans="1:3">
      <c r="A1050" s="25" t="s">
        <v>2153</v>
      </c>
      <c r="B1050" s="22">
        <v>1</v>
      </c>
      <c r="C1050" s="22">
        <v>1</v>
      </c>
    </row>
    <row r="1051" spans="1:3">
      <c r="A1051" s="25" t="s">
        <v>2161</v>
      </c>
      <c r="B1051" s="22">
        <v>2</v>
      </c>
      <c r="C1051" s="22">
        <v>2</v>
      </c>
    </row>
    <row r="1052" spans="1:3">
      <c r="A1052" s="21" t="s">
        <v>2055</v>
      </c>
      <c r="B1052" s="22">
        <v>9</v>
      </c>
      <c r="C1052" s="22">
        <v>9</v>
      </c>
    </row>
    <row r="1053" spans="1:3">
      <c r="A1053" s="25" t="s">
        <v>2152</v>
      </c>
      <c r="B1053" s="22">
        <v>2</v>
      </c>
      <c r="C1053" s="22">
        <v>2</v>
      </c>
    </row>
    <row r="1054" spans="1:3">
      <c r="A1054" s="25" t="s">
        <v>2163</v>
      </c>
      <c r="B1054" s="22">
        <v>1</v>
      </c>
      <c r="C1054" s="22">
        <v>1</v>
      </c>
    </row>
    <row r="1055" spans="1:3">
      <c r="A1055" s="25" t="s">
        <v>2159</v>
      </c>
      <c r="B1055" s="22">
        <v>3</v>
      </c>
      <c r="C1055" s="22">
        <v>3</v>
      </c>
    </row>
    <row r="1056" spans="1:3">
      <c r="A1056" s="25" t="s">
        <v>2153</v>
      </c>
      <c r="B1056" s="22">
        <v>2</v>
      </c>
      <c r="C1056" s="22">
        <v>2</v>
      </c>
    </row>
    <row r="1057" spans="1:3">
      <c r="A1057" s="25" t="s">
        <v>2161</v>
      </c>
      <c r="B1057" s="22">
        <v>1</v>
      </c>
      <c r="C1057" s="22">
        <v>1</v>
      </c>
    </row>
    <row r="1058" spans="1:3">
      <c r="A1058" s="21" t="s">
        <v>2092</v>
      </c>
      <c r="B1058" s="22">
        <v>9</v>
      </c>
      <c r="C1058" s="22">
        <v>9</v>
      </c>
    </row>
    <row r="1059" spans="1:3">
      <c r="A1059" s="25" t="s">
        <v>2155</v>
      </c>
      <c r="B1059" s="22">
        <v>1</v>
      </c>
      <c r="C1059" s="22">
        <v>1</v>
      </c>
    </row>
    <row r="1060" spans="1:3">
      <c r="A1060" s="25" t="s">
        <v>2154</v>
      </c>
      <c r="B1060" s="22">
        <v>1</v>
      </c>
      <c r="C1060" s="22">
        <v>1</v>
      </c>
    </row>
    <row r="1061" spans="1:3">
      <c r="A1061" s="25" t="s">
        <v>2158</v>
      </c>
      <c r="B1061" s="22">
        <v>2</v>
      </c>
      <c r="C1061" s="22">
        <v>2</v>
      </c>
    </row>
    <row r="1062" spans="1:3">
      <c r="A1062" s="25" t="s">
        <v>2152</v>
      </c>
      <c r="B1062" s="22">
        <v>2</v>
      </c>
      <c r="C1062" s="22">
        <v>2</v>
      </c>
    </row>
    <row r="1063" spans="1:3">
      <c r="A1063" s="25" t="s">
        <v>2160</v>
      </c>
      <c r="B1063" s="22">
        <v>2</v>
      </c>
      <c r="C1063" s="22">
        <v>2</v>
      </c>
    </row>
    <row r="1064" spans="1:3">
      <c r="A1064" s="25" t="s">
        <v>2161</v>
      </c>
      <c r="B1064" s="22">
        <v>1</v>
      </c>
      <c r="C1064" s="22">
        <v>1</v>
      </c>
    </row>
    <row r="1065" spans="1:3">
      <c r="A1065" s="21" t="s">
        <v>1898</v>
      </c>
      <c r="B1065" s="22">
        <v>9</v>
      </c>
      <c r="C1065" s="22">
        <v>9</v>
      </c>
    </row>
    <row r="1066" spans="1:3">
      <c r="A1066" s="25" t="s">
        <v>2156</v>
      </c>
      <c r="B1066" s="22">
        <v>4</v>
      </c>
      <c r="C1066" s="22">
        <v>4</v>
      </c>
    </row>
    <row r="1067" spans="1:3">
      <c r="A1067" s="25" t="s">
        <v>2158</v>
      </c>
      <c r="B1067" s="22">
        <v>1</v>
      </c>
      <c r="C1067" s="22">
        <v>1</v>
      </c>
    </row>
    <row r="1068" spans="1:3">
      <c r="A1068" s="25" t="s">
        <v>2152</v>
      </c>
      <c r="B1068" s="22">
        <v>1</v>
      </c>
      <c r="C1068" s="22">
        <v>1</v>
      </c>
    </row>
    <row r="1069" spans="1:3">
      <c r="A1069" s="25" t="s">
        <v>2163</v>
      </c>
      <c r="B1069" s="22">
        <v>1</v>
      </c>
      <c r="C1069" s="22">
        <v>1</v>
      </c>
    </row>
    <row r="1070" spans="1:3">
      <c r="A1070" s="25" t="s">
        <v>2159</v>
      </c>
      <c r="B1070" s="22">
        <v>1</v>
      </c>
      <c r="C1070" s="22">
        <v>1</v>
      </c>
    </row>
    <row r="1071" spans="1:3">
      <c r="A1071" s="25" t="s">
        <v>2161</v>
      </c>
      <c r="B1071" s="22">
        <v>1</v>
      </c>
      <c r="C1071" s="22">
        <v>1</v>
      </c>
    </row>
    <row r="1072" spans="1:3">
      <c r="A1072" s="21" t="s">
        <v>2056</v>
      </c>
      <c r="B1072" s="22">
        <v>9</v>
      </c>
      <c r="C1072" s="22">
        <v>9</v>
      </c>
    </row>
    <row r="1073" spans="1:3">
      <c r="A1073" s="25" t="s">
        <v>2155</v>
      </c>
      <c r="B1073" s="22">
        <v>2</v>
      </c>
      <c r="C1073" s="22">
        <v>2</v>
      </c>
    </row>
    <row r="1074" spans="1:3">
      <c r="A1074" s="25" t="s">
        <v>2157</v>
      </c>
      <c r="B1074" s="22">
        <v>1</v>
      </c>
      <c r="C1074" s="22">
        <v>1</v>
      </c>
    </row>
    <row r="1075" spans="1:3">
      <c r="A1075" s="25" t="s">
        <v>2154</v>
      </c>
      <c r="B1075" s="22">
        <v>1</v>
      </c>
      <c r="C1075" s="22">
        <v>1</v>
      </c>
    </row>
    <row r="1076" spans="1:3">
      <c r="A1076" s="25" t="s">
        <v>2158</v>
      </c>
      <c r="B1076" s="22">
        <v>1</v>
      </c>
      <c r="C1076" s="22">
        <v>1</v>
      </c>
    </row>
    <row r="1077" spans="1:3">
      <c r="A1077" s="25" t="s">
        <v>2163</v>
      </c>
      <c r="B1077" s="22">
        <v>2</v>
      </c>
      <c r="C1077" s="22">
        <v>2</v>
      </c>
    </row>
    <row r="1078" spans="1:3">
      <c r="A1078" s="25" t="s">
        <v>2159</v>
      </c>
      <c r="B1078" s="22">
        <v>1</v>
      </c>
      <c r="C1078" s="22">
        <v>1</v>
      </c>
    </row>
    <row r="1079" spans="1:3">
      <c r="A1079" s="25" t="s">
        <v>2161</v>
      </c>
      <c r="B1079" s="22">
        <v>1</v>
      </c>
      <c r="C1079" s="22">
        <v>1</v>
      </c>
    </row>
    <row r="1080" spans="1:3">
      <c r="A1080" s="21" t="s">
        <v>1566</v>
      </c>
      <c r="B1080" s="22">
        <v>9</v>
      </c>
      <c r="C1080" s="22">
        <v>9</v>
      </c>
    </row>
    <row r="1081" spans="1:3">
      <c r="A1081" s="25" t="s">
        <v>2156</v>
      </c>
      <c r="B1081" s="22">
        <v>4</v>
      </c>
      <c r="C1081" s="22">
        <v>4</v>
      </c>
    </row>
    <row r="1082" spans="1:3">
      <c r="A1082" s="25" t="s">
        <v>2152</v>
      </c>
      <c r="B1082" s="22">
        <v>2</v>
      </c>
      <c r="C1082" s="22">
        <v>2</v>
      </c>
    </row>
    <row r="1083" spans="1:3">
      <c r="A1083" s="25" t="s">
        <v>2163</v>
      </c>
      <c r="B1083" s="22">
        <v>1</v>
      </c>
      <c r="C1083" s="22">
        <v>1</v>
      </c>
    </row>
    <row r="1084" spans="1:3">
      <c r="A1084" s="25" t="s">
        <v>2159</v>
      </c>
      <c r="B1084" s="22">
        <v>2</v>
      </c>
      <c r="C1084" s="22">
        <v>2</v>
      </c>
    </row>
    <row r="1085" spans="1:3">
      <c r="A1085" s="21" t="s">
        <v>1829</v>
      </c>
      <c r="B1085" s="22">
        <v>9</v>
      </c>
      <c r="C1085" s="22">
        <v>9</v>
      </c>
    </row>
    <row r="1086" spans="1:3">
      <c r="A1086" s="25" t="s">
        <v>2156</v>
      </c>
      <c r="B1086" s="22">
        <v>3</v>
      </c>
      <c r="C1086" s="22">
        <v>3</v>
      </c>
    </row>
    <row r="1087" spans="1:3">
      <c r="A1087" s="25" t="s">
        <v>2154</v>
      </c>
      <c r="B1087" s="22">
        <v>2</v>
      </c>
      <c r="C1087" s="22">
        <v>2</v>
      </c>
    </row>
    <row r="1088" spans="1:3">
      <c r="A1088" s="25" t="s">
        <v>2163</v>
      </c>
      <c r="B1088" s="22">
        <v>2</v>
      </c>
      <c r="C1088" s="22">
        <v>2</v>
      </c>
    </row>
    <row r="1089" spans="1:3">
      <c r="A1089" s="25" t="s">
        <v>2160</v>
      </c>
      <c r="B1089" s="22">
        <v>2</v>
      </c>
      <c r="C1089" s="22">
        <v>2</v>
      </c>
    </row>
    <row r="1090" spans="1:3">
      <c r="A1090" s="21" t="s">
        <v>1835</v>
      </c>
      <c r="B1090" s="22">
        <v>9</v>
      </c>
      <c r="C1090" s="22">
        <v>9</v>
      </c>
    </row>
    <row r="1091" spans="1:3">
      <c r="A1091" s="25" t="s">
        <v>2155</v>
      </c>
      <c r="B1091" s="22">
        <v>1</v>
      </c>
      <c r="C1091" s="22">
        <v>1</v>
      </c>
    </row>
    <row r="1092" spans="1:3">
      <c r="A1092" s="25" t="s">
        <v>2162</v>
      </c>
      <c r="B1092" s="22">
        <v>1</v>
      </c>
      <c r="C1092" s="22">
        <v>1</v>
      </c>
    </row>
    <row r="1093" spans="1:3">
      <c r="A1093" s="25" t="s">
        <v>2158</v>
      </c>
      <c r="B1093" s="22">
        <v>1</v>
      </c>
      <c r="C1093" s="22">
        <v>1</v>
      </c>
    </row>
    <row r="1094" spans="1:3">
      <c r="A1094" s="25" t="s">
        <v>2152</v>
      </c>
      <c r="B1094" s="22">
        <v>3</v>
      </c>
      <c r="C1094" s="22">
        <v>3</v>
      </c>
    </row>
    <row r="1095" spans="1:3">
      <c r="A1095" s="25" t="s">
        <v>2163</v>
      </c>
      <c r="B1095" s="22">
        <v>1</v>
      </c>
      <c r="C1095" s="22">
        <v>1</v>
      </c>
    </row>
    <row r="1096" spans="1:3">
      <c r="A1096" s="25" t="s">
        <v>2160</v>
      </c>
      <c r="B1096" s="22">
        <v>2</v>
      </c>
      <c r="C1096" s="22">
        <v>2</v>
      </c>
    </row>
    <row r="1097" spans="1:3">
      <c r="A1097" s="21" t="s">
        <v>1708</v>
      </c>
      <c r="B1097" s="22">
        <v>9</v>
      </c>
      <c r="C1097" s="22">
        <v>9</v>
      </c>
    </row>
    <row r="1098" spans="1:3">
      <c r="A1098" s="25" t="s">
        <v>2162</v>
      </c>
      <c r="B1098" s="22">
        <v>2</v>
      </c>
      <c r="C1098" s="22">
        <v>2</v>
      </c>
    </row>
    <row r="1099" spans="1:3">
      <c r="A1099" s="25" t="s">
        <v>2163</v>
      </c>
      <c r="B1099" s="22">
        <v>1</v>
      </c>
      <c r="C1099" s="22">
        <v>1</v>
      </c>
    </row>
    <row r="1100" spans="1:3">
      <c r="A1100" s="25" t="s">
        <v>2160</v>
      </c>
      <c r="B1100" s="22">
        <v>4</v>
      </c>
      <c r="C1100" s="22">
        <v>4</v>
      </c>
    </row>
    <row r="1101" spans="1:3">
      <c r="A1101" s="25" t="s">
        <v>2161</v>
      </c>
      <c r="B1101" s="22">
        <v>2</v>
      </c>
      <c r="C1101" s="22">
        <v>2</v>
      </c>
    </row>
    <row r="1102" spans="1:3">
      <c r="A1102" s="21" t="s">
        <v>1819</v>
      </c>
      <c r="B1102" s="22">
        <v>9</v>
      </c>
      <c r="C1102" s="22">
        <v>9</v>
      </c>
    </row>
    <row r="1103" spans="1:3">
      <c r="A1103" s="25" t="s">
        <v>2157</v>
      </c>
      <c r="B1103" s="22">
        <v>3</v>
      </c>
      <c r="C1103" s="22">
        <v>3</v>
      </c>
    </row>
    <row r="1104" spans="1:3">
      <c r="A1104" s="25" t="s">
        <v>2154</v>
      </c>
      <c r="B1104" s="22">
        <v>3</v>
      </c>
      <c r="C1104" s="22">
        <v>3</v>
      </c>
    </row>
    <row r="1105" spans="1:3">
      <c r="A1105" s="25" t="s">
        <v>2153</v>
      </c>
      <c r="B1105" s="22">
        <v>3</v>
      </c>
      <c r="C1105" s="22">
        <v>3</v>
      </c>
    </row>
    <row r="1106" spans="1:3">
      <c r="A1106" s="21" t="s">
        <v>1723</v>
      </c>
      <c r="B1106" s="22">
        <v>9</v>
      </c>
      <c r="C1106" s="22">
        <v>9</v>
      </c>
    </row>
    <row r="1107" spans="1:3">
      <c r="A1107" s="25" t="s">
        <v>2155</v>
      </c>
      <c r="B1107" s="22">
        <v>3</v>
      </c>
      <c r="C1107" s="22">
        <v>3</v>
      </c>
    </row>
    <row r="1108" spans="1:3">
      <c r="A1108" s="25" t="s">
        <v>2158</v>
      </c>
      <c r="B1108" s="22">
        <v>2</v>
      </c>
      <c r="C1108" s="22">
        <v>2</v>
      </c>
    </row>
    <row r="1109" spans="1:3">
      <c r="A1109" s="25" t="s">
        <v>2161</v>
      </c>
      <c r="B1109" s="22">
        <v>4</v>
      </c>
      <c r="C1109" s="22">
        <v>4</v>
      </c>
    </row>
    <row r="1110" spans="1:3">
      <c r="A1110" s="21" t="s">
        <v>1857</v>
      </c>
      <c r="B1110" s="22">
        <v>9</v>
      </c>
      <c r="C1110" s="22">
        <v>9</v>
      </c>
    </row>
    <row r="1111" spans="1:3">
      <c r="A1111" s="25" t="s">
        <v>2156</v>
      </c>
      <c r="B1111" s="22">
        <v>1</v>
      </c>
      <c r="C1111" s="22">
        <v>1</v>
      </c>
    </row>
    <row r="1112" spans="1:3">
      <c r="A1112" s="25" t="s">
        <v>2157</v>
      </c>
      <c r="B1112" s="22">
        <v>1</v>
      </c>
      <c r="C1112" s="22">
        <v>1</v>
      </c>
    </row>
    <row r="1113" spans="1:3">
      <c r="A1113" s="25" t="s">
        <v>2158</v>
      </c>
      <c r="B1113" s="22">
        <v>2</v>
      </c>
      <c r="C1113" s="22">
        <v>2</v>
      </c>
    </row>
    <row r="1114" spans="1:3">
      <c r="A1114" s="25" t="s">
        <v>2152</v>
      </c>
      <c r="B1114" s="22">
        <v>3</v>
      </c>
      <c r="C1114" s="22">
        <v>3</v>
      </c>
    </row>
    <row r="1115" spans="1:3">
      <c r="A1115" s="25" t="s">
        <v>2161</v>
      </c>
      <c r="B1115" s="22">
        <v>2</v>
      </c>
      <c r="C1115" s="22">
        <v>2</v>
      </c>
    </row>
    <row r="1116" spans="1:3">
      <c r="A1116" s="21" t="s">
        <v>1451</v>
      </c>
      <c r="B1116" s="22">
        <v>9</v>
      </c>
      <c r="C1116" s="22">
        <v>9</v>
      </c>
    </row>
    <row r="1117" spans="1:3">
      <c r="A1117" s="25" t="s">
        <v>2162</v>
      </c>
      <c r="B1117" s="22">
        <v>1</v>
      </c>
      <c r="C1117" s="22">
        <v>1</v>
      </c>
    </row>
    <row r="1118" spans="1:3">
      <c r="A1118" s="25" t="s">
        <v>2152</v>
      </c>
      <c r="B1118" s="22">
        <v>4</v>
      </c>
      <c r="C1118" s="22">
        <v>4</v>
      </c>
    </row>
    <row r="1119" spans="1:3">
      <c r="A1119" s="25" t="s">
        <v>2163</v>
      </c>
      <c r="B1119" s="22">
        <v>2</v>
      </c>
      <c r="C1119" s="22">
        <v>2</v>
      </c>
    </row>
    <row r="1120" spans="1:3">
      <c r="A1120" s="25" t="s">
        <v>2160</v>
      </c>
      <c r="B1120" s="22">
        <v>1</v>
      </c>
      <c r="C1120" s="22">
        <v>1</v>
      </c>
    </row>
    <row r="1121" spans="1:3">
      <c r="A1121" s="25" t="s">
        <v>2161</v>
      </c>
      <c r="B1121" s="22">
        <v>1</v>
      </c>
      <c r="C1121" s="22">
        <v>1</v>
      </c>
    </row>
    <row r="1122" spans="1:3">
      <c r="A1122" s="21" t="s">
        <v>1954</v>
      </c>
      <c r="B1122" s="22">
        <v>9</v>
      </c>
      <c r="C1122" s="22">
        <v>9</v>
      </c>
    </row>
    <row r="1123" spans="1:3">
      <c r="A1123" s="25" t="s">
        <v>2155</v>
      </c>
      <c r="B1123" s="22">
        <v>1</v>
      </c>
      <c r="C1123" s="22">
        <v>1</v>
      </c>
    </row>
    <row r="1124" spans="1:3">
      <c r="A1124" s="25" t="s">
        <v>2162</v>
      </c>
      <c r="B1124" s="22">
        <v>2</v>
      </c>
      <c r="C1124" s="22">
        <v>2</v>
      </c>
    </row>
    <row r="1125" spans="1:3">
      <c r="A1125" s="25" t="s">
        <v>2158</v>
      </c>
      <c r="B1125" s="22">
        <v>1</v>
      </c>
      <c r="C1125" s="22">
        <v>1</v>
      </c>
    </row>
    <row r="1126" spans="1:3">
      <c r="A1126" s="25" t="s">
        <v>2152</v>
      </c>
      <c r="B1126" s="22">
        <v>3</v>
      </c>
      <c r="C1126" s="22">
        <v>3</v>
      </c>
    </row>
    <row r="1127" spans="1:3">
      <c r="A1127" s="25" t="s">
        <v>2159</v>
      </c>
      <c r="B1127" s="22">
        <v>1</v>
      </c>
      <c r="C1127" s="22">
        <v>1</v>
      </c>
    </row>
    <row r="1128" spans="1:3">
      <c r="A1128" s="25" t="s">
        <v>2153</v>
      </c>
      <c r="B1128" s="22">
        <v>1</v>
      </c>
      <c r="C1128" s="22">
        <v>1</v>
      </c>
    </row>
    <row r="1129" spans="1:3">
      <c r="A1129" s="21" t="s">
        <v>1658</v>
      </c>
      <c r="B1129" s="22">
        <v>9</v>
      </c>
      <c r="C1129" s="22">
        <v>9</v>
      </c>
    </row>
    <row r="1130" spans="1:3">
      <c r="A1130" s="25" t="s">
        <v>2162</v>
      </c>
      <c r="B1130" s="22">
        <v>2</v>
      </c>
      <c r="C1130" s="22">
        <v>2</v>
      </c>
    </row>
    <row r="1131" spans="1:3">
      <c r="A1131" s="25" t="s">
        <v>2156</v>
      </c>
      <c r="B1131" s="22">
        <v>1</v>
      </c>
      <c r="C1131" s="22">
        <v>1</v>
      </c>
    </row>
    <row r="1132" spans="1:3">
      <c r="A1132" s="25" t="s">
        <v>2157</v>
      </c>
      <c r="B1132" s="22">
        <v>3</v>
      </c>
      <c r="C1132" s="22">
        <v>3</v>
      </c>
    </row>
    <row r="1133" spans="1:3">
      <c r="A1133" s="25" t="s">
        <v>2158</v>
      </c>
      <c r="B1133" s="22">
        <v>3</v>
      </c>
      <c r="C1133" s="22">
        <v>3</v>
      </c>
    </row>
    <row r="1134" spans="1:3">
      <c r="A1134" s="21" t="s">
        <v>737</v>
      </c>
      <c r="B1134" s="22">
        <v>9</v>
      </c>
      <c r="C1134" s="22">
        <v>9</v>
      </c>
    </row>
    <row r="1135" spans="1:3">
      <c r="A1135" s="25" t="s">
        <v>2162</v>
      </c>
      <c r="B1135" s="22">
        <v>1</v>
      </c>
      <c r="C1135" s="22">
        <v>1</v>
      </c>
    </row>
    <row r="1136" spans="1:3">
      <c r="A1136" s="25" t="s">
        <v>2156</v>
      </c>
      <c r="B1136" s="22">
        <v>1</v>
      </c>
      <c r="C1136" s="22">
        <v>1</v>
      </c>
    </row>
    <row r="1137" spans="1:3">
      <c r="A1137" s="25" t="s">
        <v>2154</v>
      </c>
      <c r="B1137" s="22">
        <v>1</v>
      </c>
      <c r="C1137" s="22">
        <v>1</v>
      </c>
    </row>
    <row r="1138" spans="1:3">
      <c r="A1138" s="25" t="s">
        <v>2152</v>
      </c>
      <c r="B1138" s="22">
        <v>1</v>
      </c>
      <c r="C1138" s="22">
        <v>1</v>
      </c>
    </row>
    <row r="1139" spans="1:3">
      <c r="A1139" s="25" t="s">
        <v>2163</v>
      </c>
      <c r="B1139" s="22">
        <v>2</v>
      </c>
      <c r="C1139" s="22">
        <v>2</v>
      </c>
    </row>
    <row r="1140" spans="1:3">
      <c r="A1140" s="25" t="s">
        <v>2160</v>
      </c>
      <c r="B1140" s="22">
        <v>2</v>
      </c>
      <c r="C1140" s="22">
        <v>2</v>
      </c>
    </row>
    <row r="1141" spans="1:3">
      <c r="A1141" s="25" t="s">
        <v>2161</v>
      </c>
      <c r="B1141" s="22">
        <v>1</v>
      </c>
      <c r="C1141" s="22">
        <v>1</v>
      </c>
    </row>
    <row r="1142" spans="1:3">
      <c r="A1142" s="21" t="s">
        <v>1779</v>
      </c>
      <c r="B1142" s="22">
        <v>9</v>
      </c>
      <c r="C1142" s="22">
        <v>9</v>
      </c>
    </row>
    <row r="1143" spans="1:3">
      <c r="A1143" s="25" t="s">
        <v>2162</v>
      </c>
      <c r="B1143" s="22">
        <v>1</v>
      </c>
      <c r="C1143" s="22">
        <v>1</v>
      </c>
    </row>
    <row r="1144" spans="1:3">
      <c r="A1144" s="25" t="s">
        <v>2156</v>
      </c>
      <c r="B1144" s="22">
        <v>1</v>
      </c>
      <c r="C1144" s="22">
        <v>1</v>
      </c>
    </row>
    <row r="1145" spans="1:3">
      <c r="A1145" s="25" t="s">
        <v>2157</v>
      </c>
      <c r="B1145" s="22">
        <v>5</v>
      </c>
      <c r="C1145" s="22">
        <v>5</v>
      </c>
    </row>
    <row r="1146" spans="1:3">
      <c r="A1146" s="25" t="s">
        <v>2159</v>
      </c>
      <c r="B1146" s="22">
        <v>2</v>
      </c>
      <c r="C1146" s="22">
        <v>2</v>
      </c>
    </row>
    <row r="1147" spans="1:3">
      <c r="A1147" s="21" t="s">
        <v>1481</v>
      </c>
      <c r="B1147" s="22">
        <v>9</v>
      </c>
      <c r="C1147" s="22">
        <v>9</v>
      </c>
    </row>
    <row r="1148" spans="1:3">
      <c r="A1148" s="25" t="s">
        <v>2156</v>
      </c>
      <c r="B1148" s="22">
        <v>1</v>
      </c>
      <c r="C1148" s="22">
        <v>1</v>
      </c>
    </row>
    <row r="1149" spans="1:3">
      <c r="A1149" s="25" t="s">
        <v>2158</v>
      </c>
      <c r="B1149" s="22">
        <v>4</v>
      </c>
      <c r="C1149" s="22">
        <v>4</v>
      </c>
    </row>
    <row r="1150" spans="1:3">
      <c r="A1150" s="25" t="s">
        <v>2152</v>
      </c>
      <c r="B1150" s="22">
        <v>2</v>
      </c>
      <c r="C1150" s="22">
        <v>2</v>
      </c>
    </row>
    <row r="1151" spans="1:3">
      <c r="A1151" s="25" t="s">
        <v>2163</v>
      </c>
      <c r="B1151" s="22">
        <v>1</v>
      </c>
      <c r="C1151" s="22">
        <v>1</v>
      </c>
    </row>
    <row r="1152" spans="1:3">
      <c r="A1152" s="25" t="s">
        <v>2159</v>
      </c>
      <c r="B1152" s="22">
        <v>1</v>
      </c>
      <c r="C1152" s="22">
        <v>1</v>
      </c>
    </row>
    <row r="1153" spans="1:3">
      <c r="A1153" s="21" t="s">
        <v>1653</v>
      </c>
      <c r="B1153" s="22">
        <v>8</v>
      </c>
      <c r="C1153" s="22">
        <v>8</v>
      </c>
    </row>
    <row r="1154" spans="1:3">
      <c r="A1154" s="25" t="s">
        <v>2155</v>
      </c>
      <c r="B1154" s="22">
        <v>1</v>
      </c>
      <c r="C1154" s="22">
        <v>1</v>
      </c>
    </row>
    <row r="1155" spans="1:3">
      <c r="A1155" s="25" t="s">
        <v>2162</v>
      </c>
      <c r="B1155" s="22">
        <v>3</v>
      </c>
      <c r="C1155" s="22">
        <v>3</v>
      </c>
    </row>
    <row r="1156" spans="1:3">
      <c r="A1156" s="25" t="s">
        <v>2156</v>
      </c>
      <c r="B1156" s="22">
        <v>3</v>
      </c>
      <c r="C1156" s="22">
        <v>3</v>
      </c>
    </row>
    <row r="1157" spans="1:3">
      <c r="A1157" s="25" t="s">
        <v>2161</v>
      </c>
      <c r="B1157" s="22">
        <v>1</v>
      </c>
      <c r="C1157" s="22">
        <v>1</v>
      </c>
    </row>
    <row r="1158" spans="1:3">
      <c r="A1158" s="21" t="s">
        <v>1537</v>
      </c>
      <c r="B1158" s="22">
        <v>8</v>
      </c>
      <c r="C1158" s="22">
        <v>8</v>
      </c>
    </row>
    <row r="1159" spans="1:3">
      <c r="A1159" s="25" t="s">
        <v>2155</v>
      </c>
      <c r="B1159" s="22">
        <v>2</v>
      </c>
      <c r="C1159" s="22">
        <v>2</v>
      </c>
    </row>
    <row r="1160" spans="1:3">
      <c r="A1160" s="25" t="s">
        <v>2156</v>
      </c>
      <c r="B1160" s="22">
        <v>1</v>
      </c>
      <c r="C1160" s="22">
        <v>1</v>
      </c>
    </row>
    <row r="1161" spans="1:3">
      <c r="A1161" s="25" t="s">
        <v>2158</v>
      </c>
      <c r="B1161" s="22">
        <v>2</v>
      </c>
      <c r="C1161" s="22">
        <v>2</v>
      </c>
    </row>
    <row r="1162" spans="1:3">
      <c r="A1162" s="25" t="s">
        <v>2163</v>
      </c>
      <c r="B1162" s="22">
        <v>3</v>
      </c>
      <c r="C1162" s="22">
        <v>3</v>
      </c>
    </row>
    <row r="1163" spans="1:3">
      <c r="A1163" s="21" t="s">
        <v>1746</v>
      </c>
      <c r="B1163" s="22">
        <v>8</v>
      </c>
      <c r="C1163" s="22">
        <v>8</v>
      </c>
    </row>
    <row r="1164" spans="1:3">
      <c r="A1164" s="25" t="s">
        <v>2162</v>
      </c>
      <c r="B1164" s="22">
        <v>2</v>
      </c>
      <c r="C1164" s="22">
        <v>2</v>
      </c>
    </row>
    <row r="1165" spans="1:3">
      <c r="A1165" s="25" t="s">
        <v>2152</v>
      </c>
      <c r="B1165" s="22">
        <v>2</v>
      </c>
      <c r="C1165" s="22">
        <v>2</v>
      </c>
    </row>
    <row r="1166" spans="1:3">
      <c r="A1166" s="25" t="s">
        <v>2153</v>
      </c>
      <c r="B1166" s="22">
        <v>3</v>
      </c>
      <c r="C1166" s="22">
        <v>3</v>
      </c>
    </row>
    <row r="1167" spans="1:3">
      <c r="A1167" s="25" t="s">
        <v>2161</v>
      </c>
      <c r="B1167" s="22">
        <v>1</v>
      </c>
      <c r="C1167" s="22">
        <v>1</v>
      </c>
    </row>
    <row r="1168" spans="1:3">
      <c r="A1168" s="21" t="s">
        <v>2014</v>
      </c>
      <c r="B1168" s="22">
        <v>8</v>
      </c>
      <c r="C1168" s="22">
        <v>8</v>
      </c>
    </row>
    <row r="1169" spans="1:3">
      <c r="A1169" s="25" t="s">
        <v>2152</v>
      </c>
      <c r="B1169" s="22">
        <v>1</v>
      </c>
      <c r="C1169" s="22">
        <v>1</v>
      </c>
    </row>
    <row r="1170" spans="1:3">
      <c r="A1170" s="25" t="s">
        <v>2159</v>
      </c>
      <c r="B1170" s="22">
        <v>3</v>
      </c>
      <c r="C1170" s="22">
        <v>3</v>
      </c>
    </row>
    <row r="1171" spans="1:3">
      <c r="A1171" s="25" t="s">
        <v>2160</v>
      </c>
      <c r="B1171" s="22">
        <v>1</v>
      </c>
      <c r="C1171" s="22">
        <v>1</v>
      </c>
    </row>
    <row r="1172" spans="1:3">
      <c r="A1172" s="25" t="s">
        <v>2153</v>
      </c>
      <c r="B1172" s="22">
        <v>1</v>
      </c>
      <c r="C1172" s="22">
        <v>1</v>
      </c>
    </row>
    <row r="1173" spans="1:3">
      <c r="A1173" s="25" t="s">
        <v>2161</v>
      </c>
      <c r="B1173" s="22">
        <v>2</v>
      </c>
      <c r="C1173" s="22">
        <v>2</v>
      </c>
    </row>
    <row r="1174" spans="1:3">
      <c r="A1174" s="21" t="s">
        <v>1458</v>
      </c>
      <c r="B1174" s="22">
        <v>8</v>
      </c>
      <c r="C1174" s="22">
        <v>8</v>
      </c>
    </row>
    <row r="1175" spans="1:3">
      <c r="A1175" s="25" t="s">
        <v>2157</v>
      </c>
      <c r="B1175" s="22">
        <v>2</v>
      </c>
      <c r="C1175" s="22">
        <v>2</v>
      </c>
    </row>
    <row r="1176" spans="1:3">
      <c r="A1176" s="25" t="s">
        <v>2154</v>
      </c>
      <c r="B1176" s="22">
        <v>1</v>
      </c>
      <c r="C1176" s="22">
        <v>1</v>
      </c>
    </row>
    <row r="1177" spans="1:3">
      <c r="A1177" s="25" t="s">
        <v>2158</v>
      </c>
      <c r="B1177" s="22">
        <v>3</v>
      </c>
      <c r="C1177" s="22">
        <v>3</v>
      </c>
    </row>
    <row r="1178" spans="1:3">
      <c r="A1178" s="25" t="s">
        <v>2159</v>
      </c>
      <c r="B1178" s="22">
        <v>2</v>
      </c>
      <c r="C1178" s="22">
        <v>2</v>
      </c>
    </row>
    <row r="1179" spans="1:3">
      <c r="A1179" s="21" t="s">
        <v>1510</v>
      </c>
      <c r="B1179" s="22">
        <v>8</v>
      </c>
      <c r="C1179" s="22">
        <v>8</v>
      </c>
    </row>
    <row r="1180" spans="1:3">
      <c r="A1180" s="25" t="s">
        <v>2156</v>
      </c>
      <c r="B1180" s="22">
        <v>1</v>
      </c>
      <c r="C1180" s="22">
        <v>1</v>
      </c>
    </row>
    <row r="1181" spans="1:3">
      <c r="A1181" s="25" t="s">
        <v>2158</v>
      </c>
      <c r="B1181" s="22">
        <v>2</v>
      </c>
      <c r="C1181" s="22">
        <v>2</v>
      </c>
    </row>
    <row r="1182" spans="1:3">
      <c r="A1182" s="25" t="s">
        <v>2152</v>
      </c>
      <c r="B1182" s="22">
        <v>2</v>
      </c>
      <c r="C1182" s="22">
        <v>2</v>
      </c>
    </row>
    <row r="1183" spans="1:3">
      <c r="A1183" s="25" t="s">
        <v>2163</v>
      </c>
      <c r="B1183" s="22">
        <v>1</v>
      </c>
      <c r="C1183" s="22">
        <v>1</v>
      </c>
    </row>
    <row r="1184" spans="1:3">
      <c r="A1184" s="25" t="s">
        <v>2159</v>
      </c>
      <c r="B1184" s="22">
        <v>2</v>
      </c>
      <c r="C1184" s="22">
        <v>2</v>
      </c>
    </row>
    <row r="1185" spans="1:3">
      <c r="A1185" s="21" t="s">
        <v>1642</v>
      </c>
      <c r="B1185" s="22">
        <v>8</v>
      </c>
      <c r="C1185" s="22">
        <v>8</v>
      </c>
    </row>
    <row r="1186" spans="1:3">
      <c r="A1186" s="25" t="s">
        <v>2158</v>
      </c>
      <c r="B1186" s="22">
        <v>2</v>
      </c>
      <c r="C1186" s="22">
        <v>2</v>
      </c>
    </row>
    <row r="1187" spans="1:3">
      <c r="A1187" s="25" t="s">
        <v>2152</v>
      </c>
      <c r="B1187" s="22">
        <v>1</v>
      </c>
      <c r="C1187" s="22">
        <v>1</v>
      </c>
    </row>
    <row r="1188" spans="1:3">
      <c r="A1188" s="25" t="s">
        <v>2163</v>
      </c>
      <c r="B1188" s="22">
        <v>1</v>
      </c>
      <c r="C1188" s="22">
        <v>1</v>
      </c>
    </row>
    <row r="1189" spans="1:3">
      <c r="A1189" s="25" t="s">
        <v>2160</v>
      </c>
      <c r="B1189" s="22">
        <v>2</v>
      </c>
      <c r="C1189" s="22">
        <v>2</v>
      </c>
    </row>
    <row r="1190" spans="1:3">
      <c r="A1190" s="25" t="s">
        <v>2153</v>
      </c>
      <c r="B1190" s="22">
        <v>2</v>
      </c>
      <c r="C1190" s="22">
        <v>2</v>
      </c>
    </row>
    <row r="1191" spans="1:3">
      <c r="A1191" s="21" t="s">
        <v>1727</v>
      </c>
      <c r="B1191" s="22">
        <v>8</v>
      </c>
      <c r="C1191" s="22">
        <v>8</v>
      </c>
    </row>
    <row r="1192" spans="1:3">
      <c r="A1192" s="25" t="s">
        <v>2155</v>
      </c>
      <c r="B1192" s="22">
        <v>2</v>
      </c>
      <c r="C1192" s="22">
        <v>2</v>
      </c>
    </row>
    <row r="1193" spans="1:3">
      <c r="A1193" s="25" t="s">
        <v>2157</v>
      </c>
      <c r="B1193" s="22">
        <v>2</v>
      </c>
      <c r="C1193" s="22">
        <v>2</v>
      </c>
    </row>
    <row r="1194" spans="1:3">
      <c r="A1194" s="25" t="s">
        <v>2152</v>
      </c>
      <c r="B1194" s="22">
        <v>2</v>
      </c>
      <c r="C1194" s="22">
        <v>2</v>
      </c>
    </row>
    <row r="1195" spans="1:3">
      <c r="A1195" s="25" t="s">
        <v>2159</v>
      </c>
      <c r="B1195" s="22">
        <v>1</v>
      </c>
      <c r="C1195" s="22">
        <v>1</v>
      </c>
    </row>
    <row r="1196" spans="1:3">
      <c r="A1196" s="25" t="s">
        <v>2160</v>
      </c>
      <c r="B1196" s="22">
        <v>1</v>
      </c>
      <c r="C1196" s="22">
        <v>1</v>
      </c>
    </row>
    <row r="1197" spans="1:3">
      <c r="A1197" s="21" t="s">
        <v>1686</v>
      </c>
      <c r="B1197" s="22">
        <v>8</v>
      </c>
      <c r="C1197" s="22">
        <v>8</v>
      </c>
    </row>
    <row r="1198" spans="1:3">
      <c r="A1198" s="25" t="s">
        <v>2156</v>
      </c>
      <c r="B1198" s="22">
        <v>2</v>
      </c>
      <c r="C1198" s="22">
        <v>2</v>
      </c>
    </row>
    <row r="1199" spans="1:3">
      <c r="A1199" s="25" t="s">
        <v>2157</v>
      </c>
      <c r="B1199" s="22">
        <v>1</v>
      </c>
      <c r="C1199" s="22">
        <v>1</v>
      </c>
    </row>
    <row r="1200" spans="1:3">
      <c r="A1200" s="25" t="s">
        <v>2154</v>
      </c>
      <c r="B1200" s="22">
        <v>2</v>
      </c>
      <c r="C1200" s="22">
        <v>2</v>
      </c>
    </row>
    <row r="1201" spans="1:3">
      <c r="A1201" s="25" t="s">
        <v>2158</v>
      </c>
      <c r="B1201" s="22">
        <v>1</v>
      </c>
      <c r="C1201" s="22">
        <v>1</v>
      </c>
    </row>
    <row r="1202" spans="1:3">
      <c r="A1202" s="25" t="s">
        <v>2152</v>
      </c>
      <c r="B1202" s="22">
        <v>1</v>
      </c>
      <c r="C1202" s="22">
        <v>1</v>
      </c>
    </row>
    <row r="1203" spans="1:3">
      <c r="A1203" s="25" t="s">
        <v>2160</v>
      </c>
      <c r="B1203" s="22">
        <v>1</v>
      </c>
      <c r="C1203" s="22">
        <v>1</v>
      </c>
    </row>
    <row r="1204" spans="1:3">
      <c r="A1204" s="21" t="s">
        <v>1932</v>
      </c>
      <c r="B1204" s="22">
        <v>8</v>
      </c>
      <c r="C1204" s="22">
        <v>8</v>
      </c>
    </row>
    <row r="1205" spans="1:3">
      <c r="A1205" s="25" t="s">
        <v>2162</v>
      </c>
      <c r="B1205" s="22">
        <v>1</v>
      </c>
      <c r="C1205" s="22">
        <v>1</v>
      </c>
    </row>
    <row r="1206" spans="1:3">
      <c r="A1206" s="25" t="s">
        <v>2156</v>
      </c>
      <c r="B1206" s="22">
        <v>2</v>
      </c>
      <c r="C1206" s="22">
        <v>2</v>
      </c>
    </row>
    <row r="1207" spans="1:3">
      <c r="A1207" s="25" t="s">
        <v>2157</v>
      </c>
      <c r="B1207" s="22">
        <v>1</v>
      </c>
      <c r="C1207" s="22">
        <v>1</v>
      </c>
    </row>
    <row r="1208" spans="1:3">
      <c r="A1208" s="25" t="s">
        <v>2158</v>
      </c>
      <c r="B1208" s="22">
        <v>3</v>
      </c>
      <c r="C1208" s="22">
        <v>3</v>
      </c>
    </row>
    <row r="1209" spans="1:3">
      <c r="A1209" s="25" t="s">
        <v>2161</v>
      </c>
      <c r="B1209" s="22">
        <v>1</v>
      </c>
      <c r="C1209" s="22">
        <v>1</v>
      </c>
    </row>
    <row r="1210" spans="1:3">
      <c r="A1210" s="21" t="s">
        <v>1867</v>
      </c>
      <c r="B1210" s="22">
        <v>8</v>
      </c>
      <c r="C1210" s="22">
        <v>8</v>
      </c>
    </row>
    <row r="1211" spans="1:3">
      <c r="A1211" s="25" t="s">
        <v>2154</v>
      </c>
      <c r="B1211" s="22">
        <v>3</v>
      </c>
      <c r="C1211" s="22">
        <v>3</v>
      </c>
    </row>
    <row r="1212" spans="1:3">
      <c r="A1212" s="25" t="s">
        <v>2152</v>
      </c>
      <c r="B1212" s="22">
        <v>2</v>
      </c>
      <c r="C1212" s="22">
        <v>2</v>
      </c>
    </row>
    <row r="1213" spans="1:3">
      <c r="A1213" s="25" t="s">
        <v>2160</v>
      </c>
      <c r="B1213" s="22">
        <v>2</v>
      </c>
      <c r="C1213" s="22">
        <v>2</v>
      </c>
    </row>
    <row r="1214" spans="1:3">
      <c r="A1214" s="25" t="s">
        <v>2161</v>
      </c>
      <c r="B1214" s="22">
        <v>1</v>
      </c>
      <c r="C1214" s="22">
        <v>1</v>
      </c>
    </row>
    <row r="1215" spans="1:3">
      <c r="A1215" s="21" t="s">
        <v>1430</v>
      </c>
      <c r="B1215" s="22">
        <v>8</v>
      </c>
      <c r="C1215" s="22">
        <v>8</v>
      </c>
    </row>
    <row r="1216" spans="1:3">
      <c r="A1216" s="25" t="s">
        <v>2162</v>
      </c>
      <c r="B1216" s="22">
        <v>1</v>
      </c>
      <c r="C1216" s="22">
        <v>1</v>
      </c>
    </row>
    <row r="1217" spans="1:3">
      <c r="A1217" s="25" t="s">
        <v>2157</v>
      </c>
      <c r="B1217" s="22">
        <v>2</v>
      </c>
      <c r="C1217" s="22">
        <v>2</v>
      </c>
    </row>
    <row r="1218" spans="1:3">
      <c r="A1218" s="25" t="s">
        <v>2158</v>
      </c>
      <c r="B1218" s="22">
        <v>1</v>
      </c>
      <c r="C1218" s="22">
        <v>1</v>
      </c>
    </row>
    <row r="1219" spans="1:3">
      <c r="A1219" s="25" t="s">
        <v>2153</v>
      </c>
      <c r="B1219" s="22">
        <v>4</v>
      </c>
      <c r="C1219" s="22">
        <v>4</v>
      </c>
    </row>
    <row r="1220" spans="1:3">
      <c r="A1220" s="21" t="s">
        <v>1814</v>
      </c>
      <c r="B1220" s="22">
        <v>8</v>
      </c>
      <c r="C1220" s="22">
        <v>8</v>
      </c>
    </row>
    <row r="1221" spans="1:3">
      <c r="A1221" s="25" t="s">
        <v>2155</v>
      </c>
      <c r="B1221" s="22">
        <v>1</v>
      </c>
      <c r="C1221" s="22">
        <v>1</v>
      </c>
    </row>
    <row r="1222" spans="1:3">
      <c r="A1222" s="25" t="s">
        <v>2162</v>
      </c>
      <c r="B1222" s="22">
        <v>1</v>
      </c>
      <c r="C1222" s="22">
        <v>1</v>
      </c>
    </row>
    <row r="1223" spans="1:3">
      <c r="A1223" s="25" t="s">
        <v>2157</v>
      </c>
      <c r="B1223" s="22">
        <v>3</v>
      </c>
      <c r="C1223" s="22">
        <v>3</v>
      </c>
    </row>
    <row r="1224" spans="1:3">
      <c r="A1224" s="25" t="s">
        <v>2152</v>
      </c>
      <c r="B1224" s="22">
        <v>1</v>
      </c>
      <c r="C1224" s="22">
        <v>1</v>
      </c>
    </row>
    <row r="1225" spans="1:3">
      <c r="A1225" s="25" t="s">
        <v>2160</v>
      </c>
      <c r="B1225" s="22">
        <v>2</v>
      </c>
      <c r="C1225" s="22">
        <v>2</v>
      </c>
    </row>
    <row r="1226" spans="1:3">
      <c r="A1226" s="21" t="s">
        <v>1406</v>
      </c>
      <c r="B1226" s="22">
        <v>8</v>
      </c>
      <c r="C1226" s="22">
        <v>8</v>
      </c>
    </row>
    <row r="1227" spans="1:3">
      <c r="A1227" s="25" t="s">
        <v>2162</v>
      </c>
      <c r="B1227" s="22">
        <v>1</v>
      </c>
      <c r="C1227" s="22">
        <v>1</v>
      </c>
    </row>
    <row r="1228" spans="1:3">
      <c r="A1228" s="25" t="s">
        <v>2157</v>
      </c>
      <c r="B1228" s="22">
        <v>3</v>
      </c>
      <c r="C1228" s="22">
        <v>3</v>
      </c>
    </row>
    <row r="1229" spans="1:3">
      <c r="A1229" s="25" t="s">
        <v>2158</v>
      </c>
      <c r="B1229" s="22">
        <v>1</v>
      </c>
      <c r="C1229" s="22">
        <v>1</v>
      </c>
    </row>
    <row r="1230" spans="1:3">
      <c r="A1230" s="25" t="s">
        <v>2152</v>
      </c>
      <c r="B1230" s="22">
        <v>2</v>
      </c>
      <c r="C1230" s="22">
        <v>2</v>
      </c>
    </row>
    <row r="1231" spans="1:3">
      <c r="A1231" s="25" t="s">
        <v>2161</v>
      </c>
      <c r="B1231" s="22">
        <v>1</v>
      </c>
      <c r="C1231" s="22">
        <v>1</v>
      </c>
    </row>
    <row r="1232" spans="1:3">
      <c r="A1232" s="21" t="s">
        <v>2039</v>
      </c>
      <c r="B1232" s="22">
        <v>8</v>
      </c>
      <c r="C1232" s="22">
        <v>8</v>
      </c>
    </row>
    <row r="1233" spans="1:3">
      <c r="A1233" s="25" t="s">
        <v>2157</v>
      </c>
      <c r="B1233" s="22">
        <v>2</v>
      </c>
      <c r="C1233" s="22">
        <v>2</v>
      </c>
    </row>
    <row r="1234" spans="1:3">
      <c r="A1234" s="25" t="s">
        <v>2154</v>
      </c>
      <c r="B1234" s="22">
        <v>2</v>
      </c>
      <c r="C1234" s="22">
        <v>2</v>
      </c>
    </row>
    <row r="1235" spans="1:3">
      <c r="A1235" s="25" t="s">
        <v>2158</v>
      </c>
      <c r="B1235" s="22">
        <v>2</v>
      </c>
      <c r="C1235" s="22">
        <v>2</v>
      </c>
    </row>
    <row r="1236" spans="1:3">
      <c r="A1236" s="25" t="s">
        <v>2152</v>
      </c>
      <c r="B1236" s="22">
        <v>1</v>
      </c>
      <c r="C1236" s="22">
        <v>1</v>
      </c>
    </row>
    <row r="1237" spans="1:3">
      <c r="A1237" s="25" t="s">
        <v>2159</v>
      </c>
      <c r="B1237" s="22">
        <v>1</v>
      </c>
      <c r="C1237" s="22">
        <v>1</v>
      </c>
    </row>
    <row r="1238" spans="1:3">
      <c r="A1238" s="21" t="s">
        <v>1643</v>
      </c>
      <c r="B1238" s="22">
        <v>8</v>
      </c>
      <c r="C1238" s="22">
        <v>8</v>
      </c>
    </row>
    <row r="1239" spans="1:3">
      <c r="A1239" s="25" t="s">
        <v>2154</v>
      </c>
      <c r="B1239" s="22">
        <v>2</v>
      </c>
      <c r="C1239" s="22">
        <v>2</v>
      </c>
    </row>
    <row r="1240" spans="1:3">
      <c r="A1240" s="25" t="s">
        <v>2152</v>
      </c>
      <c r="B1240" s="22">
        <v>2</v>
      </c>
      <c r="C1240" s="22">
        <v>2</v>
      </c>
    </row>
    <row r="1241" spans="1:3">
      <c r="A1241" s="25" t="s">
        <v>2163</v>
      </c>
      <c r="B1241" s="22">
        <v>1</v>
      </c>
      <c r="C1241" s="22">
        <v>1</v>
      </c>
    </row>
    <row r="1242" spans="1:3">
      <c r="A1242" s="25" t="s">
        <v>2159</v>
      </c>
      <c r="B1242" s="22">
        <v>2</v>
      </c>
      <c r="C1242" s="22">
        <v>2</v>
      </c>
    </row>
    <row r="1243" spans="1:3">
      <c r="A1243" s="25" t="s">
        <v>2160</v>
      </c>
      <c r="B1243" s="22">
        <v>1</v>
      </c>
      <c r="C1243" s="22">
        <v>1</v>
      </c>
    </row>
    <row r="1244" spans="1:3">
      <c r="A1244" s="21" t="s">
        <v>1797</v>
      </c>
      <c r="B1244" s="22">
        <v>8</v>
      </c>
      <c r="C1244" s="22">
        <v>8</v>
      </c>
    </row>
    <row r="1245" spans="1:3">
      <c r="A1245" s="25" t="s">
        <v>2157</v>
      </c>
      <c r="B1245" s="22">
        <v>2</v>
      </c>
      <c r="C1245" s="22">
        <v>2</v>
      </c>
    </row>
    <row r="1246" spans="1:3">
      <c r="A1246" s="25" t="s">
        <v>2154</v>
      </c>
      <c r="B1246" s="22">
        <v>3</v>
      </c>
      <c r="C1246" s="22">
        <v>3</v>
      </c>
    </row>
    <row r="1247" spans="1:3">
      <c r="A1247" s="25" t="s">
        <v>2163</v>
      </c>
      <c r="B1247" s="22">
        <v>1</v>
      </c>
      <c r="C1247" s="22">
        <v>1</v>
      </c>
    </row>
    <row r="1248" spans="1:3">
      <c r="A1248" s="25" t="s">
        <v>2153</v>
      </c>
      <c r="B1248" s="22">
        <v>2</v>
      </c>
      <c r="C1248" s="22">
        <v>2</v>
      </c>
    </row>
    <row r="1249" spans="1:3">
      <c r="A1249" s="21" t="s">
        <v>2037</v>
      </c>
      <c r="B1249" s="22">
        <v>8</v>
      </c>
      <c r="C1249" s="22">
        <v>8</v>
      </c>
    </row>
    <row r="1250" spans="1:3">
      <c r="A1250" s="25" t="s">
        <v>2156</v>
      </c>
      <c r="B1250" s="22">
        <v>1</v>
      </c>
      <c r="C1250" s="22">
        <v>1</v>
      </c>
    </row>
    <row r="1251" spans="1:3">
      <c r="A1251" s="25" t="s">
        <v>2158</v>
      </c>
      <c r="B1251" s="22">
        <v>3</v>
      </c>
      <c r="C1251" s="22">
        <v>3</v>
      </c>
    </row>
    <row r="1252" spans="1:3">
      <c r="A1252" s="25" t="s">
        <v>2152</v>
      </c>
      <c r="B1252" s="22">
        <v>2</v>
      </c>
      <c r="C1252" s="22">
        <v>2</v>
      </c>
    </row>
    <row r="1253" spans="1:3">
      <c r="A1253" s="25" t="s">
        <v>2160</v>
      </c>
      <c r="B1253" s="22">
        <v>2</v>
      </c>
      <c r="C1253" s="22">
        <v>2</v>
      </c>
    </row>
    <row r="1254" spans="1:3">
      <c r="A1254" s="21" t="s">
        <v>1433</v>
      </c>
      <c r="B1254" s="22">
        <v>8</v>
      </c>
      <c r="C1254" s="22">
        <v>8</v>
      </c>
    </row>
    <row r="1255" spans="1:3">
      <c r="A1255" s="25" t="s">
        <v>2157</v>
      </c>
      <c r="B1255" s="22">
        <v>1</v>
      </c>
      <c r="C1255" s="22">
        <v>1</v>
      </c>
    </row>
    <row r="1256" spans="1:3">
      <c r="A1256" s="25" t="s">
        <v>2154</v>
      </c>
      <c r="B1256" s="22">
        <v>1</v>
      </c>
      <c r="C1256" s="22">
        <v>1</v>
      </c>
    </row>
    <row r="1257" spans="1:3">
      <c r="A1257" s="25" t="s">
        <v>2163</v>
      </c>
      <c r="B1257" s="22">
        <v>3</v>
      </c>
      <c r="C1257" s="22">
        <v>3</v>
      </c>
    </row>
    <row r="1258" spans="1:3">
      <c r="A1258" s="25" t="s">
        <v>2159</v>
      </c>
      <c r="B1258" s="22">
        <v>3</v>
      </c>
      <c r="C1258" s="22">
        <v>3</v>
      </c>
    </row>
    <row r="1259" spans="1:3">
      <c r="A1259" s="21" t="s">
        <v>1120</v>
      </c>
      <c r="B1259" s="22">
        <v>8</v>
      </c>
      <c r="C1259" s="22">
        <v>8</v>
      </c>
    </row>
    <row r="1260" spans="1:3">
      <c r="A1260" s="25" t="s">
        <v>2162</v>
      </c>
      <c r="B1260" s="22">
        <v>1</v>
      </c>
      <c r="C1260" s="22">
        <v>1</v>
      </c>
    </row>
    <row r="1261" spans="1:3">
      <c r="A1261" s="25" t="s">
        <v>2156</v>
      </c>
      <c r="B1261" s="22">
        <v>1</v>
      </c>
      <c r="C1261" s="22">
        <v>1</v>
      </c>
    </row>
    <row r="1262" spans="1:3">
      <c r="A1262" s="25" t="s">
        <v>2157</v>
      </c>
      <c r="B1262" s="22">
        <v>1</v>
      </c>
      <c r="C1262" s="22">
        <v>1</v>
      </c>
    </row>
    <row r="1263" spans="1:3">
      <c r="A1263" s="25" t="s">
        <v>2154</v>
      </c>
      <c r="B1263" s="22">
        <v>1</v>
      </c>
      <c r="C1263" s="22">
        <v>1</v>
      </c>
    </row>
    <row r="1264" spans="1:3">
      <c r="A1264" s="25" t="s">
        <v>2159</v>
      </c>
      <c r="B1264" s="22">
        <v>3</v>
      </c>
      <c r="C1264" s="22">
        <v>3</v>
      </c>
    </row>
    <row r="1265" spans="1:3">
      <c r="A1265" s="25" t="s">
        <v>2160</v>
      </c>
      <c r="B1265" s="22">
        <v>1</v>
      </c>
      <c r="C1265" s="22">
        <v>1</v>
      </c>
    </row>
    <row r="1266" spans="1:3">
      <c r="A1266" s="21" t="s">
        <v>1916</v>
      </c>
      <c r="B1266" s="22">
        <v>8</v>
      </c>
      <c r="C1266" s="22">
        <v>8</v>
      </c>
    </row>
    <row r="1267" spans="1:3">
      <c r="A1267" s="25" t="s">
        <v>2155</v>
      </c>
      <c r="B1267" s="22">
        <v>1</v>
      </c>
      <c r="C1267" s="22">
        <v>1</v>
      </c>
    </row>
    <row r="1268" spans="1:3">
      <c r="A1268" s="25" t="s">
        <v>2154</v>
      </c>
      <c r="B1268" s="22">
        <v>2</v>
      </c>
      <c r="C1268" s="22">
        <v>2</v>
      </c>
    </row>
    <row r="1269" spans="1:3">
      <c r="A1269" s="25" t="s">
        <v>2158</v>
      </c>
      <c r="B1269" s="22">
        <v>2</v>
      </c>
      <c r="C1269" s="22">
        <v>2</v>
      </c>
    </row>
    <row r="1270" spans="1:3">
      <c r="A1270" s="25" t="s">
        <v>2163</v>
      </c>
      <c r="B1270" s="22">
        <v>1</v>
      </c>
      <c r="C1270" s="22">
        <v>1</v>
      </c>
    </row>
    <row r="1271" spans="1:3">
      <c r="A1271" s="25" t="s">
        <v>2160</v>
      </c>
      <c r="B1271" s="22">
        <v>2</v>
      </c>
      <c r="C1271" s="22">
        <v>2</v>
      </c>
    </row>
    <row r="1272" spans="1:3">
      <c r="A1272" s="21" t="s">
        <v>2106</v>
      </c>
      <c r="B1272" s="22">
        <v>8</v>
      </c>
      <c r="C1272" s="22">
        <v>8</v>
      </c>
    </row>
    <row r="1273" spans="1:3">
      <c r="A1273" s="25" t="s">
        <v>2155</v>
      </c>
      <c r="B1273" s="22">
        <v>1</v>
      </c>
      <c r="C1273" s="22">
        <v>1</v>
      </c>
    </row>
    <row r="1274" spans="1:3">
      <c r="A1274" s="25" t="s">
        <v>2162</v>
      </c>
      <c r="B1274" s="22">
        <v>1</v>
      </c>
      <c r="C1274" s="22">
        <v>1</v>
      </c>
    </row>
    <row r="1275" spans="1:3">
      <c r="A1275" s="25" t="s">
        <v>2154</v>
      </c>
      <c r="B1275" s="22">
        <v>2</v>
      </c>
      <c r="C1275" s="22">
        <v>2</v>
      </c>
    </row>
    <row r="1276" spans="1:3">
      <c r="A1276" s="25" t="s">
        <v>2163</v>
      </c>
      <c r="B1276" s="22">
        <v>2</v>
      </c>
      <c r="C1276" s="22">
        <v>2</v>
      </c>
    </row>
    <row r="1277" spans="1:3">
      <c r="A1277" s="25" t="s">
        <v>2153</v>
      </c>
      <c r="B1277" s="22">
        <v>2</v>
      </c>
      <c r="C1277" s="22">
        <v>2</v>
      </c>
    </row>
    <row r="1278" spans="1:3">
      <c r="A1278" s="21" t="s">
        <v>1564</v>
      </c>
      <c r="B1278" s="22">
        <v>8</v>
      </c>
      <c r="C1278" s="22">
        <v>8</v>
      </c>
    </row>
    <row r="1279" spans="1:3">
      <c r="A1279" s="25" t="s">
        <v>2155</v>
      </c>
      <c r="B1279" s="22">
        <v>1</v>
      </c>
      <c r="C1279" s="22">
        <v>1</v>
      </c>
    </row>
    <row r="1280" spans="1:3">
      <c r="A1280" s="25" t="s">
        <v>2157</v>
      </c>
      <c r="B1280" s="22">
        <v>1</v>
      </c>
      <c r="C1280" s="22">
        <v>1</v>
      </c>
    </row>
    <row r="1281" spans="1:3">
      <c r="A1281" s="25" t="s">
        <v>2158</v>
      </c>
      <c r="B1281" s="22">
        <v>1</v>
      </c>
      <c r="C1281" s="22">
        <v>1</v>
      </c>
    </row>
    <row r="1282" spans="1:3">
      <c r="A1282" s="25" t="s">
        <v>2163</v>
      </c>
      <c r="B1282" s="22">
        <v>1</v>
      </c>
      <c r="C1282" s="22">
        <v>1</v>
      </c>
    </row>
    <row r="1283" spans="1:3">
      <c r="A1283" s="25" t="s">
        <v>2159</v>
      </c>
      <c r="B1283" s="22">
        <v>1</v>
      </c>
      <c r="C1283" s="22">
        <v>1</v>
      </c>
    </row>
    <row r="1284" spans="1:3">
      <c r="A1284" s="25" t="s">
        <v>2153</v>
      </c>
      <c r="B1284" s="22">
        <v>1</v>
      </c>
      <c r="C1284" s="22">
        <v>1</v>
      </c>
    </row>
    <row r="1285" spans="1:3">
      <c r="A1285" s="25" t="s">
        <v>2161</v>
      </c>
      <c r="B1285" s="22">
        <v>2</v>
      </c>
      <c r="C1285" s="22">
        <v>2</v>
      </c>
    </row>
    <row r="1286" spans="1:3">
      <c r="A1286" s="21" t="s">
        <v>1918</v>
      </c>
      <c r="B1286" s="22">
        <v>8</v>
      </c>
      <c r="C1286" s="22">
        <v>8</v>
      </c>
    </row>
    <row r="1287" spans="1:3">
      <c r="A1287" s="25" t="s">
        <v>2155</v>
      </c>
      <c r="B1287" s="22">
        <v>3</v>
      </c>
      <c r="C1287" s="22">
        <v>3</v>
      </c>
    </row>
    <row r="1288" spans="1:3">
      <c r="A1288" s="25" t="s">
        <v>2162</v>
      </c>
      <c r="B1288" s="22">
        <v>2</v>
      </c>
      <c r="C1288" s="22">
        <v>2</v>
      </c>
    </row>
    <row r="1289" spans="1:3">
      <c r="A1289" s="25" t="s">
        <v>2156</v>
      </c>
      <c r="B1289" s="22">
        <v>1</v>
      </c>
      <c r="C1289" s="22">
        <v>1</v>
      </c>
    </row>
    <row r="1290" spans="1:3">
      <c r="A1290" s="25" t="s">
        <v>2163</v>
      </c>
      <c r="B1290" s="22">
        <v>2</v>
      </c>
      <c r="C1290" s="22">
        <v>2</v>
      </c>
    </row>
    <row r="1291" spans="1:3">
      <c r="A1291" s="21" t="s">
        <v>2096</v>
      </c>
      <c r="B1291" s="22">
        <v>7</v>
      </c>
      <c r="C1291" s="22">
        <v>7</v>
      </c>
    </row>
    <row r="1292" spans="1:3">
      <c r="A1292" s="25" t="s">
        <v>2162</v>
      </c>
      <c r="B1292" s="22">
        <v>1</v>
      </c>
      <c r="C1292" s="22">
        <v>1</v>
      </c>
    </row>
    <row r="1293" spans="1:3">
      <c r="A1293" s="25" t="s">
        <v>2152</v>
      </c>
      <c r="B1293" s="22">
        <v>1</v>
      </c>
      <c r="C1293" s="22">
        <v>1</v>
      </c>
    </row>
    <row r="1294" spans="1:3">
      <c r="A1294" s="25" t="s">
        <v>2160</v>
      </c>
      <c r="B1294" s="22">
        <v>1</v>
      </c>
      <c r="C1294" s="22">
        <v>1</v>
      </c>
    </row>
    <row r="1295" spans="1:3">
      <c r="A1295" s="25" t="s">
        <v>2153</v>
      </c>
      <c r="B1295" s="22">
        <v>2</v>
      </c>
      <c r="C1295" s="22">
        <v>2</v>
      </c>
    </row>
    <row r="1296" spans="1:3">
      <c r="A1296" s="25" t="s">
        <v>2161</v>
      </c>
      <c r="B1296" s="22">
        <v>2</v>
      </c>
      <c r="C1296" s="22">
        <v>2</v>
      </c>
    </row>
    <row r="1297" spans="1:3">
      <c r="A1297" s="21" t="s">
        <v>2033</v>
      </c>
      <c r="B1297" s="22">
        <v>7</v>
      </c>
      <c r="C1297" s="22">
        <v>7</v>
      </c>
    </row>
    <row r="1298" spans="1:3">
      <c r="A1298" s="25" t="s">
        <v>2156</v>
      </c>
      <c r="B1298" s="22">
        <v>1</v>
      </c>
      <c r="C1298" s="22">
        <v>1</v>
      </c>
    </row>
    <row r="1299" spans="1:3">
      <c r="A1299" s="25" t="s">
        <v>2154</v>
      </c>
      <c r="B1299" s="22">
        <v>2</v>
      </c>
      <c r="C1299" s="22">
        <v>2</v>
      </c>
    </row>
    <row r="1300" spans="1:3">
      <c r="A1300" s="25" t="s">
        <v>2159</v>
      </c>
      <c r="B1300" s="22">
        <v>1</v>
      </c>
      <c r="C1300" s="22">
        <v>1</v>
      </c>
    </row>
    <row r="1301" spans="1:3">
      <c r="A1301" s="25" t="s">
        <v>2153</v>
      </c>
      <c r="B1301" s="22">
        <v>3</v>
      </c>
      <c r="C1301" s="22">
        <v>3</v>
      </c>
    </row>
    <row r="1302" spans="1:3">
      <c r="A1302" s="21" t="s">
        <v>1972</v>
      </c>
      <c r="B1302" s="22">
        <v>7</v>
      </c>
      <c r="C1302" s="22">
        <v>7</v>
      </c>
    </row>
    <row r="1303" spans="1:3">
      <c r="A1303" s="25" t="s">
        <v>2157</v>
      </c>
      <c r="B1303" s="22">
        <v>3</v>
      </c>
      <c r="C1303" s="22">
        <v>3</v>
      </c>
    </row>
    <row r="1304" spans="1:3">
      <c r="A1304" s="25" t="s">
        <v>2154</v>
      </c>
      <c r="B1304" s="22">
        <v>3</v>
      </c>
      <c r="C1304" s="22">
        <v>3</v>
      </c>
    </row>
    <row r="1305" spans="1:3">
      <c r="A1305" s="25" t="s">
        <v>2163</v>
      </c>
      <c r="B1305" s="22">
        <v>1</v>
      </c>
      <c r="C1305" s="22">
        <v>1</v>
      </c>
    </row>
    <row r="1306" spans="1:3">
      <c r="A1306" s="21" t="s">
        <v>1508</v>
      </c>
      <c r="B1306" s="22">
        <v>7</v>
      </c>
      <c r="C1306" s="22">
        <v>7</v>
      </c>
    </row>
    <row r="1307" spans="1:3">
      <c r="A1307" s="25" t="s">
        <v>2156</v>
      </c>
      <c r="B1307" s="22">
        <v>1</v>
      </c>
      <c r="C1307" s="22">
        <v>1</v>
      </c>
    </row>
    <row r="1308" spans="1:3">
      <c r="A1308" s="25" t="s">
        <v>2158</v>
      </c>
      <c r="B1308" s="22">
        <v>3</v>
      </c>
      <c r="C1308" s="22">
        <v>3</v>
      </c>
    </row>
    <row r="1309" spans="1:3">
      <c r="A1309" s="25" t="s">
        <v>2159</v>
      </c>
      <c r="B1309" s="22">
        <v>1</v>
      </c>
      <c r="C1309" s="22">
        <v>1</v>
      </c>
    </row>
    <row r="1310" spans="1:3">
      <c r="A1310" s="25" t="s">
        <v>2160</v>
      </c>
      <c r="B1310" s="22">
        <v>2</v>
      </c>
      <c r="C1310" s="22">
        <v>2</v>
      </c>
    </row>
    <row r="1311" spans="1:3">
      <c r="A1311" s="21" t="s">
        <v>1683</v>
      </c>
      <c r="B1311" s="22">
        <v>7</v>
      </c>
      <c r="C1311" s="22">
        <v>7</v>
      </c>
    </row>
    <row r="1312" spans="1:3">
      <c r="A1312" s="25" t="s">
        <v>2156</v>
      </c>
      <c r="B1312" s="22">
        <v>2</v>
      </c>
      <c r="C1312" s="22">
        <v>2</v>
      </c>
    </row>
    <row r="1313" spans="1:3">
      <c r="A1313" s="25" t="s">
        <v>2163</v>
      </c>
      <c r="B1313" s="22">
        <v>2</v>
      </c>
      <c r="C1313" s="22">
        <v>2</v>
      </c>
    </row>
    <row r="1314" spans="1:3">
      <c r="A1314" s="25" t="s">
        <v>2160</v>
      </c>
      <c r="B1314" s="22">
        <v>3</v>
      </c>
      <c r="C1314" s="22">
        <v>3</v>
      </c>
    </row>
    <row r="1315" spans="1:3">
      <c r="A1315" s="21" t="s">
        <v>1613</v>
      </c>
      <c r="B1315" s="22">
        <v>7</v>
      </c>
      <c r="C1315" s="22">
        <v>7</v>
      </c>
    </row>
    <row r="1316" spans="1:3">
      <c r="A1316" s="25" t="s">
        <v>2162</v>
      </c>
      <c r="B1316" s="22">
        <v>1</v>
      </c>
      <c r="C1316" s="22">
        <v>1</v>
      </c>
    </row>
    <row r="1317" spans="1:3">
      <c r="A1317" s="25" t="s">
        <v>2154</v>
      </c>
      <c r="B1317" s="22">
        <v>2</v>
      </c>
      <c r="C1317" s="22">
        <v>2</v>
      </c>
    </row>
    <row r="1318" spans="1:3">
      <c r="A1318" s="25" t="s">
        <v>2163</v>
      </c>
      <c r="B1318" s="22">
        <v>1</v>
      </c>
      <c r="C1318" s="22">
        <v>1</v>
      </c>
    </row>
    <row r="1319" spans="1:3">
      <c r="A1319" s="25" t="s">
        <v>2160</v>
      </c>
      <c r="B1319" s="22">
        <v>1</v>
      </c>
      <c r="C1319" s="22">
        <v>1</v>
      </c>
    </row>
    <row r="1320" spans="1:3">
      <c r="A1320" s="25" t="s">
        <v>2161</v>
      </c>
      <c r="B1320" s="22">
        <v>2</v>
      </c>
      <c r="C1320" s="22">
        <v>2</v>
      </c>
    </row>
    <row r="1321" spans="1:3">
      <c r="A1321" s="21" t="s">
        <v>1798</v>
      </c>
      <c r="B1321" s="22">
        <v>7</v>
      </c>
      <c r="C1321" s="22">
        <v>7</v>
      </c>
    </row>
    <row r="1322" spans="1:3">
      <c r="A1322" s="25" t="s">
        <v>2154</v>
      </c>
      <c r="B1322" s="22">
        <v>1</v>
      </c>
      <c r="C1322" s="22">
        <v>1</v>
      </c>
    </row>
    <row r="1323" spans="1:3">
      <c r="A1323" s="25" t="s">
        <v>2158</v>
      </c>
      <c r="B1323" s="22">
        <v>1</v>
      </c>
      <c r="C1323" s="22">
        <v>1</v>
      </c>
    </row>
    <row r="1324" spans="1:3">
      <c r="A1324" s="25" t="s">
        <v>2163</v>
      </c>
      <c r="B1324" s="22">
        <v>2</v>
      </c>
      <c r="C1324" s="22">
        <v>2</v>
      </c>
    </row>
    <row r="1325" spans="1:3">
      <c r="A1325" s="25" t="s">
        <v>2153</v>
      </c>
      <c r="B1325" s="22">
        <v>3</v>
      </c>
      <c r="C1325" s="22">
        <v>3</v>
      </c>
    </row>
    <row r="1326" spans="1:3">
      <c r="A1326" s="21" t="s">
        <v>2080</v>
      </c>
      <c r="B1326" s="22">
        <v>7</v>
      </c>
      <c r="C1326" s="22">
        <v>7</v>
      </c>
    </row>
    <row r="1327" spans="1:3">
      <c r="A1327" s="25" t="s">
        <v>2154</v>
      </c>
      <c r="B1327" s="22">
        <v>1</v>
      </c>
      <c r="C1327" s="22">
        <v>1</v>
      </c>
    </row>
    <row r="1328" spans="1:3">
      <c r="A1328" s="25" t="s">
        <v>2158</v>
      </c>
      <c r="B1328" s="22">
        <v>3</v>
      </c>
      <c r="C1328" s="22">
        <v>3</v>
      </c>
    </row>
    <row r="1329" spans="1:3">
      <c r="A1329" s="25" t="s">
        <v>2153</v>
      </c>
      <c r="B1329" s="22">
        <v>3</v>
      </c>
      <c r="C1329" s="22">
        <v>3</v>
      </c>
    </row>
    <row r="1330" spans="1:3">
      <c r="A1330" s="21" t="s">
        <v>1847</v>
      </c>
      <c r="B1330" s="22">
        <v>7</v>
      </c>
      <c r="C1330" s="22">
        <v>7</v>
      </c>
    </row>
    <row r="1331" spans="1:3">
      <c r="A1331" s="25" t="s">
        <v>2162</v>
      </c>
      <c r="B1331" s="22">
        <v>1</v>
      </c>
      <c r="C1331" s="22">
        <v>1</v>
      </c>
    </row>
    <row r="1332" spans="1:3">
      <c r="A1332" s="25" t="s">
        <v>2154</v>
      </c>
      <c r="B1332" s="22">
        <v>3</v>
      </c>
      <c r="C1332" s="22">
        <v>3</v>
      </c>
    </row>
    <row r="1333" spans="1:3">
      <c r="A1333" s="25" t="s">
        <v>2158</v>
      </c>
      <c r="B1333" s="22">
        <v>1</v>
      </c>
      <c r="C1333" s="22">
        <v>1</v>
      </c>
    </row>
    <row r="1334" spans="1:3">
      <c r="A1334" s="25" t="s">
        <v>2163</v>
      </c>
      <c r="B1334" s="22">
        <v>1</v>
      </c>
      <c r="C1334" s="22">
        <v>1</v>
      </c>
    </row>
    <row r="1335" spans="1:3">
      <c r="A1335" s="25" t="s">
        <v>2159</v>
      </c>
      <c r="B1335" s="22">
        <v>1</v>
      </c>
      <c r="C1335" s="22">
        <v>1</v>
      </c>
    </row>
    <row r="1336" spans="1:3">
      <c r="A1336" s="21" t="s">
        <v>1680</v>
      </c>
      <c r="B1336" s="22">
        <v>7</v>
      </c>
      <c r="C1336" s="22">
        <v>7</v>
      </c>
    </row>
    <row r="1337" spans="1:3">
      <c r="A1337" s="25" t="s">
        <v>2155</v>
      </c>
      <c r="B1337" s="22">
        <v>1</v>
      </c>
      <c r="C1337" s="22">
        <v>1</v>
      </c>
    </row>
    <row r="1338" spans="1:3">
      <c r="A1338" s="25" t="s">
        <v>2157</v>
      </c>
      <c r="B1338" s="22">
        <v>2</v>
      </c>
      <c r="C1338" s="22">
        <v>2</v>
      </c>
    </row>
    <row r="1339" spans="1:3">
      <c r="A1339" s="25" t="s">
        <v>2154</v>
      </c>
      <c r="B1339" s="22">
        <v>4</v>
      </c>
      <c r="C1339" s="22">
        <v>4</v>
      </c>
    </row>
    <row r="1340" spans="1:3">
      <c r="A1340" s="21" t="s">
        <v>1882</v>
      </c>
      <c r="B1340" s="22">
        <v>7</v>
      </c>
      <c r="C1340" s="22">
        <v>7</v>
      </c>
    </row>
    <row r="1341" spans="1:3">
      <c r="A1341" s="25" t="s">
        <v>2157</v>
      </c>
      <c r="B1341" s="22">
        <v>4</v>
      </c>
      <c r="C1341" s="22">
        <v>4</v>
      </c>
    </row>
    <row r="1342" spans="1:3">
      <c r="A1342" s="25" t="s">
        <v>2160</v>
      </c>
      <c r="B1342" s="22">
        <v>2</v>
      </c>
      <c r="C1342" s="22">
        <v>2</v>
      </c>
    </row>
    <row r="1343" spans="1:3">
      <c r="A1343" s="25" t="s">
        <v>2161</v>
      </c>
      <c r="B1343" s="22">
        <v>1</v>
      </c>
      <c r="C1343" s="22">
        <v>1</v>
      </c>
    </row>
    <row r="1344" spans="1:3">
      <c r="A1344" s="21" t="s">
        <v>2018</v>
      </c>
      <c r="B1344" s="22">
        <v>7</v>
      </c>
      <c r="C1344" s="22">
        <v>7</v>
      </c>
    </row>
    <row r="1345" spans="1:3">
      <c r="A1345" s="25" t="s">
        <v>2162</v>
      </c>
      <c r="B1345" s="22">
        <v>1</v>
      </c>
      <c r="C1345" s="22">
        <v>1</v>
      </c>
    </row>
    <row r="1346" spans="1:3">
      <c r="A1346" s="25" t="s">
        <v>2154</v>
      </c>
      <c r="B1346" s="22">
        <v>1</v>
      </c>
      <c r="C1346" s="22">
        <v>1</v>
      </c>
    </row>
    <row r="1347" spans="1:3">
      <c r="A1347" s="25" t="s">
        <v>2158</v>
      </c>
      <c r="B1347" s="22">
        <v>3</v>
      </c>
      <c r="C1347" s="22">
        <v>3</v>
      </c>
    </row>
    <row r="1348" spans="1:3">
      <c r="A1348" s="25" t="s">
        <v>2153</v>
      </c>
      <c r="B1348" s="22">
        <v>1</v>
      </c>
      <c r="C1348" s="22">
        <v>1</v>
      </c>
    </row>
    <row r="1349" spans="1:3">
      <c r="A1349" s="25" t="s">
        <v>2161</v>
      </c>
      <c r="B1349" s="22">
        <v>1</v>
      </c>
      <c r="C1349" s="22">
        <v>1</v>
      </c>
    </row>
    <row r="1350" spans="1:3">
      <c r="A1350" s="21" t="s">
        <v>2007</v>
      </c>
      <c r="B1350" s="22">
        <v>7</v>
      </c>
      <c r="C1350" s="22">
        <v>7</v>
      </c>
    </row>
    <row r="1351" spans="1:3">
      <c r="A1351" s="25" t="s">
        <v>2162</v>
      </c>
      <c r="B1351" s="22">
        <v>2</v>
      </c>
      <c r="C1351" s="22">
        <v>2</v>
      </c>
    </row>
    <row r="1352" spans="1:3">
      <c r="A1352" s="25" t="s">
        <v>2163</v>
      </c>
      <c r="B1352" s="22">
        <v>1</v>
      </c>
      <c r="C1352" s="22">
        <v>1</v>
      </c>
    </row>
    <row r="1353" spans="1:3">
      <c r="A1353" s="25" t="s">
        <v>2153</v>
      </c>
      <c r="B1353" s="22">
        <v>2</v>
      </c>
      <c r="C1353" s="22">
        <v>2</v>
      </c>
    </row>
    <row r="1354" spans="1:3">
      <c r="A1354" s="25" t="s">
        <v>2161</v>
      </c>
      <c r="B1354" s="22">
        <v>2</v>
      </c>
      <c r="C1354" s="22">
        <v>2</v>
      </c>
    </row>
    <row r="1355" spans="1:3">
      <c r="A1355" s="21" t="s">
        <v>1783</v>
      </c>
      <c r="B1355" s="22">
        <v>7</v>
      </c>
      <c r="C1355" s="22">
        <v>7</v>
      </c>
    </row>
    <row r="1356" spans="1:3">
      <c r="A1356" s="25" t="s">
        <v>2156</v>
      </c>
      <c r="B1356" s="22">
        <v>1</v>
      </c>
      <c r="C1356" s="22">
        <v>1</v>
      </c>
    </row>
    <row r="1357" spans="1:3">
      <c r="A1357" s="25" t="s">
        <v>2154</v>
      </c>
      <c r="B1357" s="22">
        <v>2</v>
      </c>
      <c r="C1357" s="22">
        <v>2</v>
      </c>
    </row>
    <row r="1358" spans="1:3">
      <c r="A1358" s="25" t="s">
        <v>2158</v>
      </c>
      <c r="B1358" s="22">
        <v>4</v>
      </c>
      <c r="C1358" s="22">
        <v>4</v>
      </c>
    </row>
    <row r="1359" spans="1:3">
      <c r="A1359" s="21" t="s">
        <v>1587</v>
      </c>
      <c r="B1359" s="22">
        <v>7</v>
      </c>
      <c r="C1359" s="22">
        <v>7</v>
      </c>
    </row>
    <row r="1360" spans="1:3">
      <c r="A1360" s="25" t="s">
        <v>2162</v>
      </c>
      <c r="B1360" s="22">
        <v>2</v>
      </c>
      <c r="C1360" s="22">
        <v>2</v>
      </c>
    </row>
    <row r="1361" spans="1:3">
      <c r="A1361" s="25" t="s">
        <v>2154</v>
      </c>
      <c r="B1361" s="22">
        <v>1</v>
      </c>
      <c r="C1361" s="22">
        <v>1</v>
      </c>
    </row>
    <row r="1362" spans="1:3">
      <c r="A1362" s="25" t="s">
        <v>2158</v>
      </c>
      <c r="B1362" s="22">
        <v>2</v>
      </c>
      <c r="C1362" s="22">
        <v>2</v>
      </c>
    </row>
    <row r="1363" spans="1:3">
      <c r="A1363" s="25" t="s">
        <v>2163</v>
      </c>
      <c r="B1363" s="22">
        <v>2</v>
      </c>
      <c r="C1363" s="22">
        <v>2</v>
      </c>
    </row>
    <row r="1364" spans="1:3">
      <c r="A1364" s="21" t="s">
        <v>1591</v>
      </c>
      <c r="B1364" s="22">
        <v>7</v>
      </c>
      <c r="C1364" s="22">
        <v>7</v>
      </c>
    </row>
    <row r="1365" spans="1:3">
      <c r="A1365" s="25" t="s">
        <v>2155</v>
      </c>
      <c r="B1365" s="22">
        <v>1</v>
      </c>
      <c r="C1365" s="22">
        <v>1</v>
      </c>
    </row>
    <row r="1366" spans="1:3">
      <c r="A1366" s="25" t="s">
        <v>2162</v>
      </c>
      <c r="B1366" s="22">
        <v>2</v>
      </c>
      <c r="C1366" s="22">
        <v>2</v>
      </c>
    </row>
    <row r="1367" spans="1:3">
      <c r="A1367" s="25" t="s">
        <v>2154</v>
      </c>
      <c r="B1367" s="22">
        <v>1</v>
      </c>
      <c r="C1367" s="22">
        <v>1</v>
      </c>
    </row>
    <row r="1368" spans="1:3">
      <c r="A1368" s="25" t="s">
        <v>2152</v>
      </c>
      <c r="B1368" s="22">
        <v>3</v>
      </c>
      <c r="C1368" s="22">
        <v>3</v>
      </c>
    </row>
    <row r="1369" spans="1:3">
      <c r="A1369" s="21" t="s">
        <v>1965</v>
      </c>
      <c r="B1369" s="22">
        <v>7</v>
      </c>
      <c r="C1369" s="22">
        <v>7</v>
      </c>
    </row>
    <row r="1370" spans="1:3">
      <c r="A1370" s="25" t="s">
        <v>2155</v>
      </c>
      <c r="B1370" s="22">
        <v>1</v>
      </c>
      <c r="C1370" s="22">
        <v>1</v>
      </c>
    </row>
    <row r="1371" spans="1:3">
      <c r="A1371" s="25" t="s">
        <v>2156</v>
      </c>
      <c r="B1371" s="22">
        <v>3</v>
      </c>
      <c r="C1371" s="22">
        <v>3</v>
      </c>
    </row>
    <row r="1372" spans="1:3">
      <c r="A1372" s="25" t="s">
        <v>2158</v>
      </c>
      <c r="B1372" s="22">
        <v>3</v>
      </c>
      <c r="C1372" s="22">
        <v>3</v>
      </c>
    </row>
    <row r="1373" spans="1:3">
      <c r="A1373" s="21" t="s">
        <v>1463</v>
      </c>
      <c r="B1373" s="22">
        <v>7</v>
      </c>
      <c r="C1373" s="22">
        <v>7</v>
      </c>
    </row>
    <row r="1374" spans="1:3">
      <c r="A1374" s="25" t="s">
        <v>2162</v>
      </c>
      <c r="B1374" s="22">
        <v>4</v>
      </c>
      <c r="C1374" s="22">
        <v>4</v>
      </c>
    </row>
    <row r="1375" spans="1:3">
      <c r="A1375" s="25" t="s">
        <v>2154</v>
      </c>
      <c r="B1375" s="22">
        <v>2</v>
      </c>
      <c r="C1375" s="22">
        <v>2</v>
      </c>
    </row>
    <row r="1376" spans="1:3">
      <c r="A1376" s="25" t="s">
        <v>2160</v>
      </c>
      <c r="B1376" s="22">
        <v>1</v>
      </c>
      <c r="C1376" s="22">
        <v>1</v>
      </c>
    </row>
    <row r="1377" spans="1:3">
      <c r="A1377" s="21" t="s">
        <v>1724</v>
      </c>
      <c r="B1377" s="22">
        <v>7</v>
      </c>
      <c r="C1377" s="22">
        <v>7</v>
      </c>
    </row>
    <row r="1378" spans="1:3">
      <c r="A1378" s="25" t="s">
        <v>2154</v>
      </c>
      <c r="B1378" s="22">
        <v>1</v>
      </c>
      <c r="C1378" s="22">
        <v>1</v>
      </c>
    </row>
    <row r="1379" spans="1:3">
      <c r="A1379" s="25" t="s">
        <v>2152</v>
      </c>
      <c r="B1379" s="22">
        <v>2</v>
      </c>
      <c r="C1379" s="22">
        <v>2</v>
      </c>
    </row>
    <row r="1380" spans="1:3">
      <c r="A1380" s="25" t="s">
        <v>2159</v>
      </c>
      <c r="B1380" s="22">
        <v>2</v>
      </c>
      <c r="C1380" s="22">
        <v>2</v>
      </c>
    </row>
    <row r="1381" spans="1:3">
      <c r="A1381" s="25" t="s">
        <v>2160</v>
      </c>
      <c r="B1381" s="22">
        <v>2</v>
      </c>
      <c r="C1381" s="22">
        <v>2</v>
      </c>
    </row>
    <row r="1382" spans="1:3">
      <c r="A1382" s="21" t="s">
        <v>1559</v>
      </c>
      <c r="B1382" s="22">
        <v>7</v>
      </c>
      <c r="C1382" s="22">
        <v>7</v>
      </c>
    </row>
    <row r="1383" spans="1:3">
      <c r="A1383" s="25" t="s">
        <v>2163</v>
      </c>
      <c r="B1383" s="22">
        <v>2</v>
      </c>
      <c r="C1383" s="22">
        <v>2</v>
      </c>
    </row>
    <row r="1384" spans="1:3">
      <c r="A1384" s="25" t="s">
        <v>2159</v>
      </c>
      <c r="B1384" s="22">
        <v>1</v>
      </c>
      <c r="C1384" s="22">
        <v>1</v>
      </c>
    </row>
    <row r="1385" spans="1:3">
      <c r="A1385" s="25" t="s">
        <v>2160</v>
      </c>
      <c r="B1385" s="22">
        <v>2</v>
      </c>
      <c r="C1385" s="22">
        <v>2</v>
      </c>
    </row>
    <row r="1386" spans="1:3">
      <c r="A1386" s="25" t="s">
        <v>2161</v>
      </c>
      <c r="B1386" s="22">
        <v>2</v>
      </c>
      <c r="C1386" s="22">
        <v>2</v>
      </c>
    </row>
    <row r="1387" spans="1:3">
      <c r="A1387" s="21" t="s">
        <v>1693</v>
      </c>
      <c r="B1387" s="22">
        <v>7</v>
      </c>
      <c r="C1387" s="22">
        <v>7</v>
      </c>
    </row>
    <row r="1388" spans="1:3">
      <c r="A1388" s="25" t="s">
        <v>2158</v>
      </c>
      <c r="B1388" s="22">
        <v>1</v>
      </c>
      <c r="C1388" s="22">
        <v>1</v>
      </c>
    </row>
    <row r="1389" spans="1:3">
      <c r="A1389" s="25" t="s">
        <v>2152</v>
      </c>
      <c r="B1389" s="22">
        <v>2</v>
      </c>
      <c r="C1389" s="22">
        <v>2</v>
      </c>
    </row>
    <row r="1390" spans="1:3">
      <c r="A1390" s="25" t="s">
        <v>2163</v>
      </c>
      <c r="B1390" s="22">
        <v>1</v>
      </c>
      <c r="C1390" s="22">
        <v>1</v>
      </c>
    </row>
    <row r="1391" spans="1:3">
      <c r="A1391" s="25" t="s">
        <v>2153</v>
      </c>
      <c r="B1391" s="22">
        <v>3</v>
      </c>
      <c r="C1391" s="22">
        <v>3</v>
      </c>
    </row>
    <row r="1392" spans="1:3">
      <c r="A1392" s="21" t="s">
        <v>2054</v>
      </c>
      <c r="B1392" s="22">
        <v>7</v>
      </c>
      <c r="C1392" s="22">
        <v>7</v>
      </c>
    </row>
    <row r="1393" spans="1:3">
      <c r="A1393" s="25" t="s">
        <v>2162</v>
      </c>
      <c r="B1393" s="22">
        <v>2</v>
      </c>
      <c r="C1393" s="22">
        <v>2</v>
      </c>
    </row>
    <row r="1394" spans="1:3">
      <c r="A1394" s="25" t="s">
        <v>2156</v>
      </c>
      <c r="B1394" s="22">
        <v>1</v>
      </c>
      <c r="C1394" s="22">
        <v>1</v>
      </c>
    </row>
    <row r="1395" spans="1:3">
      <c r="A1395" s="25" t="s">
        <v>2152</v>
      </c>
      <c r="B1395" s="22">
        <v>1</v>
      </c>
      <c r="C1395" s="22">
        <v>1</v>
      </c>
    </row>
    <row r="1396" spans="1:3">
      <c r="A1396" s="25" t="s">
        <v>2160</v>
      </c>
      <c r="B1396" s="22">
        <v>2</v>
      </c>
      <c r="C1396" s="22">
        <v>2</v>
      </c>
    </row>
    <row r="1397" spans="1:3">
      <c r="A1397" s="25" t="s">
        <v>2153</v>
      </c>
      <c r="B1397" s="22">
        <v>1</v>
      </c>
      <c r="C1397" s="22">
        <v>1</v>
      </c>
    </row>
    <row r="1398" spans="1:3">
      <c r="A1398" s="21" t="s">
        <v>1852</v>
      </c>
      <c r="B1398" s="22">
        <v>7</v>
      </c>
      <c r="C1398" s="22">
        <v>7</v>
      </c>
    </row>
    <row r="1399" spans="1:3">
      <c r="A1399" s="25" t="s">
        <v>2155</v>
      </c>
      <c r="B1399" s="22">
        <v>2</v>
      </c>
      <c r="C1399" s="22">
        <v>2</v>
      </c>
    </row>
    <row r="1400" spans="1:3">
      <c r="A1400" s="25" t="s">
        <v>2154</v>
      </c>
      <c r="B1400" s="22">
        <v>2</v>
      </c>
      <c r="C1400" s="22">
        <v>2</v>
      </c>
    </row>
    <row r="1401" spans="1:3">
      <c r="A1401" s="25" t="s">
        <v>2163</v>
      </c>
      <c r="B1401" s="22">
        <v>2</v>
      </c>
      <c r="C1401" s="22">
        <v>2</v>
      </c>
    </row>
    <row r="1402" spans="1:3">
      <c r="A1402" s="25" t="s">
        <v>2153</v>
      </c>
      <c r="B1402" s="22">
        <v>1</v>
      </c>
      <c r="C1402" s="22">
        <v>1</v>
      </c>
    </row>
    <row r="1403" spans="1:3">
      <c r="A1403" s="21" t="s">
        <v>1792</v>
      </c>
      <c r="B1403" s="22">
        <v>7</v>
      </c>
      <c r="C1403" s="22">
        <v>7</v>
      </c>
    </row>
    <row r="1404" spans="1:3">
      <c r="A1404" s="25" t="s">
        <v>2156</v>
      </c>
      <c r="B1404" s="22">
        <v>4</v>
      </c>
      <c r="C1404" s="22">
        <v>4</v>
      </c>
    </row>
    <row r="1405" spans="1:3">
      <c r="A1405" s="25" t="s">
        <v>2157</v>
      </c>
      <c r="B1405" s="22">
        <v>3</v>
      </c>
      <c r="C1405" s="22">
        <v>3</v>
      </c>
    </row>
    <row r="1406" spans="1:3">
      <c r="A1406" s="21" t="s">
        <v>1576</v>
      </c>
      <c r="B1406" s="22">
        <v>7</v>
      </c>
      <c r="C1406" s="22">
        <v>7</v>
      </c>
    </row>
    <row r="1407" spans="1:3">
      <c r="A1407" s="25" t="s">
        <v>2156</v>
      </c>
      <c r="B1407" s="22">
        <v>1</v>
      </c>
      <c r="C1407" s="22">
        <v>1</v>
      </c>
    </row>
    <row r="1408" spans="1:3">
      <c r="A1408" s="25" t="s">
        <v>2152</v>
      </c>
      <c r="B1408" s="22">
        <v>1</v>
      </c>
      <c r="C1408" s="22">
        <v>1</v>
      </c>
    </row>
    <row r="1409" spans="1:3">
      <c r="A1409" s="25" t="s">
        <v>2163</v>
      </c>
      <c r="B1409" s="22">
        <v>2</v>
      </c>
      <c r="C1409" s="22">
        <v>2</v>
      </c>
    </row>
    <row r="1410" spans="1:3">
      <c r="A1410" s="25" t="s">
        <v>2159</v>
      </c>
      <c r="B1410" s="22">
        <v>2</v>
      </c>
      <c r="C1410" s="22">
        <v>2</v>
      </c>
    </row>
    <row r="1411" spans="1:3">
      <c r="A1411" s="25" t="s">
        <v>2161</v>
      </c>
      <c r="B1411" s="22">
        <v>1</v>
      </c>
      <c r="C1411" s="22">
        <v>1</v>
      </c>
    </row>
    <row r="1412" spans="1:3">
      <c r="A1412" s="21" t="s">
        <v>1420</v>
      </c>
      <c r="B1412" s="22">
        <v>7</v>
      </c>
      <c r="C1412" s="22">
        <v>7</v>
      </c>
    </row>
    <row r="1413" spans="1:3">
      <c r="A1413" s="25" t="s">
        <v>2156</v>
      </c>
      <c r="B1413" s="22">
        <v>3</v>
      </c>
      <c r="C1413" s="22">
        <v>3</v>
      </c>
    </row>
    <row r="1414" spans="1:3">
      <c r="A1414" s="25" t="s">
        <v>2158</v>
      </c>
      <c r="B1414" s="22">
        <v>1</v>
      </c>
      <c r="C1414" s="22">
        <v>1</v>
      </c>
    </row>
    <row r="1415" spans="1:3">
      <c r="A1415" s="25" t="s">
        <v>2152</v>
      </c>
      <c r="B1415" s="22">
        <v>2</v>
      </c>
      <c r="C1415" s="22">
        <v>2</v>
      </c>
    </row>
    <row r="1416" spans="1:3">
      <c r="A1416" s="25" t="s">
        <v>2163</v>
      </c>
      <c r="B1416" s="22">
        <v>1</v>
      </c>
      <c r="C1416" s="22">
        <v>1</v>
      </c>
    </row>
    <row r="1417" spans="1:3">
      <c r="A1417" s="21" t="s">
        <v>79</v>
      </c>
      <c r="B1417" s="22">
        <v>7</v>
      </c>
      <c r="C1417" s="22">
        <v>7</v>
      </c>
    </row>
    <row r="1418" spans="1:3">
      <c r="A1418" s="25" t="s">
        <v>2162</v>
      </c>
      <c r="B1418" s="22">
        <v>2</v>
      </c>
      <c r="C1418" s="22">
        <v>2</v>
      </c>
    </row>
    <row r="1419" spans="1:3">
      <c r="A1419" s="25" t="s">
        <v>2158</v>
      </c>
      <c r="B1419" s="22">
        <v>1</v>
      </c>
      <c r="C1419" s="22">
        <v>1</v>
      </c>
    </row>
    <row r="1420" spans="1:3">
      <c r="A1420" s="25" t="s">
        <v>2163</v>
      </c>
      <c r="B1420" s="22">
        <v>3</v>
      </c>
      <c r="C1420" s="22">
        <v>3</v>
      </c>
    </row>
    <row r="1421" spans="1:3">
      <c r="A1421" s="25" t="s">
        <v>2160</v>
      </c>
      <c r="B1421" s="22">
        <v>1</v>
      </c>
      <c r="C1421" s="22">
        <v>1</v>
      </c>
    </row>
    <row r="1422" spans="1:3">
      <c r="A1422" s="21" t="s">
        <v>1410</v>
      </c>
      <c r="B1422" s="22">
        <v>7</v>
      </c>
      <c r="C1422" s="22">
        <v>7</v>
      </c>
    </row>
    <row r="1423" spans="1:3">
      <c r="A1423" s="25" t="s">
        <v>2156</v>
      </c>
      <c r="B1423" s="22">
        <v>1</v>
      </c>
      <c r="C1423" s="22">
        <v>1</v>
      </c>
    </row>
    <row r="1424" spans="1:3">
      <c r="A1424" s="25" t="s">
        <v>2152</v>
      </c>
      <c r="B1424" s="22">
        <v>1</v>
      </c>
      <c r="C1424" s="22">
        <v>1</v>
      </c>
    </row>
    <row r="1425" spans="1:3">
      <c r="A1425" s="25" t="s">
        <v>2163</v>
      </c>
      <c r="B1425" s="22">
        <v>1</v>
      </c>
      <c r="C1425" s="22">
        <v>1</v>
      </c>
    </row>
    <row r="1426" spans="1:3">
      <c r="A1426" s="25" t="s">
        <v>2160</v>
      </c>
      <c r="B1426" s="22">
        <v>4</v>
      </c>
      <c r="C1426" s="22">
        <v>4</v>
      </c>
    </row>
    <row r="1427" spans="1:3">
      <c r="A1427" s="21" t="s">
        <v>2075</v>
      </c>
      <c r="B1427" s="22">
        <v>7</v>
      </c>
      <c r="C1427" s="22">
        <v>7</v>
      </c>
    </row>
    <row r="1428" spans="1:3">
      <c r="A1428" s="25" t="s">
        <v>2155</v>
      </c>
      <c r="B1428" s="22">
        <v>1</v>
      </c>
      <c r="C1428" s="22">
        <v>1</v>
      </c>
    </row>
    <row r="1429" spans="1:3">
      <c r="A1429" s="25" t="s">
        <v>2157</v>
      </c>
      <c r="B1429" s="22">
        <v>1</v>
      </c>
      <c r="C1429" s="22">
        <v>1</v>
      </c>
    </row>
    <row r="1430" spans="1:3">
      <c r="A1430" s="25" t="s">
        <v>2160</v>
      </c>
      <c r="B1430" s="22">
        <v>3</v>
      </c>
      <c r="C1430" s="22">
        <v>3</v>
      </c>
    </row>
    <row r="1431" spans="1:3">
      <c r="A1431" s="25" t="s">
        <v>2153</v>
      </c>
      <c r="B1431" s="22">
        <v>2</v>
      </c>
      <c r="C1431" s="22">
        <v>2</v>
      </c>
    </row>
    <row r="1432" spans="1:3">
      <c r="A1432" s="21" t="s">
        <v>2105</v>
      </c>
      <c r="B1432" s="22">
        <v>7</v>
      </c>
      <c r="C1432" s="22">
        <v>7</v>
      </c>
    </row>
    <row r="1433" spans="1:3">
      <c r="A1433" s="25" t="s">
        <v>2162</v>
      </c>
      <c r="B1433" s="22">
        <v>1</v>
      </c>
      <c r="C1433" s="22">
        <v>1</v>
      </c>
    </row>
    <row r="1434" spans="1:3">
      <c r="A1434" s="25" t="s">
        <v>2154</v>
      </c>
      <c r="B1434" s="22">
        <v>1</v>
      </c>
      <c r="C1434" s="22">
        <v>1</v>
      </c>
    </row>
    <row r="1435" spans="1:3">
      <c r="A1435" s="25" t="s">
        <v>2158</v>
      </c>
      <c r="B1435" s="22">
        <v>2</v>
      </c>
      <c r="C1435" s="22">
        <v>2</v>
      </c>
    </row>
    <row r="1436" spans="1:3">
      <c r="A1436" s="25" t="s">
        <v>2159</v>
      </c>
      <c r="B1436" s="22">
        <v>3</v>
      </c>
      <c r="C1436" s="22">
        <v>3</v>
      </c>
    </row>
    <row r="1437" spans="1:3">
      <c r="A1437" s="21" t="s">
        <v>1773</v>
      </c>
      <c r="B1437" s="22">
        <v>7</v>
      </c>
      <c r="C1437" s="22">
        <v>7</v>
      </c>
    </row>
    <row r="1438" spans="1:3">
      <c r="A1438" s="25" t="s">
        <v>2154</v>
      </c>
      <c r="B1438" s="22">
        <v>1</v>
      </c>
      <c r="C1438" s="22">
        <v>1</v>
      </c>
    </row>
    <row r="1439" spans="1:3">
      <c r="A1439" s="25" t="s">
        <v>2152</v>
      </c>
      <c r="B1439" s="22">
        <v>5</v>
      </c>
      <c r="C1439" s="22">
        <v>5</v>
      </c>
    </row>
    <row r="1440" spans="1:3">
      <c r="A1440" s="25" t="s">
        <v>2153</v>
      </c>
      <c r="B1440" s="22">
        <v>1</v>
      </c>
      <c r="C1440" s="22">
        <v>1</v>
      </c>
    </row>
    <row r="1441" spans="1:3">
      <c r="A1441" s="21" t="s">
        <v>1409</v>
      </c>
      <c r="B1441" s="22">
        <v>7</v>
      </c>
      <c r="C1441" s="22">
        <v>7</v>
      </c>
    </row>
    <row r="1442" spans="1:3">
      <c r="A1442" s="25" t="s">
        <v>2157</v>
      </c>
      <c r="B1442" s="22">
        <v>2</v>
      </c>
      <c r="C1442" s="22">
        <v>2</v>
      </c>
    </row>
    <row r="1443" spans="1:3">
      <c r="A1443" s="25" t="s">
        <v>2152</v>
      </c>
      <c r="B1443" s="22">
        <v>3</v>
      </c>
      <c r="C1443" s="22">
        <v>3</v>
      </c>
    </row>
    <row r="1444" spans="1:3">
      <c r="A1444" s="25" t="s">
        <v>2159</v>
      </c>
      <c r="B1444" s="22">
        <v>2</v>
      </c>
      <c r="C1444" s="22">
        <v>2</v>
      </c>
    </row>
    <row r="1445" spans="1:3">
      <c r="A1445" s="21" t="s">
        <v>1662</v>
      </c>
      <c r="B1445" s="22">
        <v>6</v>
      </c>
      <c r="C1445" s="22">
        <v>6</v>
      </c>
    </row>
    <row r="1446" spans="1:3">
      <c r="A1446" s="25" t="s">
        <v>2152</v>
      </c>
      <c r="B1446" s="22">
        <v>1</v>
      </c>
      <c r="C1446" s="22">
        <v>1</v>
      </c>
    </row>
    <row r="1447" spans="1:3">
      <c r="A1447" s="25" t="s">
        <v>2159</v>
      </c>
      <c r="B1447" s="22">
        <v>2</v>
      </c>
      <c r="C1447" s="22">
        <v>2</v>
      </c>
    </row>
    <row r="1448" spans="1:3">
      <c r="A1448" s="25" t="s">
        <v>2161</v>
      </c>
      <c r="B1448" s="22">
        <v>3</v>
      </c>
      <c r="C1448" s="22">
        <v>3</v>
      </c>
    </row>
    <row r="1449" spans="1:3">
      <c r="A1449" s="21" t="s">
        <v>1545</v>
      </c>
      <c r="B1449" s="22">
        <v>6</v>
      </c>
      <c r="C1449" s="22">
        <v>6</v>
      </c>
    </row>
    <row r="1450" spans="1:3">
      <c r="A1450" s="25" t="s">
        <v>2162</v>
      </c>
      <c r="B1450" s="22">
        <v>2</v>
      </c>
      <c r="C1450" s="22">
        <v>2</v>
      </c>
    </row>
    <row r="1451" spans="1:3">
      <c r="A1451" s="25" t="s">
        <v>2156</v>
      </c>
      <c r="B1451" s="22">
        <v>1</v>
      </c>
      <c r="C1451" s="22">
        <v>1</v>
      </c>
    </row>
    <row r="1452" spans="1:3">
      <c r="A1452" s="25" t="s">
        <v>2159</v>
      </c>
      <c r="B1452" s="22">
        <v>2</v>
      </c>
      <c r="C1452" s="22">
        <v>2</v>
      </c>
    </row>
    <row r="1453" spans="1:3">
      <c r="A1453" s="25" t="s">
        <v>2153</v>
      </c>
      <c r="B1453" s="22">
        <v>1</v>
      </c>
      <c r="C1453" s="22">
        <v>1</v>
      </c>
    </row>
    <row r="1454" spans="1:3">
      <c r="A1454" s="21" t="s">
        <v>1862</v>
      </c>
      <c r="B1454" s="22">
        <v>6</v>
      </c>
      <c r="C1454" s="22">
        <v>6</v>
      </c>
    </row>
    <row r="1455" spans="1:3">
      <c r="A1455" s="25" t="s">
        <v>2156</v>
      </c>
      <c r="B1455" s="22">
        <v>3</v>
      </c>
      <c r="C1455" s="22">
        <v>3</v>
      </c>
    </row>
    <row r="1456" spans="1:3">
      <c r="A1456" s="25" t="s">
        <v>2154</v>
      </c>
      <c r="B1456" s="22">
        <v>1</v>
      </c>
      <c r="C1456" s="22">
        <v>1</v>
      </c>
    </row>
    <row r="1457" spans="1:3">
      <c r="A1457" s="25" t="s">
        <v>2163</v>
      </c>
      <c r="B1457" s="22">
        <v>1</v>
      </c>
      <c r="C1457" s="22">
        <v>1</v>
      </c>
    </row>
    <row r="1458" spans="1:3">
      <c r="A1458" s="25" t="s">
        <v>2159</v>
      </c>
      <c r="B1458" s="22">
        <v>1</v>
      </c>
      <c r="C1458" s="22">
        <v>1</v>
      </c>
    </row>
    <row r="1459" spans="1:3">
      <c r="A1459" s="21" t="s">
        <v>1434</v>
      </c>
      <c r="B1459" s="22">
        <v>6</v>
      </c>
      <c r="C1459" s="22">
        <v>6</v>
      </c>
    </row>
    <row r="1460" spans="1:3">
      <c r="A1460" s="25" t="s">
        <v>2155</v>
      </c>
      <c r="B1460" s="22">
        <v>3</v>
      </c>
      <c r="C1460" s="22">
        <v>3</v>
      </c>
    </row>
    <row r="1461" spans="1:3">
      <c r="A1461" s="25" t="s">
        <v>2152</v>
      </c>
      <c r="B1461" s="22">
        <v>1</v>
      </c>
      <c r="C1461" s="22">
        <v>1</v>
      </c>
    </row>
    <row r="1462" spans="1:3">
      <c r="A1462" s="25" t="s">
        <v>2160</v>
      </c>
      <c r="B1462" s="22">
        <v>2</v>
      </c>
      <c r="C1462" s="22">
        <v>2</v>
      </c>
    </row>
    <row r="1463" spans="1:3">
      <c r="A1463" s="21" t="s">
        <v>1469</v>
      </c>
      <c r="B1463" s="22">
        <v>6</v>
      </c>
      <c r="C1463" s="22">
        <v>6</v>
      </c>
    </row>
    <row r="1464" spans="1:3">
      <c r="A1464" s="25" t="s">
        <v>2155</v>
      </c>
      <c r="B1464" s="22">
        <v>2</v>
      </c>
      <c r="C1464" s="22">
        <v>2</v>
      </c>
    </row>
    <row r="1465" spans="1:3">
      <c r="A1465" s="25" t="s">
        <v>2162</v>
      </c>
      <c r="B1465" s="22">
        <v>1</v>
      </c>
      <c r="C1465" s="22">
        <v>1</v>
      </c>
    </row>
    <row r="1466" spans="1:3">
      <c r="A1466" s="25" t="s">
        <v>2163</v>
      </c>
      <c r="B1466" s="22">
        <v>1</v>
      </c>
      <c r="C1466" s="22">
        <v>1</v>
      </c>
    </row>
    <row r="1467" spans="1:3">
      <c r="A1467" s="25" t="s">
        <v>2161</v>
      </c>
      <c r="B1467" s="22">
        <v>2</v>
      </c>
      <c r="C1467" s="22">
        <v>2</v>
      </c>
    </row>
    <row r="1468" spans="1:3">
      <c r="A1468" s="21" t="s">
        <v>2079</v>
      </c>
      <c r="B1468" s="22">
        <v>6</v>
      </c>
      <c r="C1468" s="22">
        <v>6</v>
      </c>
    </row>
    <row r="1469" spans="1:3">
      <c r="A1469" s="25" t="s">
        <v>2152</v>
      </c>
      <c r="B1469" s="22">
        <v>2</v>
      </c>
      <c r="C1469" s="22">
        <v>2</v>
      </c>
    </row>
    <row r="1470" spans="1:3">
      <c r="A1470" s="25" t="s">
        <v>2163</v>
      </c>
      <c r="B1470" s="22">
        <v>3</v>
      </c>
      <c r="C1470" s="22">
        <v>3</v>
      </c>
    </row>
    <row r="1471" spans="1:3">
      <c r="A1471" s="25" t="s">
        <v>2153</v>
      </c>
      <c r="B1471" s="22">
        <v>1</v>
      </c>
      <c r="C1471" s="22">
        <v>1</v>
      </c>
    </row>
    <row r="1472" spans="1:3">
      <c r="A1472" s="21" t="s">
        <v>1843</v>
      </c>
      <c r="B1472" s="22">
        <v>6</v>
      </c>
      <c r="C1472" s="22">
        <v>6</v>
      </c>
    </row>
    <row r="1473" spans="1:3">
      <c r="A1473" s="25" t="s">
        <v>2162</v>
      </c>
      <c r="B1473" s="22">
        <v>2</v>
      </c>
      <c r="C1473" s="22">
        <v>2</v>
      </c>
    </row>
    <row r="1474" spans="1:3">
      <c r="A1474" s="25" t="s">
        <v>2154</v>
      </c>
      <c r="B1474" s="22">
        <v>1</v>
      </c>
      <c r="C1474" s="22">
        <v>1</v>
      </c>
    </row>
    <row r="1475" spans="1:3">
      <c r="A1475" s="25" t="s">
        <v>2152</v>
      </c>
      <c r="B1475" s="22">
        <v>1</v>
      </c>
      <c r="C1475" s="22">
        <v>1</v>
      </c>
    </row>
    <row r="1476" spans="1:3">
      <c r="A1476" s="25" t="s">
        <v>2160</v>
      </c>
      <c r="B1476" s="22">
        <v>2</v>
      </c>
      <c r="C1476" s="22">
        <v>2</v>
      </c>
    </row>
    <row r="1477" spans="1:3">
      <c r="A1477" s="21" t="s">
        <v>1784</v>
      </c>
      <c r="B1477" s="22">
        <v>6</v>
      </c>
      <c r="C1477" s="22">
        <v>6</v>
      </c>
    </row>
    <row r="1478" spans="1:3">
      <c r="A1478" s="25" t="s">
        <v>2157</v>
      </c>
      <c r="B1478" s="22">
        <v>3</v>
      </c>
      <c r="C1478" s="22">
        <v>3</v>
      </c>
    </row>
    <row r="1479" spans="1:3">
      <c r="A1479" s="25" t="s">
        <v>2154</v>
      </c>
      <c r="B1479" s="22">
        <v>2</v>
      </c>
      <c r="C1479" s="22">
        <v>2</v>
      </c>
    </row>
    <row r="1480" spans="1:3">
      <c r="A1480" s="25" t="s">
        <v>2163</v>
      </c>
      <c r="B1480" s="22">
        <v>1</v>
      </c>
      <c r="C1480" s="22">
        <v>1</v>
      </c>
    </row>
    <row r="1481" spans="1:3">
      <c r="A1481" s="21" t="s">
        <v>2028</v>
      </c>
      <c r="B1481" s="22">
        <v>6</v>
      </c>
      <c r="C1481" s="22">
        <v>6</v>
      </c>
    </row>
    <row r="1482" spans="1:3">
      <c r="A1482" s="25" t="s">
        <v>2162</v>
      </c>
      <c r="B1482" s="22">
        <v>2</v>
      </c>
      <c r="C1482" s="22">
        <v>2</v>
      </c>
    </row>
    <row r="1483" spans="1:3">
      <c r="A1483" s="25" t="s">
        <v>2158</v>
      </c>
      <c r="B1483" s="22">
        <v>2</v>
      </c>
      <c r="C1483" s="22">
        <v>2</v>
      </c>
    </row>
    <row r="1484" spans="1:3">
      <c r="A1484" s="25" t="s">
        <v>2161</v>
      </c>
      <c r="B1484" s="22">
        <v>2</v>
      </c>
      <c r="C1484" s="22">
        <v>2</v>
      </c>
    </row>
    <row r="1485" spans="1:3">
      <c r="A1485" s="21" t="s">
        <v>2051</v>
      </c>
      <c r="B1485" s="22">
        <v>6</v>
      </c>
      <c r="C1485" s="22">
        <v>6</v>
      </c>
    </row>
    <row r="1486" spans="1:3">
      <c r="A1486" s="25" t="s">
        <v>2155</v>
      </c>
      <c r="B1486" s="22">
        <v>2</v>
      </c>
      <c r="C1486" s="22">
        <v>2</v>
      </c>
    </row>
    <row r="1487" spans="1:3">
      <c r="A1487" s="25" t="s">
        <v>2156</v>
      </c>
      <c r="B1487" s="22">
        <v>2</v>
      </c>
      <c r="C1487" s="22">
        <v>2</v>
      </c>
    </row>
    <row r="1488" spans="1:3">
      <c r="A1488" s="25" t="s">
        <v>2157</v>
      </c>
      <c r="B1488" s="22">
        <v>1</v>
      </c>
      <c r="C1488" s="22">
        <v>1</v>
      </c>
    </row>
    <row r="1489" spans="1:3">
      <c r="A1489" s="25" t="s">
        <v>2154</v>
      </c>
      <c r="B1489" s="22">
        <v>1</v>
      </c>
      <c r="C1489" s="22">
        <v>1</v>
      </c>
    </row>
    <row r="1490" spans="1:3">
      <c r="A1490" s="21" t="s">
        <v>1740</v>
      </c>
      <c r="B1490" s="22">
        <v>6</v>
      </c>
      <c r="C1490" s="22">
        <v>6</v>
      </c>
    </row>
    <row r="1491" spans="1:3">
      <c r="A1491" s="25" t="s">
        <v>2159</v>
      </c>
      <c r="B1491" s="22">
        <v>2</v>
      </c>
      <c r="C1491" s="22">
        <v>2</v>
      </c>
    </row>
    <row r="1492" spans="1:3">
      <c r="A1492" s="25" t="s">
        <v>2161</v>
      </c>
      <c r="B1492" s="22">
        <v>4</v>
      </c>
      <c r="C1492" s="22">
        <v>4</v>
      </c>
    </row>
    <row r="1493" spans="1:3">
      <c r="A1493" s="21" t="s">
        <v>1437</v>
      </c>
      <c r="B1493" s="22">
        <v>6</v>
      </c>
      <c r="C1493" s="22">
        <v>6</v>
      </c>
    </row>
    <row r="1494" spans="1:3">
      <c r="A1494" s="25" t="s">
        <v>2157</v>
      </c>
      <c r="B1494" s="22">
        <v>1</v>
      </c>
      <c r="C1494" s="22">
        <v>1</v>
      </c>
    </row>
    <row r="1495" spans="1:3">
      <c r="A1495" s="25" t="s">
        <v>2152</v>
      </c>
      <c r="B1495" s="22">
        <v>1</v>
      </c>
      <c r="C1495" s="22">
        <v>1</v>
      </c>
    </row>
    <row r="1496" spans="1:3">
      <c r="A1496" s="25" t="s">
        <v>2163</v>
      </c>
      <c r="B1496" s="22">
        <v>1</v>
      </c>
      <c r="C1496" s="22">
        <v>1</v>
      </c>
    </row>
    <row r="1497" spans="1:3">
      <c r="A1497" s="25" t="s">
        <v>2160</v>
      </c>
      <c r="B1497" s="22">
        <v>1</v>
      </c>
      <c r="C1497" s="22">
        <v>1</v>
      </c>
    </row>
    <row r="1498" spans="1:3">
      <c r="A1498" s="25" t="s">
        <v>2161</v>
      </c>
      <c r="B1498" s="22">
        <v>2</v>
      </c>
      <c r="C1498" s="22">
        <v>2</v>
      </c>
    </row>
    <row r="1499" spans="1:3">
      <c r="A1499" s="21" t="s">
        <v>1546</v>
      </c>
      <c r="B1499" s="22">
        <v>6</v>
      </c>
      <c r="C1499" s="22">
        <v>6</v>
      </c>
    </row>
    <row r="1500" spans="1:3">
      <c r="A1500" s="25" t="s">
        <v>2155</v>
      </c>
      <c r="B1500" s="22">
        <v>2</v>
      </c>
      <c r="C1500" s="22">
        <v>2</v>
      </c>
    </row>
    <row r="1501" spans="1:3">
      <c r="A1501" s="25" t="s">
        <v>2156</v>
      </c>
      <c r="B1501" s="22">
        <v>2</v>
      </c>
      <c r="C1501" s="22">
        <v>2</v>
      </c>
    </row>
    <row r="1502" spans="1:3">
      <c r="A1502" s="25" t="s">
        <v>2157</v>
      </c>
      <c r="B1502" s="22">
        <v>1</v>
      </c>
      <c r="C1502" s="22">
        <v>1</v>
      </c>
    </row>
    <row r="1503" spans="1:3">
      <c r="A1503" s="25" t="s">
        <v>2152</v>
      </c>
      <c r="B1503" s="22">
        <v>1</v>
      </c>
      <c r="C1503" s="22">
        <v>1</v>
      </c>
    </row>
    <row r="1504" spans="1:3">
      <c r="A1504" s="21" t="s">
        <v>2016</v>
      </c>
      <c r="B1504" s="22">
        <v>6</v>
      </c>
      <c r="C1504" s="22">
        <v>6</v>
      </c>
    </row>
    <row r="1505" spans="1:3">
      <c r="A1505" s="25" t="s">
        <v>2158</v>
      </c>
      <c r="B1505" s="22">
        <v>2</v>
      </c>
      <c r="C1505" s="22">
        <v>2</v>
      </c>
    </row>
    <row r="1506" spans="1:3">
      <c r="A1506" s="25" t="s">
        <v>2163</v>
      </c>
      <c r="B1506" s="22">
        <v>1</v>
      </c>
      <c r="C1506" s="22">
        <v>1</v>
      </c>
    </row>
    <row r="1507" spans="1:3">
      <c r="A1507" s="25" t="s">
        <v>2159</v>
      </c>
      <c r="B1507" s="22">
        <v>1</v>
      </c>
      <c r="C1507" s="22">
        <v>1</v>
      </c>
    </row>
    <row r="1508" spans="1:3">
      <c r="A1508" s="25" t="s">
        <v>2160</v>
      </c>
      <c r="B1508" s="22">
        <v>2</v>
      </c>
      <c r="C1508" s="22">
        <v>2</v>
      </c>
    </row>
    <row r="1509" spans="1:3">
      <c r="A1509" s="21" t="s">
        <v>1776</v>
      </c>
      <c r="B1509" s="22">
        <v>6</v>
      </c>
      <c r="C1509" s="22">
        <v>6</v>
      </c>
    </row>
    <row r="1510" spans="1:3">
      <c r="A1510" s="25" t="s">
        <v>2162</v>
      </c>
      <c r="B1510" s="22">
        <v>2</v>
      </c>
      <c r="C1510" s="22">
        <v>2</v>
      </c>
    </row>
    <row r="1511" spans="1:3">
      <c r="A1511" s="25" t="s">
        <v>2157</v>
      </c>
      <c r="B1511" s="22">
        <v>3</v>
      </c>
      <c r="C1511" s="22">
        <v>3</v>
      </c>
    </row>
    <row r="1512" spans="1:3">
      <c r="A1512" s="25" t="s">
        <v>2158</v>
      </c>
      <c r="B1512" s="22">
        <v>1</v>
      </c>
      <c r="C1512" s="22">
        <v>1</v>
      </c>
    </row>
    <row r="1513" spans="1:3">
      <c r="A1513" s="21" t="s">
        <v>1956</v>
      </c>
      <c r="B1513" s="22">
        <v>6</v>
      </c>
      <c r="C1513" s="22">
        <v>6</v>
      </c>
    </row>
    <row r="1514" spans="1:3">
      <c r="A1514" s="25" t="s">
        <v>2156</v>
      </c>
      <c r="B1514" s="22">
        <v>1</v>
      </c>
      <c r="C1514" s="22">
        <v>1</v>
      </c>
    </row>
    <row r="1515" spans="1:3">
      <c r="A1515" s="25" t="s">
        <v>2157</v>
      </c>
      <c r="B1515" s="22">
        <v>5</v>
      </c>
      <c r="C1515" s="22">
        <v>5</v>
      </c>
    </row>
    <row r="1516" spans="1:3">
      <c r="A1516" s="21" t="s">
        <v>1625</v>
      </c>
      <c r="B1516" s="22">
        <v>6</v>
      </c>
      <c r="C1516" s="22">
        <v>6</v>
      </c>
    </row>
    <row r="1517" spans="1:3">
      <c r="A1517" s="25" t="s">
        <v>2155</v>
      </c>
      <c r="B1517" s="22">
        <v>2</v>
      </c>
      <c r="C1517" s="22">
        <v>2</v>
      </c>
    </row>
    <row r="1518" spans="1:3">
      <c r="A1518" s="25" t="s">
        <v>2157</v>
      </c>
      <c r="B1518" s="22">
        <v>1</v>
      </c>
      <c r="C1518" s="22">
        <v>1</v>
      </c>
    </row>
    <row r="1519" spans="1:3">
      <c r="A1519" s="25" t="s">
        <v>2163</v>
      </c>
      <c r="B1519" s="22">
        <v>2</v>
      </c>
      <c r="C1519" s="22">
        <v>2</v>
      </c>
    </row>
    <row r="1520" spans="1:3">
      <c r="A1520" s="25" t="s">
        <v>2153</v>
      </c>
      <c r="B1520" s="22">
        <v>1</v>
      </c>
      <c r="C1520" s="22">
        <v>1</v>
      </c>
    </row>
    <row r="1521" spans="1:3">
      <c r="A1521" s="21" t="s">
        <v>1903</v>
      </c>
      <c r="B1521" s="22">
        <v>6</v>
      </c>
      <c r="C1521" s="22">
        <v>6</v>
      </c>
    </row>
    <row r="1522" spans="1:3">
      <c r="A1522" s="25" t="s">
        <v>2162</v>
      </c>
      <c r="B1522" s="22">
        <v>1</v>
      </c>
      <c r="C1522" s="22">
        <v>1</v>
      </c>
    </row>
    <row r="1523" spans="1:3">
      <c r="A1523" s="25" t="s">
        <v>2152</v>
      </c>
      <c r="B1523" s="22">
        <v>1</v>
      </c>
      <c r="C1523" s="22">
        <v>1</v>
      </c>
    </row>
    <row r="1524" spans="1:3">
      <c r="A1524" s="25" t="s">
        <v>2159</v>
      </c>
      <c r="B1524" s="22">
        <v>3</v>
      </c>
      <c r="C1524" s="22">
        <v>3</v>
      </c>
    </row>
    <row r="1525" spans="1:3">
      <c r="A1525" s="25" t="s">
        <v>2153</v>
      </c>
      <c r="B1525" s="22">
        <v>1</v>
      </c>
      <c r="C1525" s="22">
        <v>1</v>
      </c>
    </row>
    <row r="1526" spans="1:3">
      <c r="A1526" s="21" t="s">
        <v>1203</v>
      </c>
      <c r="B1526" s="22">
        <v>6</v>
      </c>
      <c r="C1526" s="22">
        <v>6</v>
      </c>
    </row>
    <row r="1527" spans="1:3">
      <c r="A1527" s="25" t="s">
        <v>2157</v>
      </c>
      <c r="B1527" s="22">
        <v>4</v>
      </c>
      <c r="C1527" s="22">
        <v>4</v>
      </c>
    </row>
    <row r="1528" spans="1:3">
      <c r="A1528" s="25" t="s">
        <v>2163</v>
      </c>
      <c r="B1528" s="22">
        <v>1</v>
      </c>
      <c r="C1528" s="22">
        <v>1</v>
      </c>
    </row>
    <row r="1529" spans="1:3">
      <c r="A1529" s="25" t="s">
        <v>2159</v>
      </c>
      <c r="B1529" s="22">
        <v>1</v>
      </c>
      <c r="C1529" s="22">
        <v>1</v>
      </c>
    </row>
    <row r="1530" spans="1:3">
      <c r="A1530" s="21" t="s">
        <v>1421</v>
      </c>
      <c r="B1530" s="22">
        <v>6</v>
      </c>
      <c r="C1530" s="22">
        <v>6</v>
      </c>
    </row>
    <row r="1531" spans="1:3">
      <c r="A1531" s="25" t="s">
        <v>2157</v>
      </c>
      <c r="B1531" s="22">
        <v>2</v>
      </c>
      <c r="C1531" s="22">
        <v>2</v>
      </c>
    </row>
    <row r="1532" spans="1:3">
      <c r="A1532" s="25" t="s">
        <v>2159</v>
      </c>
      <c r="B1532" s="22">
        <v>2</v>
      </c>
      <c r="C1532" s="22">
        <v>2</v>
      </c>
    </row>
    <row r="1533" spans="1:3">
      <c r="A1533" s="25" t="s">
        <v>2161</v>
      </c>
      <c r="B1533" s="22">
        <v>2</v>
      </c>
      <c r="C1533" s="22">
        <v>2</v>
      </c>
    </row>
    <row r="1534" spans="1:3">
      <c r="A1534" s="21" t="s">
        <v>2082</v>
      </c>
      <c r="B1534" s="22">
        <v>6</v>
      </c>
      <c r="C1534" s="22">
        <v>6</v>
      </c>
    </row>
    <row r="1535" spans="1:3">
      <c r="A1535" s="25" t="s">
        <v>2155</v>
      </c>
      <c r="B1535" s="22">
        <v>1</v>
      </c>
      <c r="C1535" s="22">
        <v>1</v>
      </c>
    </row>
    <row r="1536" spans="1:3">
      <c r="A1536" s="25" t="s">
        <v>2154</v>
      </c>
      <c r="B1536" s="22">
        <v>1</v>
      </c>
      <c r="C1536" s="22">
        <v>1</v>
      </c>
    </row>
    <row r="1537" spans="1:3">
      <c r="A1537" s="25" t="s">
        <v>2161</v>
      </c>
      <c r="B1537" s="22">
        <v>4</v>
      </c>
      <c r="C1537" s="22">
        <v>4</v>
      </c>
    </row>
    <row r="1538" spans="1:3">
      <c r="A1538" s="21" t="s">
        <v>101</v>
      </c>
      <c r="B1538" s="22">
        <v>6</v>
      </c>
      <c r="C1538" s="22">
        <v>6</v>
      </c>
    </row>
    <row r="1539" spans="1:3">
      <c r="A1539" s="25" t="s">
        <v>2162</v>
      </c>
      <c r="B1539" s="22">
        <v>1</v>
      </c>
      <c r="C1539" s="22">
        <v>1</v>
      </c>
    </row>
    <row r="1540" spans="1:3">
      <c r="A1540" s="25" t="s">
        <v>2152</v>
      </c>
      <c r="B1540" s="22">
        <v>2</v>
      </c>
      <c r="C1540" s="22">
        <v>2</v>
      </c>
    </row>
    <row r="1541" spans="1:3">
      <c r="A1541" s="25" t="s">
        <v>2163</v>
      </c>
      <c r="B1541" s="22">
        <v>1</v>
      </c>
      <c r="C1541" s="22">
        <v>1</v>
      </c>
    </row>
    <row r="1542" spans="1:3">
      <c r="A1542" s="25" t="s">
        <v>2159</v>
      </c>
      <c r="B1542" s="22">
        <v>1</v>
      </c>
      <c r="C1542" s="22">
        <v>1</v>
      </c>
    </row>
    <row r="1543" spans="1:3">
      <c r="A1543" s="25" t="s">
        <v>2161</v>
      </c>
      <c r="B1543" s="22">
        <v>1</v>
      </c>
      <c r="C1543" s="22">
        <v>1</v>
      </c>
    </row>
    <row r="1544" spans="1:3">
      <c r="A1544" s="21" t="s">
        <v>1976</v>
      </c>
      <c r="B1544" s="22">
        <v>6</v>
      </c>
      <c r="C1544" s="22">
        <v>6</v>
      </c>
    </row>
    <row r="1545" spans="1:3">
      <c r="A1545" s="25" t="s">
        <v>2162</v>
      </c>
      <c r="B1545" s="22">
        <v>1</v>
      </c>
      <c r="C1545" s="22">
        <v>1</v>
      </c>
    </row>
    <row r="1546" spans="1:3">
      <c r="A1546" s="25" t="s">
        <v>2157</v>
      </c>
      <c r="B1546" s="22">
        <v>2</v>
      </c>
      <c r="C1546" s="22">
        <v>2</v>
      </c>
    </row>
    <row r="1547" spans="1:3">
      <c r="A1547" s="25" t="s">
        <v>2159</v>
      </c>
      <c r="B1547" s="22">
        <v>1</v>
      </c>
      <c r="C1547" s="22">
        <v>1</v>
      </c>
    </row>
    <row r="1548" spans="1:3">
      <c r="A1548" s="25" t="s">
        <v>2160</v>
      </c>
      <c r="B1548" s="22">
        <v>1</v>
      </c>
      <c r="C1548" s="22">
        <v>1</v>
      </c>
    </row>
    <row r="1549" spans="1:3">
      <c r="A1549" s="25" t="s">
        <v>2153</v>
      </c>
      <c r="B1549" s="22">
        <v>1</v>
      </c>
      <c r="C1549" s="22">
        <v>1</v>
      </c>
    </row>
    <row r="1550" spans="1:3">
      <c r="A1550" s="21" t="s">
        <v>1763</v>
      </c>
      <c r="B1550" s="22">
        <v>6</v>
      </c>
      <c r="C1550" s="22">
        <v>6</v>
      </c>
    </row>
    <row r="1551" spans="1:3">
      <c r="A1551" s="25" t="s">
        <v>2155</v>
      </c>
      <c r="B1551" s="22">
        <v>1</v>
      </c>
      <c r="C1551" s="22">
        <v>1</v>
      </c>
    </row>
    <row r="1552" spans="1:3">
      <c r="A1552" s="25" t="s">
        <v>2152</v>
      </c>
      <c r="B1552" s="22">
        <v>1</v>
      </c>
      <c r="C1552" s="22">
        <v>1</v>
      </c>
    </row>
    <row r="1553" spans="1:3">
      <c r="A1553" s="25" t="s">
        <v>2163</v>
      </c>
      <c r="B1553" s="22">
        <v>2</v>
      </c>
      <c r="C1553" s="22">
        <v>2</v>
      </c>
    </row>
    <row r="1554" spans="1:3">
      <c r="A1554" s="25" t="s">
        <v>2153</v>
      </c>
      <c r="B1554" s="22">
        <v>2</v>
      </c>
      <c r="C1554" s="22">
        <v>2</v>
      </c>
    </row>
    <row r="1555" spans="1:3">
      <c r="A1555" s="21" t="s">
        <v>1551</v>
      </c>
      <c r="B1555" s="22">
        <v>6</v>
      </c>
      <c r="C1555" s="22">
        <v>6</v>
      </c>
    </row>
    <row r="1556" spans="1:3">
      <c r="A1556" s="25" t="s">
        <v>2162</v>
      </c>
      <c r="B1556" s="22">
        <v>1</v>
      </c>
      <c r="C1556" s="22">
        <v>1</v>
      </c>
    </row>
    <row r="1557" spans="1:3">
      <c r="A1557" s="25" t="s">
        <v>2157</v>
      </c>
      <c r="B1557" s="22">
        <v>3</v>
      </c>
      <c r="C1557" s="22">
        <v>3</v>
      </c>
    </row>
    <row r="1558" spans="1:3">
      <c r="A1558" s="25" t="s">
        <v>2159</v>
      </c>
      <c r="B1558" s="22">
        <v>1</v>
      </c>
      <c r="C1558" s="22">
        <v>1</v>
      </c>
    </row>
    <row r="1559" spans="1:3">
      <c r="A1559" s="25" t="s">
        <v>2153</v>
      </c>
      <c r="B1559" s="22">
        <v>1</v>
      </c>
      <c r="C1559" s="22">
        <v>1</v>
      </c>
    </row>
    <row r="1560" spans="1:3">
      <c r="A1560" s="21" t="s">
        <v>1692</v>
      </c>
      <c r="B1560" s="22">
        <v>6</v>
      </c>
      <c r="C1560" s="22">
        <v>6</v>
      </c>
    </row>
    <row r="1561" spans="1:3">
      <c r="A1561" s="25" t="s">
        <v>2157</v>
      </c>
      <c r="B1561" s="22">
        <v>3</v>
      </c>
      <c r="C1561" s="22">
        <v>3</v>
      </c>
    </row>
    <row r="1562" spans="1:3">
      <c r="A1562" s="25" t="s">
        <v>2152</v>
      </c>
      <c r="B1562" s="22">
        <v>1</v>
      </c>
      <c r="C1562" s="22">
        <v>1</v>
      </c>
    </row>
    <row r="1563" spans="1:3">
      <c r="A1563" s="25" t="s">
        <v>2159</v>
      </c>
      <c r="B1563" s="22">
        <v>2</v>
      </c>
      <c r="C1563" s="22">
        <v>2</v>
      </c>
    </row>
    <row r="1564" spans="1:3">
      <c r="A1564" s="21" t="s">
        <v>1644</v>
      </c>
      <c r="B1564" s="22">
        <v>6</v>
      </c>
      <c r="C1564" s="22">
        <v>6</v>
      </c>
    </row>
    <row r="1565" spans="1:3">
      <c r="A1565" s="25" t="s">
        <v>2152</v>
      </c>
      <c r="B1565" s="22">
        <v>1</v>
      </c>
      <c r="C1565" s="22">
        <v>1</v>
      </c>
    </row>
    <row r="1566" spans="1:3">
      <c r="A1566" s="25" t="s">
        <v>2163</v>
      </c>
      <c r="B1566" s="22">
        <v>1</v>
      </c>
      <c r="C1566" s="22">
        <v>1</v>
      </c>
    </row>
    <row r="1567" spans="1:3">
      <c r="A1567" s="25" t="s">
        <v>2159</v>
      </c>
      <c r="B1567" s="22">
        <v>1</v>
      </c>
      <c r="C1567" s="22">
        <v>1</v>
      </c>
    </row>
    <row r="1568" spans="1:3">
      <c r="A1568" s="25" t="s">
        <v>2161</v>
      </c>
      <c r="B1568" s="22">
        <v>3</v>
      </c>
      <c r="C1568" s="22">
        <v>3</v>
      </c>
    </row>
    <row r="1569" spans="1:3">
      <c r="A1569" s="21" t="s">
        <v>1849</v>
      </c>
      <c r="B1569" s="22">
        <v>6</v>
      </c>
      <c r="C1569" s="22">
        <v>6</v>
      </c>
    </row>
    <row r="1570" spans="1:3">
      <c r="A1570" s="25" t="s">
        <v>2155</v>
      </c>
      <c r="B1570" s="22">
        <v>5</v>
      </c>
      <c r="C1570" s="22">
        <v>5</v>
      </c>
    </row>
    <row r="1571" spans="1:3">
      <c r="A1571" s="25" t="s">
        <v>2159</v>
      </c>
      <c r="B1571" s="22">
        <v>1</v>
      </c>
      <c r="C1571" s="22">
        <v>1</v>
      </c>
    </row>
    <row r="1572" spans="1:3">
      <c r="A1572" s="21" t="s">
        <v>1567</v>
      </c>
      <c r="B1572" s="22">
        <v>6</v>
      </c>
      <c r="C1572" s="22">
        <v>6</v>
      </c>
    </row>
    <row r="1573" spans="1:3">
      <c r="A1573" s="25" t="s">
        <v>2152</v>
      </c>
      <c r="B1573" s="22">
        <v>2</v>
      </c>
      <c r="C1573" s="22">
        <v>2</v>
      </c>
    </row>
    <row r="1574" spans="1:3">
      <c r="A1574" s="25" t="s">
        <v>2163</v>
      </c>
      <c r="B1574" s="22">
        <v>4</v>
      </c>
      <c r="C1574" s="22">
        <v>4</v>
      </c>
    </row>
    <row r="1575" spans="1:3">
      <c r="A1575" s="21" t="s">
        <v>1833</v>
      </c>
      <c r="B1575" s="22">
        <v>5</v>
      </c>
      <c r="C1575" s="22">
        <v>5</v>
      </c>
    </row>
    <row r="1576" spans="1:3">
      <c r="A1576" s="25" t="s">
        <v>2152</v>
      </c>
      <c r="B1576" s="22">
        <v>1</v>
      </c>
      <c r="C1576" s="22">
        <v>1</v>
      </c>
    </row>
    <row r="1577" spans="1:3">
      <c r="A1577" s="25" t="s">
        <v>2159</v>
      </c>
      <c r="B1577" s="22">
        <v>1</v>
      </c>
      <c r="C1577" s="22">
        <v>1</v>
      </c>
    </row>
    <row r="1578" spans="1:3">
      <c r="A1578" s="25" t="s">
        <v>2160</v>
      </c>
      <c r="B1578" s="22">
        <v>1</v>
      </c>
      <c r="C1578" s="22">
        <v>1</v>
      </c>
    </row>
    <row r="1579" spans="1:3">
      <c r="A1579" s="25" t="s">
        <v>2161</v>
      </c>
      <c r="B1579" s="22">
        <v>2</v>
      </c>
      <c r="C1579" s="22">
        <v>2</v>
      </c>
    </row>
    <row r="1580" spans="1:3">
      <c r="A1580" s="21" t="s">
        <v>1782</v>
      </c>
      <c r="B1580" s="22">
        <v>5</v>
      </c>
      <c r="C1580" s="22">
        <v>5</v>
      </c>
    </row>
    <row r="1581" spans="1:3">
      <c r="A1581" s="25" t="s">
        <v>2162</v>
      </c>
      <c r="B1581" s="22">
        <v>5</v>
      </c>
      <c r="C1581" s="22">
        <v>5</v>
      </c>
    </row>
    <row r="1582" spans="1:3">
      <c r="A1582" s="21" t="s">
        <v>1327</v>
      </c>
      <c r="B1582" s="22">
        <v>5</v>
      </c>
      <c r="C1582" s="22">
        <v>5</v>
      </c>
    </row>
    <row r="1583" spans="1:3">
      <c r="A1583" s="25" t="s">
        <v>2162</v>
      </c>
      <c r="B1583" s="22">
        <v>2</v>
      </c>
      <c r="C1583" s="22">
        <v>2</v>
      </c>
    </row>
    <row r="1584" spans="1:3">
      <c r="A1584" s="25" t="s">
        <v>2154</v>
      </c>
      <c r="B1584" s="22">
        <v>1</v>
      </c>
      <c r="C1584" s="22">
        <v>1</v>
      </c>
    </row>
    <row r="1585" spans="1:3">
      <c r="A1585" s="25" t="s">
        <v>2160</v>
      </c>
      <c r="B1585" s="22">
        <v>2</v>
      </c>
      <c r="C1585" s="22">
        <v>2</v>
      </c>
    </row>
    <row r="1586" spans="1:3">
      <c r="A1586" s="21" t="s">
        <v>2064</v>
      </c>
      <c r="B1586" s="22">
        <v>5</v>
      </c>
      <c r="C1586" s="22">
        <v>5</v>
      </c>
    </row>
    <row r="1587" spans="1:3">
      <c r="A1587" s="25" t="s">
        <v>2162</v>
      </c>
      <c r="B1587" s="22">
        <v>1</v>
      </c>
      <c r="C1587" s="22">
        <v>1</v>
      </c>
    </row>
    <row r="1588" spans="1:3">
      <c r="A1588" s="25" t="s">
        <v>2156</v>
      </c>
      <c r="B1588" s="22">
        <v>1</v>
      </c>
      <c r="C1588" s="22">
        <v>1</v>
      </c>
    </row>
    <row r="1589" spans="1:3">
      <c r="A1589" s="25" t="s">
        <v>2154</v>
      </c>
      <c r="B1589" s="22">
        <v>1</v>
      </c>
      <c r="C1589" s="22">
        <v>1</v>
      </c>
    </row>
    <row r="1590" spans="1:3">
      <c r="A1590" s="25" t="s">
        <v>2159</v>
      </c>
      <c r="B1590" s="22">
        <v>1</v>
      </c>
      <c r="C1590" s="22">
        <v>1</v>
      </c>
    </row>
    <row r="1591" spans="1:3">
      <c r="A1591" s="25" t="s">
        <v>2161</v>
      </c>
      <c r="B1591" s="22">
        <v>1</v>
      </c>
      <c r="C1591" s="22">
        <v>1</v>
      </c>
    </row>
    <row r="1592" spans="1:3">
      <c r="A1592" s="21" t="s">
        <v>1732</v>
      </c>
      <c r="B1592" s="22">
        <v>5</v>
      </c>
      <c r="C1592" s="22">
        <v>5</v>
      </c>
    </row>
    <row r="1593" spans="1:3">
      <c r="A1593" s="25" t="s">
        <v>2155</v>
      </c>
      <c r="B1593" s="22">
        <v>2</v>
      </c>
      <c r="C1593" s="22">
        <v>2</v>
      </c>
    </row>
    <row r="1594" spans="1:3">
      <c r="A1594" s="25" t="s">
        <v>2163</v>
      </c>
      <c r="B1594" s="22">
        <v>1</v>
      </c>
      <c r="C1594" s="22">
        <v>1</v>
      </c>
    </row>
    <row r="1595" spans="1:3">
      <c r="A1595" s="25" t="s">
        <v>2160</v>
      </c>
      <c r="B1595" s="22">
        <v>1</v>
      </c>
      <c r="C1595" s="22">
        <v>1</v>
      </c>
    </row>
    <row r="1596" spans="1:3">
      <c r="A1596" s="25" t="s">
        <v>2153</v>
      </c>
      <c r="B1596" s="22">
        <v>1</v>
      </c>
      <c r="C1596" s="22">
        <v>1</v>
      </c>
    </row>
    <row r="1597" spans="1:3">
      <c r="A1597" s="21" t="s">
        <v>1500</v>
      </c>
      <c r="B1597" s="22">
        <v>5</v>
      </c>
      <c r="C1597" s="22">
        <v>5</v>
      </c>
    </row>
    <row r="1598" spans="1:3">
      <c r="A1598" s="25" t="s">
        <v>2154</v>
      </c>
      <c r="B1598" s="22">
        <v>2</v>
      </c>
      <c r="C1598" s="22">
        <v>2</v>
      </c>
    </row>
    <row r="1599" spans="1:3">
      <c r="A1599" s="25" t="s">
        <v>2163</v>
      </c>
      <c r="B1599" s="22">
        <v>2</v>
      </c>
      <c r="C1599" s="22">
        <v>2</v>
      </c>
    </row>
    <row r="1600" spans="1:3">
      <c r="A1600" s="25" t="s">
        <v>2160</v>
      </c>
      <c r="B1600" s="22">
        <v>1</v>
      </c>
      <c r="C1600" s="22">
        <v>1</v>
      </c>
    </row>
    <row r="1601" spans="1:3">
      <c r="A1601" s="21" t="s">
        <v>1947</v>
      </c>
      <c r="B1601" s="22">
        <v>5</v>
      </c>
      <c r="C1601" s="22">
        <v>5</v>
      </c>
    </row>
    <row r="1602" spans="1:3">
      <c r="A1602" s="25" t="s">
        <v>2155</v>
      </c>
      <c r="B1602" s="22">
        <v>1</v>
      </c>
      <c r="C1602" s="22">
        <v>1</v>
      </c>
    </row>
    <row r="1603" spans="1:3">
      <c r="A1603" s="25" t="s">
        <v>2154</v>
      </c>
      <c r="B1603" s="22">
        <v>1</v>
      </c>
      <c r="C1603" s="22">
        <v>1</v>
      </c>
    </row>
    <row r="1604" spans="1:3">
      <c r="A1604" s="25" t="s">
        <v>2152</v>
      </c>
      <c r="B1604" s="22">
        <v>2</v>
      </c>
      <c r="C1604" s="22">
        <v>2</v>
      </c>
    </row>
    <row r="1605" spans="1:3">
      <c r="A1605" s="25" t="s">
        <v>2163</v>
      </c>
      <c r="B1605" s="22">
        <v>1</v>
      </c>
      <c r="C1605" s="22">
        <v>1</v>
      </c>
    </row>
    <row r="1606" spans="1:3">
      <c r="A1606" s="21" t="s">
        <v>1609</v>
      </c>
      <c r="B1606" s="22">
        <v>5</v>
      </c>
      <c r="C1606" s="22">
        <v>5</v>
      </c>
    </row>
    <row r="1607" spans="1:3">
      <c r="A1607" s="25" t="s">
        <v>2159</v>
      </c>
      <c r="B1607" s="22">
        <v>4</v>
      </c>
      <c r="C1607" s="22">
        <v>4</v>
      </c>
    </row>
    <row r="1608" spans="1:3">
      <c r="A1608" s="25" t="s">
        <v>2161</v>
      </c>
      <c r="B1608" s="22">
        <v>1</v>
      </c>
      <c r="C1608" s="22">
        <v>1</v>
      </c>
    </row>
    <row r="1609" spans="1:3">
      <c r="A1609" s="21" t="s">
        <v>1424</v>
      </c>
      <c r="B1609" s="22">
        <v>5</v>
      </c>
      <c r="C1609" s="22">
        <v>5</v>
      </c>
    </row>
    <row r="1610" spans="1:3">
      <c r="A1610" s="25" t="s">
        <v>2157</v>
      </c>
      <c r="B1610" s="22">
        <v>1</v>
      </c>
      <c r="C1610" s="22">
        <v>1</v>
      </c>
    </row>
    <row r="1611" spans="1:3">
      <c r="A1611" s="25" t="s">
        <v>2158</v>
      </c>
      <c r="B1611" s="22">
        <v>1</v>
      </c>
      <c r="C1611" s="22">
        <v>1</v>
      </c>
    </row>
    <row r="1612" spans="1:3">
      <c r="A1612" s="25" t="s">
        <v>2159</v>
      </c>
      <c r="B1612" s="22">
        <v>2</v>
      </c>
      <c r="C1612" s="22">
        <v>2</v>
      </c>
    </row>
    <row r="1613" spans="1:3">
      <c r="A1613" s="25" t="s">
        <v>2161</v>
      </c>
      <c r="B1613" s="22">
        <v>1</v>
      </c>
      <c r="C1613" s="22">
        <v>1</v>
      </c>
    </row>
    <row r="1614" spans="1:3">
      <c r="A1614" s="21" t="s">
        <v>1688</v>
      </c>
      <c r="B1614" s="22">
        <v>5</v>
      </c>
      <c r="C1614" s="22">
        <v>5</v>
      </c>
    </row>
    <row r="1615" spans="1:3">
      <c r="A1615" s="25" t="s">
        <v>2162</v>
      </c>
      <c r="B1615" s="22">
        <v>1</v>
      </c>
      <c r="C1615" s="22">
        <v>1</v>
      </c>
    </row>
    <row r="1616" spans="1:3">
      <c r="A1616" s="25" t="s">
        <v>2156</v>
      </c>
      <c r="B1616" s="22">
        <v>1</v>
      </c>
      <c r="C1616" s="22">
        <v>1</v>
      </c>
    </row>
    <row r="1617" spans="1:3">
      <c r="A1617" s="25" t="s">
        <v>2160</v>
      </c>
      <c r="B1617" s="22">
        <v>2</v>
      </c>
      <c r="C1617" s="22">
        <v>2</v>
      </c>
    </row>
    <row r="1618" spans="1:3">
      <c r="A1618" s="25" t="s">
        <v>2161</v>
      </c>
      <c r="B1618" s="22">
        <v>1</v>
      </c>
      <c r="C1618" s="22">
        <v>1</v>
      </c>
    </row>
    <row r="1619" spans="1:3">
      <c r="A1619" s="21" t="s">
        <v>2006</v>
      </c>
      <c r="B1619" s="22">
        <v>5</v>
      </c>
      <c r="C1619" s="22">
        <v>5</v>
      </c>
    </row>
    <row r="1620" spans="1:3">
      <c r="A1620" s="25" t="s">
        <v>2162</v>
      </c>
      <c r="B1620" s="22">
        <v>2</v>
      </c>
      <c r="C1620" s="22">
        <v>2</v>
      </c>
    </row>
    <row r="1621" spans="1:3">
      <c r="A1621" s="25" t="s">
        <v>2159</v>
      </c>
      <c r="B1621" s="22">
        <v>2</v>
      </c>
      <c r="C1621" s="22">
        <v>2</v>
      </c>
    </row>
    <row r="1622" spans="1:3">
      <c r="A1622" s="25" t="s">
        <v>2160</v>
      </c>
      <c r="B1622" s="22">
        <v>1</v>
      </c>
      <c r="C1622" s="22">
        <v>1</v>
      </c>
    </row>
    <row r="1623" spans="1:3">
      <c r="A1623" s="21" t="s">
        <v>1687</v>
      </c>
      <c r="B1623" s="22">
        <v>5</v>
      </c>
      <c r="C1623" s="22">
        <v>5</v>
      </c>
    </row>
    <row r="1624" spans="1:3">
      <c r="A1624" s="25" t="s">
        <v>2155</v>
      </c>
      <c r="B1624" s="22">
        <v>1</v>
      </c>
      <c r="C1624" s="22">
        <v>1</v>
      </c>
    </row>
    <row r="1625" spans="1:3">
      <c r="A1625" s="25" t="s">
        <v>2154</v>
      </c>
      <c r="B1625" s="22">
        <v>1</v>
      </c>
      <c r="C1625" s="22">
        <v>1</v>
      </c>
    </row>
    <row r="1626" spans="1:3">
      <c r="A1626" s="25" t="s">
        <v>2152</v>
      </c>
      <c r="B1626" s="22">
        <v>1</v>
      </c>
      <c r="C1626" s="22">
        <v>1</v>
      </c>
    </row>
    <row r="1627" spans="1:3">
      <c r="A1627" s="25" t="s">
        <v>2159</v>
      </c>
      <c r="B1627" s="22">
        <v>1</v>
      </c>
      <c r="C1627" s="22">
        <v>1</v>
      </c>
    </row>
    <row r="1628" spans="1:3">
      <c r="A1628" s="25" t="s">
        <v>2161</v>
      </c>
      <c r="B1628" s="22">
        <v>1</v>
      </c>
      <c r="C1628" s="22">
        <v>1</v>
      </c>
    </row>
    <row r="1629" spans="1:3">
      <c r="A1629" s="21" t="s">
        <v>1452</v>
      </c>
      <c r="B1629" s="22">
        <v>5</v>
      </c>
      <c r="C1629" s="22">
        <v>5</v>
      </c>
    </row>
    <row r="1630" spans="1:3">
      <c r="A1630" s="25" t="s">
        <v>2155</v>
      </c>
      <c r="B1630" s="22">
        <v>2</v>
      </c>
      <c r="C1630" s="22">
        <v>2</v>
      </c>
    </row>
    <row r="1631" spans="1:3">
      <c r="A1631" s="25" t="s">
        <v>2157</v>
      </c>
      <c r="B1631" s="22">
        <v>2</v>
      </c>
      <c r="C1631" s="22">
        <v>2</v>
      </c>
    </row>
    <row r="1632" spans="1:3">
      <c r="A1632" s="25" t="s">
        <v>2163</v>
      </c>
      <c r="B1632" s="22">
        <v>1</v>
      </c>
      <c r="C1632" s="22">
        <v>1</v>
      </c>
    </row>
    <row r="1633" spans="1:3">
      <c r="A1633" s="21" t="s">
        <v>1581</v>
      </c>
      <c r="B1633" s="22">
        <v>5</v>
      </c>
      <c r="C1633" s="22">
        <v>5</v>
      </c>
    </row>
    <row r="1634" spans="1:3">
      <c r="A1634" s="25" t="s">
        <v>2162</v>
      </c>
      <c r="B1634" s="22">
        <v>1</v>
      </c>
      <c r="C1634" s="22">
        <v>1</v>
      </c>
    </row>
    <row r="1635" spans="1:3">
      <c r="A1635" s="25" t="s">
        <v>2158</v>
      </c>
      <c r="B1635" s="22">
        <v>2</v>
      </c>
      <c r="C1635" s="22">
        <v>2</v>
      </c>
    </row>
    <row r="1636" spans="1:3">
      <c r="A1636" s="25" t="s">
        <v>2159</v>
      </c>
      <c r="B1636" s="22">
        <v>1</v>
      </c>
      <c r="C1636" s="22">
        <v>1</v>
      </c>
    </row>
    <row r="1637" spans="1:3">
      <c r="A1637" s="25" t="s">
        <v>2160</v>
      </c>
      <c r="B1637" s="22">
        <v>1</v>
      </c>
      <c r="C1637" s="22">
        <v>1</v>
      </c>
    </row>
    <row r="1638" spans="1:3">
      <c r="A1638" s="21" t="s">
        <v>1910</v>
      </c>
      <c r="B1638" s="22">
        <v>5</v>
      </c>
      <c r="C1638" s="22">
        <v>5</v>
      </c>
    </row>
    <row r="1639" spans="1:3">
      <c r="A1639" s="25" t="s">
        <v>2162</v>
      </c>
      <c r="B1639" s="22">
        <v>1</v>
      </c>
      <c r="C1639" s="22">
        <v>1</v>
      </c>
    </row>
    <row r="1640" spans="1:3">
      <c r="A1640" s="25" t="s">
        <v>2154</v>
      </c>
      <c r="B1640" s="22">
        <v>2</v>
      </c>
      <c r="C1640" s="22">
        <v>2</v>
      </c>
    </row>
    <row r="1641" spans="1:3">
      <c r="A1641" s="25" t="s">
        <v>2158</v>
      </c>
      <c r="B1641" s="22">
        <v>1</v>
      </c>
      <c r="C1641" s="22">
        <v>1</v>
      </c>
    </row>
    <row r="1642" spans="1:3">
      <c r="A1642" s="25" t="s">
        <v>2160</v>
      </c>
      <c r="B1642" s="22">
        <v>1</v>
      </c>
      <c r="C1642" s="22">
        <v>1</v>
      </c>
    </row>
    <row r="1643" spans="1:3">
      <c r="A1643" s="21" t="s">
        <v>2070</v>
      </c>
      <c r="B1643" s="22">
        <v>5</v>
      </c>
      <c r="C1643" s="22">
        <v>5</v>
      </c>
    </row>
    <row r="1644" spans="1:3">
      <c r="A1644" s="25" t="s">
        <v>2155</v>
      </c>
      <c r="B1644" s="22">
        <v>2</v>
      </c>
      <c r="C1644" s="22">
        <v>2</v>
      </c>
    </row>
    <row r="1645" spans="1:3">
      <c r="A1645" s="25" t="s">
        <v>2152</v>
      </c>
      <c r="B1645" s="22">
        <v>1</v>
      </c>
      <c r="C1645" s="22">
        <v>1</v>
      </c>
    </row>
    <row r="1646" spans="1:3">
      <c r="A1646" s="25" t="s">
        <v>2153</v>
      </c>
      <c r="B1646" s="22">
        <v>2</v>
      </c>
      <c r="C1646" s="22">
        <v>2</v>
      </c>
    </row>
    <row r="1647" spans="1:3">
      <c r="A1647" s="21" t="s">
        <v>1869</v>
      </c>
      <c r="B1647" s="22">
        <v>5</v>
      </c>
      <c r="C1647" s="22">
        <v>5</v>
      </c>
    </row>
    <row r="1648" spans="1:3">
      <c r="A1648" s="25" t="s">
        <v>2154</v>
      </c>
      <c r="B1648" s="22">
        <v>1</v>
      </c>
      <c r="C1648" s="22">
        <v>1</v>
      </c>
    </row>
    <row r="1649" spans="1:3">
      <c r="A1649" s="25" t="s">
        <v>2159</v>
      </c>
      <c r="B1649" s="22">
        <v>2</v>
      </c>
      <c r="C1649" s="22">
        <v>2</v>
      </c>
    </row>
    <row r="1650" spans="1:3">
      <c r="A1650" s="25" t="s">
        <v>2153</v>
      </c>
      <c r="B1650" s="22">
        <v>2</v>
      </c>
      <c r="C1650" s="22">
        <v>2</v>
      </c>
    </row>
    <row r="1651" spans="1:3">
      <c r="A1651" s="21" t="s">
        <v>1823</v>
      </c>
      <c r="B1651" s="22">
        <v>5</v>
      </c>
      <c r="C1651" s="22">
        <v>5</v>
      </c>
    </row>
    <row r="1652" spans="1:3">
      <c r="A1652" s="25" t="s">
        <v>2156</v>
      </c>
      <c r="B1652" s="22">
        <v>3</v>
      </c>
      <c r="C1652" s="22">
        <v>3</v>
      </c>
    </row>
    <row r="1653" spans="1:3">
      <c r="A1653" s="25" t="s">
        <v>2154</v>
      </c>
      <c r="B1653" s="22">
        <v>2</v>
      </c>
      <c r="C1653" s="22">
        <v>2</v>
      </c>
    </row>
    <row r="1654" spans="1:3">
      <c r="A1654" s="21" t="s">
        <v>339</v>
      </c>
      <c r="B1654" s="22">
        <v>5</v>
      </c>
      <c r="C1654" s="22">
        <v>5</v>
      </c>
    </row>
    <row r="1655" spans="1:3">
      <c r="A1655" s="25" t="s">
        <v>2155</v>
      </c>
      <c r="B1655" s="22">
        <v>1</v>
      </c>
      <c r="C1655" s="22">
        <v>1</v>
      </c>
    </row>
    <row r="1656" spans="1:3">
      <c r="A1656" s="25" t="s">
        <v>2156</v>
      </c>
      <c r="B1656" s="22">
        <v>3</v>
      </c>
      <c r="C1656" s="22">
        <v>3</v>
      </c>
    </row>
    <row r="1657" spans="1:3">
      <c r="A1657" s="25" t="s">
        <v>2153</v>
      </c>
      <c r="B1657" s="22">
        <v>1</v>
      </c>
      <c r="C1657" s="22">
        <v>1</v>
      </c>
    </row>
    <row r="1658" spans="1:3">
      <c r="A1658" s="21" t="s">
        <v>1672</v>
      </c>
      <c r="B1658" s="22">
        <v>5</v>
      </c>
      <c r="C1658" s="22">
        <v>5</v>
      </c>
    </row>
    <row r="1659" spans="1:3">
      <c r="A1659" s="25" t="s">
        <v>2156</v>
      </c>
      <c r="B1659" s="22">
        <v>1</v>
      </c>
      <c r="C1659" s="22">
        <v>1</v>
      </c>
    </row>
    <row r="1660" spans="1:3">
      <c r="A1660" s="25" t="s">
        <v>2157</v>
      </c>
      <c r="B1660" s="22">
        <v>1</v>
      </c>
      <c r="C1660" s="22">
        <v>1</v>
      </c>
    </row>
    <row r="1661" spans="1:3">
      <c r="A1661" s="25" t="s">
        <v>2154</v>
      </c>
      <c r="B1661" s="22">
        <v>1</v>
      </c>
      <c r="C1661" s="22">
        <v>1</v>
      </c>
    </row>
    <row r="1662" spans="1:3">
      <c r="A1662" s="25" t="s">
        <v>2163</v>
      </c>
      <c r="B1662" s="22">
        <v>1</v>
      </c>
      <c r="C1662" s="22">
        <v>1</v>
      </c>
    </row>
    <row r="1663" spans="1:3">
      <c r="A1663" s="25" t="s">
        <v>2159</v>
      </c>
      <c r="B1663" s="22">
        <v>1</v>
      </c>
      <c r="C1663" s="22">
        <v>1</v>
      </c>
    </row>
    <row r="1664" spans="1:3">
      <c r="A1664" s="21" t="s">
        <v>1482</v>
      </c>
      <c r="B1664" s="22">
        <v>5</v>
      </c>
      <c r="C1664" s="22">
        <v>5</v>
      </c>
    </row>
    <row r="1665" spans="1:3">
      <c r="A1665" s="25" t="s">
        <v>2158</v>
      </c>
      <c r="B1665" s="22">
        <v>1</v>
      </c>
      <c r="C1665" s="22">
        <v>1</v>
      </c>
    </row>
    <row r="1666" spans="1:3">
      <c r="A1666" s="25" t="s">
        <v>2163</v>
      </c>
      <c r="B1666" s="22">
        <v>1</v>
      </c>
      <c r="C1666" s="22">
        <v>1</v>
      </c>
    </row>
    <row r="1667" spans="1:3">
      <c r="A1667" s="25" t="s">
        <v>2153</v>
      </c>
      <c r="B1667" s="22">
        <v>2</v>
      </c>
      <c r="C1667" s="22">
        <v>2</v>
      </c>
    </row>
    <row r="1668" spans="1:3">
      <c r="A1668" s="25" t="s">
        <v>2161</v>
      </c>
      <c r="B1668" s="22">
        <v>1</v>
      </c>
      <c r="C1668" s="22">
        <v>1</v>
      </c>
    </row>
    <row r="1669" spans="1:3">
      <c r="A1669" s="21" t="s">
        <v>1527</v>
      </c>
      <c r="B1669" s="22">
        <v>5</v>
      </c>
      <c r="C1669" s="22">
        <v>5</v>
      </c>
    </row>
    <row r="1670" spans="1:3">
      <c r="A1670" s="25" t="s">
        <v>2162</v>
      </c>
      <c r="B1670" s="22">
        <v>2</v>
      </c>
      <c r="C1670" s="22">
        <v>2</v>
      </c>
    </row>
    <row r="1671" spans="1:3">
      <c r="A1671" s="25" t="s">
        <v>2159</v>
      </c>
      <c r="B1671" s="22">
        <v>3</v>
      </c>
      <c r="C1671" s="22">
        <v>3</v>
      </c>
    </row>
    <row r="1672" spans="1:3">
      <c r="A1672" s="21" t="s">
        <v>2094</v>
      </c>
      <c r="B1672" s="22">
        <v>5</v>
      </c>
      <c r="C1672" s="22">
        <v>5</v>
      </c>
    </row>
    <row r="1673" spans="1:3">
      <c r="A1673" s="25" t="s">
        <v>2158</v>
      </c>
      <c r="B1673" s="22">
        <v>2</v>
      </c>
      <c r="C1673" s="22">
        <v>2</v>
      </c>
    </row>
    <row r="1674" spans="1:3">
      <c r="A1674" s="25" t="s">
        <v>2152</v>
      </c>
      <c r="B1674" s="22">
        <v>1</v>
      </c>
      <c r="C1674" s="22">
        <v>1</v>
      </c>
    </row>
    <row r="1675" spans="1:3">
      <c r="A1675" s="25" t="s">
        <v>2161</v>
      </c>
      <c r="B1675" s="22">
        <v>2</v>
      </c>
      <c r="C1675" s="22">
        <v>2</v>
      </c>
    </row>
    <row r="1676" spans="1:3">
      <c r="A1676" s="21" t="s">
        <v>1497</v>
      </c>
      <c r="B1676" s="22">
        <v>5</v>
      </c>
      <c r="C1676" s="22">
        <v>5</v>
      </c>
    </row>
    <row r="1677" spans="1:3">
      <c r="A1677" s="25" t="s">
        <v>2156</v>
      </c>
      <c r="B1677" s="22">
        <v>1</v>
      </c>
      <c r="C1677" s="22">
        <v>1</v>
      </c>
    </row>
    <row r="1678" spans="1:3">
      <c r="A1678" s="25" t="s">
        <v>2157</v>
      </c>
      <c r="B1678" s="22">
        <v>2</v>
      </c>
      <c r="C1678" s="22">
        <v>2</v>
      </c>
    </row>
    <row r="1679" spans="1:3">
      <c r="A1679" s="25" t="s">
        <v>2163</v>
      </c>
      <c r="B1679" s="22">
        <v>2</v>
      </c>
      <c r="C1679" s="22">
        <v>2</v>
      </c>
    </row>
    <row r="1680" spans="1:3">
      <c r="A1680" s="21" t="s">
        <v>1509</v>
      </c>
      <c r="B1680" s="22">
        <v>5</v>
      </c>
      <c r="C1680" s="22">
        <v>5</v>
      </c>
    </row>
    <row r="1681" spans="1:3">
      <c r="A1681" s="25" t="s">
        <v>2155</v>
      </c>
      <c r="B1681" s="22">
        <v>1</v>
      </c>
      <c r="C1681" s="22">
        <v>1</v>
      </c>
    </row>
    <row r="1682" spans="1:3">
      <c r="A1682" s="25" t="s">
        <v>2152</v>
      </c>
      <c r="B1682" s="22">
        <v>1</v>
      </c>
      <c r="C1682" s="22">
        <v>1</v>
      </c>
    </row>
    <row r="1683" spans="1:3">
      <c r="A1683" s="25" t="s">
        <v>2161</v>
      </c>
      <c r="B1683" s="22">
        <v>3</v>
      </c>
      <c r="C1683" s="22">
        <v>3</v>
      </c>
    </row>
    <row r="1684" spans="1:3">
      <c r="A1684" s="21" t="s">
        <v>2010</v>
      </c>
      <c r="B1684" s="22">
        <v>5</v>
      </c>
      <c r="C1684" s="22">
        <v>5</v>
      </c>
    </row>
    <row r="1685" spans="1:3">
      <c r="A1685" s="25" t="s">
        <v>2155</v>
      </c>
      <c r="B1685" s="22">
        <v>2</v>
      </c>
      <c r="C1685" s="22">
        <v>2</v>
      </c>
    </row>
    <row r="1686" spans="1:3">
      <c r="A1686" s="25" t="s">
        <v>2159</v>
      </c>
      <c r="B1686" s="22">
        <v>2</v>
      </c>
      <c r="C1686" s="22">
        <v>2</v>
      </c>
    </row>
    <row r="1687" spans="1:3">
      <c r="A1687" s="25" t="s">
        <v>2161</v>
      </c>
      <c r="B1687" s="22">
        <v>1</v>
      </c>
      <c r="C1687" s="22">
        <v>1</v>
      </c>
    </row>
    <row r="1688" spans="1:3">
      <c r="A1688" s="21" t="s">
        <v>1741</v>
      </c>
      <c r="B1688" s="22">
        <v>5</v>
      </c>
      <c r="C1688" s="22">
        <v>5</v>
      </c>
    </row>
    <row r="1689" spans="1:3">
      <c r="A1689" s="25" t="s">
        <v>2162</v>
      </c>
      <c r="B1689" s="22">
        <v>1</v>
      </c>
      <c r="C1689" s="22">
        <v>1</v>
      </c>
    </row>
    <row r="1690" spans="1:3">
      <c r="A1690" s="25" t="s">
        <v>2159</v>
      </c>
      <c r="B1690" s="22">
        <v>1</v>
      </c>
      <c r="C1690" s="22">
        <v>1</v>
      </c>
    </row>
    <row r="1691" spans="1:3">
      <c r="A1691" s="25" t="s">
        <v>2160</v>
      </c>
      <c r="B1691" s="22">
        <v>1</v>
      </c>
      <c r="C1691" s="22">
        <v>1</v>
      </c>
    </row>
    <row r="1692" spans="1:3">
      <c r="A1692" s="25" t="s">
        <v>2161</v>
      </c>
      <c r="B1692" s="22">
        <v>2</v>
      </c>
      <c r="C1692" s="22">
        <v>2</v>
      </c>
    </row>
    <row r="1693" spans="1:3">
      <c r="A1693" s="21" t="s">
        <v>1557</v>
      </c>
      <c r="B1693" s="22">
        <v>5</v>
      </c>
      <c r="C1693" s="22">
        <v>5</v>
      </c>
    </row>
    <row r="1694" spans="1:3">
      <c r="A1694" s="25" t="s">
        <v>2156</v>
      </c>
      <c r="B1694" s="22">
        <v>1</v>
      </c>
      <c r="C1694" s="22">
        <v>1</v>
      </c>
    </row>
    <row r="1695" spans="1:3">
      <c r="A1695" s="25" t="s">
        <v>2158</v>
      </c>
      <c r="B1695" s="22">
        <v>1</v>
      </c>
      <c r="C1695" s="22">
        <v>1</v>
      </c>
    </row>
    <row r="1696" spans="1:3">
      <c r="A1696" s="25" t="s">
        <v>2152</v>
      </c>
      <c r="B1696" s="22">
        <v>1</v>
      </c>
      <c r="C1696" s="22">
        <v>1</v>
      </c>
    </row>
    <row r="1697" spans="1:3">
      <c r="A1697" s="25" t="s">
        <v>2163</v>
      </c>
      <c r="B1697" s="22">
        <v>2</v>
      </c>
      <c r="C1697" s="22">
        <v>2</v>
      </c>
    </row>
    <row r="1698" spans="1:3">
      <c r="A1698" s="21" t="s">
        <v>1854</v>
      </c>
      <c r="B1698" s="22">
        <v>5</v>
      </c>
      <c r="C1698" s="22">
        <v>5</v>
      </c>
    </row>
    <row r="1699" spans="1:3">
      <c r="A1699" s="25" t="s">
        <v>2158</v>
      </c>
      <c r="B1699" s="22">
        <v>1</v>
      </c>
      <c r="C1699" s="22">
        <v>1</v>
      </c>
    </row>
    <row r="1700" spans="1:3">
      <c r="A1700" s="25" t="s">
        <v>2159</v>
      </c>
      <c r="B1700" s="22">
        <v>3</v>
      </c>
      <c r="C1700" s="22">
        <v>3</v>
      </c>
    </row>
    <row r="1701" spans="1:3">
      <c r="A1701" s="25" t="s">
        <v>2160</v>
      </c>
      <c r="B1701" s="22">
        <v>1</v>
      </c>
      <c r="C1701" s="22">
        <v>1</v>
      </c>
    </row>
    <row r="1702" spans="1:3">
      <c r="A1702" s="21" t="s">
        <v>2026</v>
      </c>
      <c r="B1702" s="22">
        <v>5</v>
      </c>
      <c r="C1702" s="22">
        <v>5</v>
      </c>
    </row>
    <row r="1703" spans="1:3">
      <c r="A1703" s="25" t="s">
        <v>2155</v>
      </c>
      <c r="B1703" s="22">
        <v>1</v>
      </c>
      <c r="C1703" s="22">
        <v>1</v>
      </c>
    </row>
    <row r="1704" spans="1:3">
      <c r="A1704" s="25" t="s">
        <v>2156</v>
      </c>
      <c r="B1704" s="22">
        <v>1</v>
      </c>
      <c r="C1704" s="22">
        <v>1</v>
      </c>
    </row>
    <row r="1705" spans="1:3">
      <c r="A1705" s="25" t="s">
        <v>2157</v>
      </c>
      <c r="B1705" s="22">
        <v>1</v>
      </c>
      <c r="C1705" s="22">
        <v>1</v>
      </c>
    </row>
    <row r="1706" spans="1:3">
      <c r="A1706" s="25" t="s">
        <v>2154</v>
      </c>
      <c r="B1706" s="22">
        <v>1</v>
      </c>
      <c r="C1706" s="22">
        <v>1</v>
      </c>
    </row>
    <row r="1707" spans="1:3">
      <c r="A1707" s="25" t="s">
        <v>2161</v>
      </c>
      <c r="B1707" s="22">
        <v>1</v>
      </c>
      <c r="C1707" s="22">
        <v>1</v>
      </c>
    </row>
    <row r="1708" spans="1:3">
      <c r="A1708" s="21" t="s">
        <v>1404</v>
      </c>
      <c r="B1708" s="22">
        <v>5</v>
      </c>
      <c r="C1708" s="22">
        <v>5</v>
      </c>
    </row>
    <row r="1709" spans="1:3">
      <c r="A1709" s="25" t="s">
        <v>2156</v>
      </c>
      <c r="B1709" s="22">
        <v>1</v>
      </c>
      <c r="C1709" s="22">
        <v>1</v>
      </c>
    </row>
    <row r="1710" spans="1:3">
      <c r="A1710" s="25" t="s">
        <v>2163</v>
      </c>
      <c r="B1710" s="22">
        <v>1</v>
      </c>
      <c r="C1710" s="22">
        <v>1</v>
      </c>
    </row>
    <row r="1711" spans="1:3">
      <c r="A1711" s="25" t="s">
        <v>2159</v>
      </c>
      <c r="B1711" s="22">
        <v>1</v>
      </c>
      <c r="C1711" s="22">
        <v>1</v>
      </c>
    </row>
    <row r="1712" spans="1:3">
      <c r="A1712" s="25" t="s">
        <v>2160</v>
      </c>
      <c r="B1712" s="22">
        <v>2</v>
      </c>
      <c r="C1712" s="22">
        <v>2</v>
      </c>
    </row>
    <row r="1713" spans="1:3">
      <c r="A1713" s="21" t="s">
        <v>1885</v>
      </c>
      <c r="B1713" s="22">
        <v>5</v>
      </c>
      <c r="C1713" s="22">
        <v>5</v>
      </c>
    </row>
    <row r="1714" spans="1:3">
      <c r="A1714" s="25" t="s">
        <v>2155</v>
      </c>
      <c r="B1714" s="22">
        <v>2</v>
      </c>
      <c r="C1714" s="22">
        <v>2</v>
      </c>
    </row>
    <row r="1715" spans="1:3">
      <c r="A1715" s="25" t="s">
        <v>2162</v>
      </c>
      <c r="B1715" s="22">
        <v>2</v>
      </c>
      <c r="C1715" s="22">
        <v>2</v>
      </c>
    </row>
    <row r="1716" spans="1:3">
      <c r="A1716" s="25" t="s">
        <v>2163</v>
      </c>
      <c r="B1716" s="22">
        <v>1</v>
      </c>
      <c r="C1716" s="22">
        <v>1</v>
      </c>
    </row>
    <row r="1717" spans="1:3">
      <c r="A1717" s="21" t="s">
        <v>1960</v>
      </c>
      <c r="B1717" s="22">
        <v>4</v>
      </c>
      <c r="C1717" s="22">
        <v>4</v>
      </c>
    </row>
    <row r="1718" spans="1:3">
      <c r="A1718" s="25" t="s">
        <v>2156</v>
      </c>
      <c r="B1718" s="22">
        <v>2</v>
      </c>
      <c r="C1718" s="22">
        <v>2</v>
      </c>
    </row>
    <row r="1719" spans="1:3">
      <c r="A1719" s="25" t="s">
        <v>2159</v>
      </c>
      <c r="B1719" s="22">
        <v>2</v>
      </c>
      <c r="C1719" s="22">
        <v>2</v>
      </c>
    </row>
    <row r="1720" spans="1:3">
      <c r="A1720" s="21" t="s">
        <v>1795</v>
      </c>
      <c r="B1720" s="22">
        <v>4</v>
      </c>
      <c r="C1720" s="22">
        <v>4</v>
      </c>
    </row>
    <row r="1721" spans="1:3">
      <c r="A1721" s="25" t="s">
        <v>2156</v>
      </c>
      <c r="B1721" s="22">
        <v>1</v>
      </c>
      <c r="C1721" s="22">
        <v>1</v>
      </c>
    </row>
    <row r="1722" spans="1:3">
      <c r="A1722" s="25" t="s">
        <v>2157</v>
      </c>
      <c r="B1722" s="22">
        <v>1</v>
      </c>
      <c r="C1722" s="22">
        <v>1</v>
      </c>
    </row>
    <row r="1723" spans="1:3">
      <c r="A1723" s="25" t="s">
        <v>2158</v>
      </c>
      <c r="B1723" s="22">
        <v>1</v>
      </c>
      <c r="C1723" s="22">
        <v>1</v>
      </c>
    </row>
    <row r="1724" spans="1:3">
      <c r="A1724" s="25" t="s">
        <v>2163</v>
      </c>
      <c r="B1724" s="22">
        <v>1</v>
      </c>
      <c r="C1724" s="22">
        <v>1</v>
      </c>
    </row>
    <row r="1725" spans="1:3">
      <c r="A1725" s="21" t="s">
        <v>2101</v>
      </c>
      <c r="B1725" s="22">
        <v>4</v>
      </c>
      <c r="C1725" s="22">
        <v>4</v>
      </c>
    </row>
    <row r="1726" spans="1:3">
      <c r="A1726" s="25" t="s">
        <v>2162</v>
      </c>
      <c r="B1726" s="22">
        <v>1</v>
      </c>
      <c r="C1726" s="22">
        <v>1</v>
      </c>
    </row>
    <row r="1727" spans="1:3">
      <c r="A1727" s="25" t="s">
        <v>2157</v>
      </c>
      <c r="B1727" s="22">
        <v>1</v>
      </c>
      <c r="C1727" s="22">
        <v>1</v>
      </c>
    </row>
    <row r="1728" spans="1:3">
      <c r="A1728" s="25" t="s">
        <v>2152</v>
      </c>
      <c r="B1728" s="22">
        <v>2</v>
      </c>
      <c r="C1728" s="22">
        <v>2</v>
      </c>
    </row>
    <row r="1729" spans="1:3">
      <c r="A1729" s="21" t="s">
        <v>2035</v>
      </c>
      <c r="B1729" s="22">
        <v>4</v>
      </c>
      <c r="C1729" s="22">
        <v>4</v>
      </c>
    </row>
    <row r="1730" spans="1:3">
      <c r="A1730" s="25" t="s">
        <v>2156</v>
      </c>
      <c r="B1730" s="22">
        <v>1</v>
      </c>
      <c r="C1730" s="22">
        <v>1</v>
      </c>
    </row>
    <row r="1731" spans="1:3">
      <c r="A1731" s="25" t="s">
        <v>2158</v>
      </c>
      <c r="B1731" s="22">
        <v>1</v>
      </c>
      <c r="C1731" s="22">
        <v>1</v>
      </c>
    </row>
    <row r="1732" spans="1:3">
      <c r="A1732" s="25" t="s">
        <v>2152</v>
      </c>
      <c r="B1732" s="22">
        <v>2</v>
      </c>
      <c r="C1732" s="22">
        <v>2</v>
      </c>
    </row>
    <row r="1733" spans="1:3">
      <c r="A1733" s="21" t="s">
        <v>1698</v>
      </c>
      <c r="B1733" s="22">
        <v>4</v>
      </c>
      <c r="C1733" s="22">
        <v>4</v>
      </c>
    </row>
    <row r="1734" spans="1:3">
      <c r="A1734" s="25" t="s">
        <v>2159</v>
      </c>
      <c r="B1734" s="22">
        <v>4</v>
      </c>
      <c r="C1734" s="22">
        <v>4</v>
      </c>
    </row>
    <row r="1735" spans="1:3">
      <c r="A1735" s="21" t="s">
        <v>2031</v>
      </c>
      <c r="B1735" s="22">
        <v>4</v>
      </c>
      <c r="C1735" s="22">
        <v>4</v>
      </c>
    </row>
    <row r="1736" spans="1:3">
      <c r="A1736" s="25" t="s">
        <v>2156</v>
      </c>
      <c r="B1736" s="22">
        <v>2</v>
      </c>
      <c r="C1736" s="22">
        <v>2</v>
      </c>
    </row>
    <row r="1737" spans="1:3">
      <c r="A1737" s="25" t="s">
        <v>2157</v>
      </c>
      <c r="B1737" s="22">
        <v>2</v>
      </c>
      <c r="C1737" s="22">
        <v>2</v>
      </c>
    </row>
    <row r="1738" spans="1:3">
      <c r="A1738" s="21" t="s">
        <v>1641</v>
      </c>
      <c r="B1738" s="22">
        <v>4</v>
      </c>
      <c r="C1738" s="22">
        <v>4</v>
      </c>
    </row>
    <row r="1739" spans="1:3">
      <c r="A1739" s="25" t="s">
        <v>2156</v>
      </c>
      <c r="B1739" s="22">
        <v>1</v>
      </c>
      <c r="C1739" s="22">
        <v>1</v>
      </c>
    </row>
    <row r="1740" spans="1:3">
      <c r="A1740" s="25" t="s">
        <v>2154</v>
      </c>
      <c r="B1740" s="22">
        <v>1</v>
      </c>
      <c r="C1740" s="22">
        <v>1</v>
      </c>
    </row>
    <row r="1741" spans="1:3">
      <c r="A1741" s="25" t="s">
        <v>2161</v>
      </c>
      <c r="B1741" s="22">
        <v>2</v>
      </c>
      <c r="C1741" s="22">
        <v>2</v>
      </c>
    </row>
    <row r="1742" spans="1:3">
      <c r="A1742" s="21" t="s">
        <v>1473</v>
      </c>
      <c r="B1742" s="22">
        <v>4</v>
      </c>
      <c r="C1742" s="22">
        <v>4</v>
      </c>
    </row>
    <row r="1743" spans="1:3">
      <c r="A1743" s="25" t="s">
        <v>2162</v>
      </c>
      <c r="B1743" s="22">
        <v>3</v>
      </c>
      <c r="C1743" s="22">
        <v>3</v>
      </c>
    </row>
    <row r="1744" spans="1:3">
      <c r="A1744" s="25" t="s">
        <v>2156</v>
      </c>
      <c r="B1744" s="22">
        <v>1</v>
      </c>
      <c r="C1744" s="22">
        <v>1</v>
      </c>
    </row>
    <row r="1745" spans="1:3">
      <c r="A1745" s="21" t="s">
        <v>2093</v>
      </c>
      <c r="B1745" s="22">
        <v>4</v>
      </c>
      <c r="C1745" s="22">
        <v>4</v>
      </c>
    </row>
    <row r="1746" spans="1:3">
      <c r="A1746" s="25" t="s">
        <v>2163</v>
      </c>
      <c r="B1746" s="22">
        <v>1</v>
      </c>
      <c r="C1746" s="22">
        <v>1</v>
      </c>
    </row>
    <row r="1747" spans="1:3">
      <c r="A1747" s="25" t="s">
        <v>2153</v>
      </c>
      <c r="B1747" s="22">
        <v>2</v>
      </c>
      <c r="C1747" s="22">
        <v>2</v>
      </c>
    </row>
    <row r="1748" spans="1:3">
      <c r="A1748" s="25" t="s">
        <v>2161</v>
      </c>
      <c r="B1748" s="22">
        <v>1</v>
      </c>
      <c r="C1748" s="22">
        <v>1</v>
      </c>
    </row>
    <row r="1749" spans="1:3">
      <c r="A1749" s="21" t="s">
        <v>1513</v>
      </c>
      <c r="B1749" s="22">
        <v>4</v>
      </c>
      <c r="C1749" s="22">
        <v>4</v>
      </c>
    </row>
    <row r="1750" spans="1:3">
      <c r="A1750" s="25" t="s">
        <v>2157</v>
      </c>
      <c r="B1750" s="22">
        <v>1</v>
      </c>
      <c r="C1750" s="22">
        <v>1</v>
      </c>
    </row>
    <row r="1751" spans="1:3">
      <c r="A1751" s="25" t="s">
        <v>2158</v>
      </c>
      <c r="B1751" s="22">
        <v>1</v>
      </c>
      <c r="C1751" s="22">
        <v>1</v>
      </c>
    </row>
    <row r="1752" spans="1:3">
      <c r="A1752" s="25" t="s">
        <v>2160</v>
      </c>
      <c r="B1752" s="22">
        <v>2</v>
      </c>
      <c r="C1752" s="22">
        <v>2</v>
      </c>
    </row>
    <row r="1753" spans="1:3">
      <c r="A1753" s="21" t="s">
        <v>1717</v>
      </c>
      <c r="B1753" s="22">
        <v>4</v>
      </c>
      <c r="C1753" s="22">
        <v>4</v>
      </c>
    </row>
    <row r="1754" spans="1:3">
      <c r="A1754" s="25" t="s">
        <v>2157</v>
      </c>
      <c r="B1754" s="22">
        <v>2</v>
      </c>
      <c r="C1754" s="22">
        <v>2</v>
      </c>
    </row>
    <row r="1755" spans="1:3">
      <c r="A1755" s="25" t="s">
        <v>2152</v>
      </c>
      <c r="B1755" s="22">
        <v>1</v>
      </c>
      <c r="C1755" s="22">
        <v>1</v>
      </c>
    </row>
    <row r="1756" spans="1:3">
      <c r="A1756" s="25" t="s">
        <v>2163</v>
      </c>
      <c r="B1756" s="22">
        <v>1</v>
      </c>
      <c r="C1756" s="22">
        <v>1</v>
      </c>
    </row>
    <row r="1757" spans="1:3">
      <c r="A1757" s="21" t="s">
        <v>2069</v>
      </c>
      <c r="B1757" s="22">
        <v>4</v>
      </c>
      <c r="C1757" s="22">
        <v>4</v>
      </c>
    </row>
    <row r="1758" spans="1:3">
      <c r="A1758" s="25" t="s">
        <v>2155</v>
      </c>
      <c r="B1758" s="22">
        <v>1</v>
      </c>
      <c r="C1758" s="22">
        <v>1</v>
      </c>
    </row>
    <row r="1759" spans="1:3">
      <c r="A1759" s="25" t="s">
        <v>2154</v>
      </c>
      <c r="B1759" s="22">
        <v>1</v>
      </c>
      <c r="C1759" s="22">
        <v>1</v>
      </c>
    </row>
    <row r="1760" spans="1:3">
      <c r="A1760" s="25" t="s">
        <v>2152</v>
      </c>
      <c r="B1760" s="22">
        <v>2</v>
      </c>
      <c r="C1760" s="22">
        <v>2</v>
      </c>
    </row>
    <row r="1761" spans="1:3">
      <c r="A1761" s="21" t="s">
        <v>1470</v>
      </c>
      <c r="B1761" s="22">
        <v>4</v>
      </c>
      <c r="C1761" s="22">
        <v>4</v>
      </c>
    </row>
    <row r="1762" spans="1:3">
      <c r="A1762" s="25" t="s">
        <v>2157</v>
      </c>
      <c r="B1762" s="22">
        <v>1</v>
      </c>
      <c r="C1762" s="22">
        <v>1</v>
      </c>
    </row>
    <row r="1763" spans="1:3">
      <c r="A1763" s="25" t="s">
        <v>2154</v>
      </c>
      <c r="B1763" s="22">
        <v>3</v>
      </c>
      <c r="C1763" s="22">
        <v>3</v>
      </c>
    </row>
    <row r="1764" spans="1:3">
      <c r="A1764" s="21" t="s">
        <v>1561</v>
      </c>
      <c r="B1764" s="22">
        <v>4</v>
      </c>
      <c r="C1764" s="22">
        <v>4</v>
      </c>
    </row>
    <row r="1765" spans="1:3">
      <c r="A1765" s="25" t="s">
        <v>2159</v>
      </c>
      <c r="B1765" s="22">
        <v>2</v>
      </c>
      <c r="C1765" s="22">
        <v>2</v>
      </c>
    </row>
    <row r="1766" spans="1:3">
      <c r="A1766" s="25" t="s">
        <v>2160</v>
      </c>
      <c r="B1766" s="22">
        <v>1</v>
      </c>
      <c r="C1766" s="22">
        <v>1</v>
      </c>
    </row>
    <row r="1767" spans="1:3">
      <c r="A1767" s="25" t="s">
        <v>2161</v>
      </c>
      <c r="B1767" s="22">
        <v>1</v>
      </c>
      <c r="C1767" s="22">
        <v>1</v>
      </c>
    </row>
    <row r="1768" spans="1:3">
      <c r="A1768" s="21" t="s">
        <v>1536</v>
      </c>
      <c r="B1768" s="22">
        <v>4</v>
      </c>
      <c r="C1768" s="22">
        <v>4</v>
      </c>
    </row>
    <row r="1769" spans="1:3">
      <c r="A1769" s="25" t="s">
        <v>2155</v>
      </c>
      <c r="B1769" s="22">
        <v>1</v>
      </c>
      <c r="C1769" s="22">
        <v>1</v>
      </c>
    </row>
    <row r="1770" spans="1:3">
      <c r="A1770" s="25" t="s">
        <v>2156</v>
      </c>
      <c r="B1770" s="22">
        <v>1</v>
      </c>
      <c r="C1770" s="22">
        <v>1</v>
      </c>
    </row>
    <row r="1771" spans="1:3">
      <c r="A1771" s="25" t="s">
        <v>2163</v>
      </c>
      <c r="B1771" s="22">
        <v>2</v>
      </c>
      <c r="C1771" s="22">
        <v>2</v>
      </c>
    </row>
    <row r="1772" spans="1:3">
      <c r="A1772" s="21" t="s">
        <v>1831</v>
      </c>
      <c r="B1772" s="22">
        <v>4</v>
      </c>
      <c r="C1772" s="22">
        <v>4</v>
      </c>
    </row>
    <row r="1773" spans="1:3">
      <c r="A1773" s="25" t="s">
        <v>2162</v>
      </c>
      <c r="B1773" s="22">
        <v>2</v>
      </c>
      <c r="C1773" s="22">
        <v>2</v>
      </c>
    </row>
    <row r="1774" spans="1:3">
      <c r="A1774" s="25" t="s">
        <v>2163</v>
      </c>
      <c r="B1774" s="22">
        <v>2</v>
      </c>
      <c r="C1774" s="22">
        <v>2</v>
      </c>
    </row>
    <row r="1775" spans="1:3">
      <c r="A1775" s="21" t="s">
        <v>722</v>
      </c>
      <c r="B1775" s="22">
        <v>4</v>
      </c>
      <c r="C1775" s="22">
        <v>4</v>
      </c>
    </row>
    <row r="1776" spans="1:3">
      <c r="A1776" s="25" t="s">
        <v>2157</v>
      </c>
      <c r="B1776" s="22">
        <v>2</v>
      </c>
      <c r="C1776" s="22">
        <v>2</v>
      </c>
    </row>
    <row r="1777" spans="1:3">
      <c r="A1777" s="25" t="s">
        <v>2160</v>
      </c>
      <c r="B1777" s="22">
        <v>1</v>
      </c>
      <c r="C1777" s="22">
        <v>1</v>
      </c>
    </row>
    <row r="1778" spans="1:3">
      <c r="A1778" s="25" t="s">
        <v>2161</v>
      </c>
      <c r="B1778" s="22">
        <v>1</v>
      </c>
      <c r="C1778" s="22">
        <v>1</v>
      </c>
    </row>
    <row r="1779" spans="1:3">
      <c r="A1779" s="21" t="s">
        <v>2027</v>
      </c>
      <c r="B1779" s="22">
        <v>4</v>
      </c>
      <c r="C1779" s="22">
        <v>4</v>
      </c>
    </row>
    <row r="1780" spans="1:3">
      <c r="A1780" s="25" t="s">
        <v>2154</v>
      </c>
      <c r="B1780" s="22">
        <v>1</v>
      </c>
      <c r="C1780" s="22">
        <v>1</v>
      </c>
    </row>
    <row r="1781" spans="1:3">
      <c r="A1781" s="25" t="s">
        <v>2159</v>
      </c>
      <c r="B1781" s="22">
        <v>1</v>
      </c>
      <c r="C1781" s="22">
        <v>1</v>
      </c>
    </row>
    <row r="1782" spans="1:3">
      <c r="A1782" s="25" t="s">
        <v>2160</v>
      </c>
      <c r="B1782" s="22">
        <v>1</v>
      </c>
      <c r="C1782" s="22">
        <v>1</v>
      </c>
    </row>
    <row r="1783" spans="1:3">
      <c r="A1783" s="25" t="s">
        <v>2161</v>
      </c>
      <c r="B1783" s="22">
        <v>1</v>
      </c>
      <c r="C1783" s="22">
        <v>1</v>
      </c>
    </row>
    <row r="1784" spans="1:3">
      <c r="A1784" s="21" t="s">
        <v>2115</v>
      </c>
      <c r="B1784" s="22">
        <v>4</v>
      </c>
      <c r="C1784" s="22">
        <v>4</v>
      </c>
    </row>
    <row r="1785" spans="1:3">
      <c r="A1785" s="25" t="s">
        <v>2155</v>
      </c>
      <c r="B1785" s="22">
        <v>1</v>
      </c>
      <c r="C1785" s="22">
        <v>1</v>
      </c>
    </row>
    <row r="1786" spans="1:3">
      <c r="A1786" s="25" t="s">
        <v>2156</v>
      </c>
      <c r="B1786" s="22">
        <v>1</v>
      </c>
      <c r="C1786" s="22">
        <v>1</v>
      </c>
    </row>
    <row r="1787" spans="1:3">
      <c r="A1787" s="25" t="s">
        <v>2160</v>
      </c>
      <c r="B1787" s="22">
        <v>2</v>
      </c>
      <c r="C1787" s="22">
        <v>2</v>
      </c>
    </row>
    <row r="1788" spans="1:3">
      <c r="A1788" s="21" t="s">
        <v>2103</v>
      </c>
      <c r="B1788" s="22">
        <v>4</v>
      </c>
      <c r="C1788" s="22">
        <v>4</v>
      </c>
    </row>
    <row r="1789" spans="1:3">
      <c r="A1789" s="25" t="s">
        <v>2162</v>
      </c>
      <c r="B1789" s="22">
        <v>1</v>
      </c>
      <c r="C1789" s="22">
        <v>1</v>
      </c>
    </row>
    <row r="1790" spans="1:3">
      <c r="A1790" s="25" t="s">
        <v>2152</v>
      </c>
      <c r="B1790" s="22">
        <v>1</v>
      </c>
      <c r="C1790" s="22">
        <v>1</v>
      </c>
    </row>
    <row r="1791" spans="1:3">
      <c r="A1791" s="25" t="s">
        <v>2163</v>
      </c>
      <c r="B1791" s="22">
        <v>2</v>
      </c>
      <c r="C1791" s="22">
        <v>2</v>
      </c>
    </row>
    <row r="1792" spans="1:3">
      <c r="A1792" s="21" t="s">
        <v>2085</v>
      </c>
      <c r="B1792" s="22">
        <v>3</v>
      </c>
      <c r="C1792" s="22">
        <v>3</v>
      </c>
    </row>
    <row r="1793" spans="1:3">
      <c r="A1793" s="25" t="s">
        <v>2155</v>
      </c>
      <c r="B1793" s="22">
        <v>2</v>
      </c>
      <c r="C1793" s="22">
        <v>2</v>
      </c>
    </row>
    <row r="1794" spans="1:3">
      <c r="A1794" s="25" t="s">
        <v>2156</v>
      </c>
      <c r="B1794" s="22">
        <v>1</v>
      </c>
      <c r="C1794" s="22">
        <v>1</v>
      </c>
    </row>
    <row r="1795" spans="1:3">
      <c r="A1795" s="21" t="s">
        <v>567</v>
      </c>
      <c r="B1795" s="22">
        <v>3</v>
      </c>
      <c r="C1795" s="22">
        <v>3</v>
      </c>
    </row>
    <row r="1796" spans="1:3">
      <c r="A1796" s="25" t="s">
        <v>2156</v>
      </c>
      <c r="B1796" s="22">
        <v>1</v>
      </c>
      <c r="C1796" s="22">
        <v>1</v>
      </c>
    </row>
    <row r="1797" spans="1:3">
      <c r="A1797" s="25" t="s">
        <v>2152</v>
      </c>
      <c r="B1797" s="22">
        <v>1</v>
      </c>
      <c r="C1797" s="22">
        <v>1</v>
      </c>
    </row>
    <row r="1798" spans="1:3">
      <c r="A1798" s="25" t="s">
        <v>2163</v>
      </c>
      <c r="B1798" s="22">
        <v>1</v>
      </c>
      <c r="C1798" s="22">
        <v>1</v>
      </c>
    </row>
    <row r="1799" spans="1:3">
      <c r="A1799" s="21" t="s">
        <v>1778</v>
      </c>
      <c r="B1799" s="22">
        <v>3</v>
      </c>
      <c r="C1799" s="22">
        <v>3</v>
      </c>
    </row>
    <row r="1800" spans="1:3">
      <c r="A1800" s="25" t="s">
        <v>2152</v>
      </c>
      <c r="B1800" s="22">
        <v>1</v>
      </c>
      <c r="C1800" s="22">
        <v>1</v>
      </c>
    </row>
    <row r="1801" spans="1:3">
      <c r="A1801" s="25" t="s">
        <v>2153</v>
      </c>
      <c r="B1801" s="22">
        <v>2</v>
      </c>
      <c r="C1801" s="22">
        <v>2</v>
      </c>
    </row>
    <row r="1802" spans="1:3">
      <c r="A1802" s="21" t="s">
        <v>2011</v>
      </c>
      <c r="B1802" s="22">
        <v>3</v>
      </c>
      <c r="C1802" s="22">
        <v>3</v>
      </c>
    </row>
    <row r="1803" spans="1:3">
      <c r="A1803" s="25" t="s">
        <v>2157</v>
      </c>
      <c r="B1803" s="22">
        <v>1</v>
      </c>
      <c r="C1803" s="22">
        <v>1</v>
      </c>
    </row>
    <row r="1804" spans="1:3">
      <c r="A1804" s="25" t="s">
        <v>2153</v>
      </c>
      <c r="B1804" s="22">
        <v>2</v>
      </c>
      <c r="C1804" s="22">
        <v>2</v>
      </c>
    </row>
    <row r="1805" spans="1:3">
      <c r="A1805" s="21" t="s">
        <v>2001</v>
      </c>
      <c r="B1805" s="22">
        <v>3</v>
      </c>
      <c r="C1805" s="22">
        <v>3</v>
      </c>
    </row>
    <row r="1806" spans="1:3">
      <c r="A1806" s="25" t="s">
        <v>2156</v>
      </c>
      <c r="B1806" s="22">
        <v>1</v>
      </c>
      <c r="C1806" s="22">
        <v>1</v>
      </c>
    </row>
    <row r="1807" spans="1:3">
      <c r="A1807" s="25" t="s">
        <v>2163</v>
      </c>
      <c r="B1807" s="22">
        <v>1</v>
      </c>
      <c r="C1807" s="22">
        <v>1</v>
      </c>
    </row>
    <row r="1808" spans="1:3">
      <c r="A1808" s="25" t="s">
        <v>2160</v>
      </c>
      <c r="B1808" s="22">
        <v>1</v>
      </c>
      <c r="C1808" s="22">
        <v>1</v>
      </c>
    </row>
    <row r="1809" spans="1:3">
      <c r="A1809" s="21" t="s">
        <v>1411</v>
      </c>
      <c r="B1809" s="22">
        <v>3</v>
      </c>
      <c r="C1809" s="22">
        <v>3</v>
      </c>
    </row>
    <row r="1810" spans="1:3">
      <c r="A1810" s="25" t="s">
        <v>2156</v>
      </c>
      <c r="B1810" s="22">
        <v>2</v>
      </c>
      <c r="C1810" s="22">
        <v>2</v>
      </c>
    </row>
    <row r="1811" spans="1:3">
      <c r="A1811" s="25" t="s">
        <v>2152</v>
      </c>
      <c r="B1811" s="22">
        <v>1</v>
      </c>
      <c r="C1811" s="22">
        <v>1</v>
      </c>
    </row>
    <row r="1812" spans="1:3">
      <c r="A1812" s="21" t="s">
        <v>1827</v>
      </c>
      <c r="B1812" s="22">
        <v>3</v>
      </c>
      <c r="C1812" s="22">
        <v>3</v>
      </c>
    </row>
    <row r="1813" spans="1:3">
      <c r="A1813" s="25" t="s">
        <v>2162</v>
      </c>
      <c r="B1813" s="22">
        <v>1</v>
      </c>
      <c r="C1813" s="22">
        <v>1</v>
      </c>
    </row>
    <row r="1814" spans="1:3">
      <c r="A1814" s="25" t="s">
        <v>2157</v>
      </c>
      <c r="B1814" s="22">
        <v>1</v>
      </c>
      <c r="C1814" s="22">
        <v>1</v>
      </c>
    </row>
    <row r="1815" spans="1:3">
      <c r="A1815" s="25" t="s">
        <v>2158</v>
      </c>
      <c r="B1815" s="22">
        <v>1</v>
      </c>
      <c r="C1815" s="22">
        <v>1</v>
      </c>
    </row>
    <row r="1816" spans="1:3">
      <c r="A1816" s="21" t="s">
        <v>1531</v>
      </c>
      <c r="B1816" s="22">
        <v>3</v>
      </c>
      <c r="C1816" s="22">
        <v>3</v>
      </c>
    </row>
    <row r="1817" spans="1:3">
      <c r="A1817" s="25" t="s">
        <v>2163</v>
      </c>
      <c r="B1817" s="22">
        <v>1</v>
      </c>
      <c r="C1817" s="22">
        <v>1</v>
      </c>
    </row>
    <row r="1818" spans="1:3">
      <c r="A1818" s="25" t="s">
        <v>2159</v>
      </c>
      <c r="B1818" s="22">
        <v>2</v>
      </c>
      <c r="C1818" s="22">
        <v>2</v>
      </c>
    </row>
    <row r="1819" spans="1:3">
      <c r="A1819" s="21" t="s">
        <v>1499</v>
      </c>
      <c r="B1819" s="22">
        <v>3</v>
      </c>
      <c r="C1819" s="22">
        <v>3</v>
      </c>
    </row>
    <row r="1820" spans="1:3">
      <c r="A1820" s="25" t="s">
        <v>2155</v>
      </c>
      <c r="B1820" s="22">
        <v>1</v>
      </c>
      <c r="C1820" s="22">
        <v>1</v>
      </c>
    </row>
    <row r="1821" spans="1:3">
      <c r="A1821" s="25" t="s">
        <v>2162</v>
      </c>
      <c r="B1821" s="22">
        <v>1</v>
      </c>
      <c r="C1821" s="22">
        <v>1</v>
      </c>
    </row>
    <row r="1822" spans="1:3">
      <c r="A1822" s="25" t="s">
        <v>2154</v>
      </c>
      <c r="B1822" s="22">
        <v>1</v>
      </c>
      <c r="C1822" s="22">
        <v>1</v>
      </c>
    </row>
    <row r="1823" spans="1:3">
      <c r="A1823" s="21" t="s">
        <v>1729</v>
      </c>
      <c r="B1823" s="22">
        <v>3</v>
      </c>
      <c r="C1823" s="22">
        <v>3</v>
      </c>
    </row>
    <row r="1824" spans="1:3">
      <c r="A1824" s="25" t="s">
        <v>2156</v>
      </c>
      <c r="B1824" s="22">
        <v>1</v>
      </c>
      <c r="C1824" s="22">
        <v>1</v>
      </c>
    </row>
    <row r="1825" spans="1:3">
      <c r="A1825" s="25" t="s">
        <v>2154</v>
      </c>
      <c r="B1825" s="22">
        <v>2</v>
      </c>
      <c r="C1825" s="22">
        <v>2</v>
      </c>
    </row>
    <row r="1826" spans="1:3">
      <c r="A1826" s="21" t="s">
        <v>1989</v>
      </c>
      <c r="B1826" s="22">
        <v>3</v>
      </c>
      <c r="C1826" s="22">
        <v>3</v>
      </c>
    </row>
    <row r="1827" spans="1:3">
      <c r="A1827" s="25" t="s">
        <v>2157</v>
      </c>
      <c r="B1827" s="22">
        <v>1</v>
      </c>
      <c r="C1827" s="22">
        <v>1</v>
      </c>
    </row>
    <row r="1828" spans="1:3">
      <c r="A1828" s="25" t="s">
        <v>2158</v>
      </c>
      <c r="B1828" s="22">
        <v>1</v>
      </c>
      <c r="C1828" s="22">
        <v>1</v>
      </c>
    </row>
    <row r="1829" spans="1:3">
      <c r="A1829" s="25" t="s">
        <v>2159</v>
      </c>
      <c r="B1829" s="22">
        <v>1</v>
      </c>
      <c r="C1829" s="22">
        <v>1</v>
      </c>
    </row>
    <row r="1830" spans="1:3">
      <c r="A1830" s="21" t="s">
        <v>1598</v>
      </c>
      <c r="B1830" s="22">
        <v>3</v>
      </c>
      <c r="C1830" s="22">
        <v>3</v>
      </c>
    </row>
    <row r="1831" spans="1:3">
      <c r="A1831" s="25" t="s">
        <v>2154</v>
      </c>
      <c r="B1831" s="22">
        <v>2</v>
      </c>
      <c r="C1831" s="22">
        <v>2</v>
      </c>
    </row>
    <row r="1832" spans="1:3">
      <c r="A1832" s="25" t="s">
        <v>2163</v>
      </c>
      <c r="B1832" s="22">
        <v>1</v>
      </c>
      <c r="C1832" s="22">
        <v>1</v>
      </c>
    </row>
    <row r="1833" spans="1:3">
      <c r="A1833" s="21" t="s">
        <v>1597</v>
      </c>
      <c r="B1833" s="22">
        <v>3</v>
      </c>
      <c r="C1833" s="22">
        <v>3</v>
      </c>
    </row>
    <row r="1834" spans="1:3">
      <c r="A1834" s="25" t="s">
        <v>2156</v>
      </c>
      <c r="B1834" s="22">
        <v>1</v>
      </c>
      <c r="C1834" s="22">
        <v>1</v>
      </c>
    </row>
    <row r="1835" spans="1:3">
      <c r="A1835" s="25" t="s">
        <v>2157</v>
      </c>
      <c r="B1835" s="22">
        <v>1</v>
      </c>
      <c r="C1835" s="22">
        <v>1</v>
      </c>
    </row>
    <row r="1836" spans="1:3">
      <c r="A1836" s="25" t="s">
        <v>2160</v>
      </c>
      <c r="B1836" s="22">
        <v>1</v>
      </c>
      <c r="C1836" s="22">
        <v>1</v>
      </c>
    </row>
    <row r="1837" spans="1:3">
      <c r="A1837" s="21" t="s">
        <v>1590</v>
      </c>
      <c r="B1837" s="22">
        <v>3</v>
      </c>
      <c r="C1837" s="22">
        <v>3</v>
      </c>
    </row>
    <row r="1838" spans="1:3">
      <c r="A1838" s="25" t="s">
        <v>2162</v>
      </c>
      <c r="B1838" s="22">
        <v>1</v>
      </c>
      <c r="C1838" s="22">
        <v>1</v>
      </c>
    </row>
    <row r="1839" spans="1:3">
      <c r="A1839" s="25" t="s">
        <v>2157</v>
      </c>
      <c r="B1839" s="22">
        <v>1</v>
      </c>
      <c r="C1839" s="22">
        <v>1</v>
      </c>
    </row>
    <row r="1840" spans="1:3">
      <c r="A1840" s="25" t="s">
        <v>2152</v>
      </c>
      <c r="B1840" s="22">
        <v>1</v>
      </c>
      <c r="C1840" s="22">
        <v>1</v>
      </c>
    </row>
    <row r="1841" spans="1:3">
      <c r="A1841" s="21" t="s">
        <v>1627</v>
      </c>
      <c r="B1841" s="22">
        <v>3</v>
      </c>
      <c r="C1841" s="22">
        <v>3</v>
      </c>
    </row>
    <row r="1842" spans="1:3">
      <c r="A1842" s="25" t="s">
        <v>2163</v>
      </c>
      <c r="B1842" s="22">
        <v>3</v>
      </c>
      <c r="C1842" s="22">
        <v>3</v>
      </c>
    </row>
    <row r="1843" spans="1:3">
      <c r="A1843" s="21" t="s">
        <v>1684</v>
      </c>
      <c r="B1843" s="22">
        <v>3</v>
      </c>
      <c r="C1843" s="22">
        <v>3</v>
      </c>
    </row>
    <row r="1844" spans="1:3">
      <c r="A1844" s="25" t="s">
        <v>2153</v>
      </c>
      <c r="B1844" s="22">
        <v>2</v>
      </c>
      <c r="C1844" s="22">
        <v>2</v>
      </c>
    </row>
    <row r="1845" spans="1:3">
      <c r="A1845" s="25" t="s">
        <v>2161</v>
      </c>
      <c r="B1845" s="22">
        <v>1</v>
      </c>
      <c r="C1845" s="22">
        <v>1</v>
      </c>
    </row>
    <row r="1846" spans="1:3">
      <c r="A1846" s="21" t="s">
        <v>320</v>
      </c>
      <c r="B1846" s="22">
        <v>3</v>
      </c>
      <c r="C1846" s="22">
        <v>3</v>
      </c>
    </row>
    <row r="1847" spans="1:3">
      <c r="A1847" s="25" t="s">
        <v>2154</v>
      </c>
      <c r="B1847" s="22">
        <v>2</v>
      </c>
      <c r="C1847" s="22">
        <v>2</v>
      </c>
    </row>
    <row r="1848" spans="1:3">
      <c r="A1848" s="25" t="s">
        <v>2163</v>
      </c>
      <c r="B1848" s="22">
        <v>1</v>
      </c>
      <c r="C1848" s="22">
        <v>1</v>
      </c>
    </row>
    <row r="1849" spans="1:3">
      <c r="A1849" s="21" t="s">
        <v>2067</v>
      </c>
      <c r="B1849" s="22">
        <v>3</v>
      </c>
      <c r="C1849" s="22">
        <v>3</v>
      </c>
    </row>
    <row r="1850" spans="1:3">
      <c r="A1850" s="25" t="s">
        <v>2152</v>
      </c>
      <c r="B1850" s="22">
        <v>2</v>
      </c>
      <c r="C1850" s="22">
        <v>2</v>
      </c>
    </row>
    <row r="1851" spans="1:3">
      <c r="A1851" s="25" t="s">
        <v>2160</v>
      </c>
      <c r="B1851" s="22">
        <v>1</v>
      </c>
      <c r="C1851" s="22">
        <v>1</v>
      </c>
    </row>
    <row r="1852" spans="1:3">
      <c r="A1852" s="21" t="s">
        <v>2046</v>
      </c>
      <c r="B1852" s="22">
        <v>3</v>
      </c>
      <c r="C1852" s="22">
        <v>3</v>
      </c>
    </row>
    <row r="1853" spans="1:3">
      <c r="A1853" s="25" t="s">
        <v>2152</v>
      </c>
      <c r="B1853" s="22">
        <v>2</v>
      </c>
      <c r="C1853" s="22">
        <v>2</v>
      </c>
    </row>
    <row r="1854" spans="1:3">
      <c r="A1854" s="25" t="s">
        <v>2153</v>
      </c>
      <c r="B1854" s="22">
        <v>1</v>
      </c>
      <c r="C1854" s="22">
        <v>1</v>
      </c>
    </row>
    <row r="1855" spans="1:3">
      <c r="A1855" s="21" t="s">
        <v>1808</v>
      </c>
      <c r="B1855" s="22">
        <v>3</v>
      </c>
      <c r="C1855" s="22">
        <v>3</v>
      </c>
    </row>
    <row r="1856" spans="1:3">
      <c r="A1856" s="25" t="s">
        <v>2156</v>
      </c>
      <c r="B1856" s="22">
        <v>1</v>
      </c>
      <c r="C1856" s="22">
        <v>1</v>
      </c>
    </row>
    <row r="1857" spans="1:3">
      <c r="A1857" s="25" t="s">
        <v>2152</v>
      </c>
      <c r="B1857" s="22">
        <v>2</v>
      </c>
      <c r="C1857" s="22">
        <v>2</v>
      </c>
    </row>
    <row r="1858" spans="1:3">
      <c r="A1858" s="21" t="s">
        <v>1891</v>
      </c>
      <c r="B1858" s="22">
        <v>3</v>
      </c>
      <c r="C1858" s="22">
        <v>3</v>
      </c>
    </row>
    <row r="1859" spans="1:3">
      <c r="A1859" s="25" t="s">
        <v>2162</v>
      </c>
      <c r="B1859" s="22">
        <v>2</v>
      </c>
      <c r="C1859" s="22">
        <v>2</v>
      </c>
    </row>
    <row r="1860" spans="1:3">
      <c r="A1860" s="25" t="s">
        <v>2159</v>
      </c>
      <c r="B1860" s="22">
        <v>1</v>
      </c>
      <c r="C1860" s="22">
        <v>1</v>
      </c>
    </row>
    <row r="1861" spans="1:3">
      <c r="A1861" s="21" t="s">
        <v>1431</v>
      </c>
      <c r="B1861" s="22">
        <v>2</v>
      </c>
      <c r="C1861" s="22">
        <v>2</v>
      </c>
    </row>
    <row r="1862" spans="1:3">
      <c r="A1862" s="25" t="s">
        <v>2156</v>
      </c>
      <c r="B1862" s="22">
        <v>1</v>
      </c>
      <c r="C1862" s="22">
        <v>1</v>
      </c>
    </row>
    <row r="1863" spans="1:3">
      <c r="A1863" s="25" t="s">
        <v>2163</v>
      </c>
      <c r="B1863" s="22">
        <v>1</v>
      </c>
      <c r="C1863" s="22">
        <v>1</v>
      </c>
    </row>
    <row r="1864" spans="1:3">
      <c r="A1864" s="21" t="s">
        <v>1447</v>
      </c>
      <c r="B1864" s="22">
        <v>2</v>
      </c>
      <c r="C1864" s="22">
        <v>2</v>
      </c>
    </row>
    <row r="1865" spans="1:3">
      <c r="A1865" s="25" t="s">
        <v>2156</v>
      </c>
      <c r="B1865" s="22">
        <v>2</v>
      </c>
      <c r="C1865" s="22">
        <v>2</v>
      </c>
    </row>
    <row r="1866" spans="1:3">
      <c r="A1866" s="21" t="s">
        <v>1606</v>
      </c>
      <c r="B1866" s="22">
        <v>2</v>
      </c>
      <c r="C1866" s="22">
        <v>2</v>
      </c>
    </row>
    <row r="1867" spans="1:3">
      <c r="A1867" s="25" t="s">
        <v>2156</v>
      </c>
      <c r="B1867" s="22">
        <v>1</v>
      </c>
      <c r="C1867" s="22">
        <v>1</v>
      </c>
    </row>
    <row r="1868" spans="1:3">
      <c r="A1868" s="25" t="s">
        <v>2158</v>
      </c>
      <c r="B1868" s="22">
        <v>1</v>
      </c>
      <c r="C1868" s="22">
        <v>1</v>
      </c>
    </row>
    <row r="1869" spans="1:3">
      <c r="A1869" s="21" t="s">
        <v>1691</v>
      </c>
      <c r="B1869" s="22">
        <v>2</v>
      </c>
      <c r="C1869" s="22">
        <v>2</v>
      </c>
    </row>
    <row r="1870" spans="1:3">
      <c r="A1870" s="25" t="s">
        <v>2162</v>
      </c>
      <c r="B1870" s="22">
        <v>2</v>
      </c>
      <c r="C1870" s="22">
        <v>2</v>
      </c>
    </row>
    <row r="1871" spans="1:3">
      <c r="A1871" s="21" t="s">
        <v>1632</v>
      </c>
      <c r="B1871" s="22">
        <v>2</v>
      </c>
      <c r="C1871" s="22">
        <v>2</v>
      </c>
    </row>
    <row r="1872" spans="1:3">
      <c r="A1872" s="25" t="s">
        <v>2155</v>
      </c>
      <c r="B1872" s="22">
        <v>1</v>
      </c>
      <c r="C1872" s="22">
        <v>1</v>
      </c>
    </row>
    <row r="1873" spans="1:3">
      <c r="A1873" s="25" t="s">
        <v>2152</v>
      </c>
      <c r="B1873" s="22">
        <v>1</v>
      </c>
      <c r="C1873" s="22">
        <v>1</v>
      </c>
    </row>
    <row r="1874" spans="1:3">
      <c r="A1874" s="21" t="s">
        <v>1427</v>
      </c>
      <c r="B1874" s="22">
        <v>2</v>
      </c>
      <c r="C1874" s="22">
        <v>2</v>
      </c>
    </row>
    <row r="1875" spans="1:3">
      <c r="A1875" s="25" t="s">
        <v>2155</v>
      </c>
      <c r="B1875" s="22">
        <v>2</v>
      </c>
      <c r="C1875" s="22">
        <v>2</v>
      </c>
    </row>
    <row r="1876" spans="1:3">
      <c r="A1876" s="21" t="s">
        <v>1804</v>
      </c>
      <c r="B1876" s="22">
        <v>2</v>
      </c>
      <c r="C1876" s="22">
        <v>2</v>
      </c>
    </row>
    <row r="1877" spans="1:3">
      <c r="A1877" s="25" t="s">
        <v>2154</v>
      </c>
      <c r="B1877" s="22">
        <v>2</v>
      </c>
      <c r="C1877" s="22">
        <v>2</v>
      </c>
    </row>
    <row r="1878" spans="1:3">
      <c r="A1878" s="21" t="s">
        <v>1663</v>
      </c>
      <c r="B1878" s="22">
        <v>2</v>
      </c>
      <c r="C1878" s="22">
        <v>2</v>
      </c>
    </row>
    <row r="1879" spans="1:3">
      <c r="A1879" s="25" t="s">
        <v>2162</v>
      </c>
      <c r="B1879" s="22">
        <v>2</v>
      </c>
      <c r="C1879" s="22">
        <v>2</v>
      </c>
    </row>
    <row r="1880" spans="1:3">
      <c r="A1880" s="21" t="s">
        <v>1796</v>
      </c>
      <c r="B1880" s="22">
        <v>2</v>
      </c>
      <c r="C1880" s="22">
        <v>2</v>
      </c>
    </row>
    <row r="1881" spans="1:3">
      <c r="A1881" s="25" t="s">
        <v>2158</v>
      </c>
      <c r="B1881" s="22">
        <v>2</v>
      </c>
      <c r="C1881" s="22">
        <v>2</v>
      </c>
    </row>
    <row r="1882" spans="1:3">
      <c r="A1882" s="21" t="s">
        <v>1978</v>
      </c>
      <c r="B1882" s="22">
        <v>2</v>
      </c>
      <c r="C1882" s="22">
        <v>2</v>
      </c>
    </row>
    <row r="1883" spans="1:3">
      <c r="A1883" s="25" t="s">
        <v>2152</v>
      </c>
      <c r="B1883" s="22">
        <v>2</v>
      </c>
      <c r="C1883" s="22">
        <v>2</v>
      </c>
    </row>
    <row r="1884" spans="1:3">
      <c r="A1884" s="21" t="s">
        <v>1908</v>
      </c>
      <c r="B1884" s="22">
        <v>2</v>
      </c>
      <c r="C1884" s="22">
        <v>2</v>
      </c>
    </row>
    <row r="1885" spans="1:3">
      <c r="A1885" s="25" t="s">
        <v>2152</v>
      </c>
      <c r="B1885" s="22">
        <v>1</v>
      </c>
      <c r="C1885" s="22">
        <v>1</v>
      </c>
    </row>
    <row r="1886" spans="1:3">
      <c r="A1886" s="25" t="s">
        <v>2161</v>
      </c>
      <c r="B1886" s="22">
        <v>1</v>
      </c>
      <c r="C1886" s="22">
        <v>1</v>
      </c>
    </row>
    <row r="1887" spans="1:3">
      <c r="A1887" s="21" t="s">
        <v>1824</v>
      </c>
      <c r="B1887" s="22">
        <v>1</v>
      </c>
      <c r="C1887" s="22">
        <v>1</v>
      </c>
    </row>
    <row r="1888" spans="1:3">
      <c r="A1888" s="25" t="s">
        <v>2154</v>
      </c>
      <c r="B1888" s="22">
        <v>1</v>
      </c>
      <c r="C1888" s="22">
        <v>1</v>
      </c>
    </row>
    <row r="1889" spans="1:3">
      <c r="A1889" s="21" t="s">
        <v>2050</v>
      </c>
      <c r="B1889" s="22">
        <v>1</v>
      </c>
      <c r="C1889" s="22">
        <v>1</v>
      </c>
    </row>
    <row r="1890" spans="1:3">
      <c r="A1890" s="25" t="s">
        <v>2161</v>
      </c>
      <c r="B1890" s="22">
        <v>1</v>
      </c>
      <c r="C1890" s="22">
        <v>1</v>
      </c>
    </row>
    <row r="1891" spans="1:3">
      <c r="A1891" s="21" t="s">
        <v>1888</v>
      </c>
      <c r="B1891" s="22">
        <v>1</v>
      </c>
      <c r="C1891" s="22">
        <v>1</v>
      </c>
    </row>
    <row r="1892" spans="1:3">
      <c r="A1892" s="25" t="s">
        <v>2155</v>
      </c>
      <c r="B1892" s="22">
        <v>1</v>
      </c>
      <c r="C1892" s="22">
        <v>1</v>
      </c>
    </row>
    <row r="1893" spans="1:3">
      <c r="A1893" s="21" t="s">
        <v>2068</v>
      </c>
      <c r="B1893" s="22">
        <v>1</v>
      </c>
      <c r="C1893" s="22">
        <v>1</v>
      </c>
    </row>
    <row r="1894" spans="1:3">
      <c r="A1894" s="25" t="s">
        <v>2158</v>
      </c>
      <c r="B1894" s="22">
        <v>1</v>
      </c>
      <c r="C1894" s="22">
        <v>1</v>
      </c>
    </row>
    <row r="1895" spans="1:3">
      <c r="A1895" s="21" t="s">
        <v>1848</v>
      </c>
      <c r="B1895" s="22">
        <v>1</v>
      </c>
      <c r="C1895" s="22">
        <v>1</v>
      </c>
    </row>
    <row r="1896" spans="1:3">
      <c r="A1896" s="25" t="s">
        <v>2154</v>
      </c>
      <c r="B1896" s="22">
        <v>1</v>
      </c>
      <c r="C1896" s="22">
        <v>1</v>
      </c>
    </row>
    <row r="1897" spans="1:3">
      <c r="A1897" s="21" t="s">
        <v>1712</v>
      </c>
      <c r="B1897" s="22">
        <v>1</v>
      </c>
      <c r="C1897" s="22">
        <v>1</v>
      </c>
    </row>
    <row r="1898" spans="1:3">
      <c r="A1898" s="25" t="s">
        <v>2156</v>
      </c>
      <c r="B1898" s="22">
        <v>1</v>
      </c>
      <c r="C1898" s="22">
        <v>1</v>
      </c>
    </row>
    <row r="1899" spans="1:3">
      <c r="A1899" s="21" t="s">
        <v>1897</v>
      </c>
      <c r="B1899" s="22">
        <v>1</v>
      </c>
      <c r="C1899" s="22">
        <v>1</v>
      </c>
    </row>
    <row r="1900" spans="1:3">
      <c r="A1900" s="25" t="s">
        <v>2163</v>
      </c>
      <c r="B1900" s="22">
        <v>1</v>
      </c>
      <c r="C1900" s="22">
        <v>1</v>
      </c>
    </row>
    <row r="1901" spans="1:3">
      <c r="A1901" s="21" t="s">
        <v>2110</v>
      </c>
      <c r="B1901" s="22">
        <v>1</v>
      </c>
      <c r="C1901" s="22">
        <v>1</v>
      </c>
    </row>
    <row r="1902" spans="1:3">
      <c r="A1902" s="25" t="s">
        <v>2152</v>
      </c>
      <c r="B1902" s="22">
        <v>1</v>
      </c>
      <c r="C1902" s="22">
        <v>1</v>
      </c>
    </row>
    <row r="1903" spans="1:3">
      <c r="A1903" s="21" t="s">
        <v>1943</v>
      </c>
      <c r="B1903" s="22">
        <v>1</v>
      </c>
      <c r="C1903" s="22">
        <v>1</v>
      </c>
    </row>
    <row r="1904" spans="1:3">
      <c r="A1904" s="25" t="s">
        <v>2160</v>
      </c>
      <c r="B1904" s="22">
        <v>1</v>
      </c>
      <c r="C1904" s="22">
        <v>1</v>
      </c>
    </row>
    <row r="1905" spans="1:3">
      <c r="A1905" s="21" t="s">
        <v>811</v>
      </c>
      <c r="B1905" s="22">
        <v>1</v>
      </c>
      <c r="C1905" s="22">
        <v>1</v>
      </c>
    </row>
    <row r="1906" spans="1:3">
      <c r="A1906" s="25" t="s">
        <v>2160</v>
      </c>
      <c r="B1906" s="22">
        <v>1</v>
      </c>
      <c r="C1906" s="22">
        <v>1</v>
      </c>
    </row>
    <row r="1907" spans="1:3">
      <c r="A1907" s="21" t="s">
        <v>1685</v>
      </c>
      <c r="B1907" s="22">
        <v>1</v>
      </c>
      <c r="C1907" s="22">
        <v>1</v>
      </c>
    </row>
    <row r="1908" spans="1:3">
      <c r="A1908" s="25" t="s">
        <v>2158</v>
      </c>
      <c r="B1908" s="22">
        <v>1</v>
      </c>
      <c r="C1908" s="22">
        <v>1</v>
      </c>
    </row>
    <row r="1909" spans="1:3">
      <c r="A1909" s="21" t="s">
        <v>1423</v>
      </c>
      <c r="B1909" s="22">
        <v>1</v>
      </c>
      <c r="C1909" s="22">
        <v>1</v>
      </c>
    </row>
    <row r="1910" spans="1:3">
      <c r="A1910" s="25" t="s">
        <v>2160</v>
      </c>
      <c r="B1910" s="22">
        <v>1</v>
      </c>
      <c r="C1910" s="22">
        <v>1</v>
      </c>
    </row>
    <row r="1911" spans="1:3">
      <c r="A1911" s="21" t="s">
        <v>1828</v>
      </c>
      <c r="B1911" s="22">
        <v>1</v>
      </c>
      <c r="C1911" s="22">
        <v>1</v>
      </c>
    </row>
    <row r="1912" spans="1:3">
      <c r="A1912" s="25" t="s">
        <v>2153</v>
      </c>
      <c r="B1912" s="22">
        <v>1</v>
      </c>
      <c r="C1912" s="22">
        <v>1</v>
      </c>
    </row>
    <row r="1913" spans="1:3">
      <c r="A1913" s="21" t="s">
        <v>1681</v>
      </c>
      <c r="B1913" s="22">
        <v>1</v>
      </c>
      <c r="C1913" s="22">
        <v>1</v>
      </c>
    </row>
    <row r="1914" spans="1:3">
      <c r="A1914" s="25" t="s">
        <v>2154</v>
      </c>
      <c r="B1914" s="22">
        <v>1</v>
      </c>
      <c r="C1914" s="22">
        <v>1</v>
      </c>
    </row>
    <row r="1915" spans="1:3">
      <c r="A1915" s="21" t="s">
        <v>1991</v>
      </c>
      <c r="B1915" s="22">
        <v>1</v>
      </c>
      <c r="C1915" s="22">
        <v>1</v>
      </c>
    </row>
    <row r="1916" spans="1:3">
      <c r="A1916" s="25" t="s">
        <v>2152</v>
      </c>
      <c r="B1916" s="22">
        <v>1</v>
      </c>
      <c r="C1916" s="22">
        <v>1</v>
      </c>
    </row>
    <row r="1917" spans="1:3">
      <c r="A1917" s="21" t="s">
        <v>1793</v>
      </c>
      <c r="B1917" s="22">
        <v>1</v>
      </c>
      <c r="C1917" s="22">
        <v>1</v>
      </c>
    </row>
    <row r="1918" spans="1:3">
      <c r="A1918" s="25" t="s">
        <v>2154</v>
      </c>
      <c r="B1918" s="22">
        <v>1</v>
      </c>
      <c r="C1918" s="22">
        <v>1</v>
      </c>
    </row>
    <row r="1919" spans="1:3">
      <c r="A1919" s="21" t="s">
        <v>2146</v>
      </c>
      <c r="B1919" s="22">
        <v>3076</v>
      </c>
      <c r="C1919" s="22">
        <v>3076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2"/>
  <sheetViews>
    <sheetView workbookViewId="0">
      <selection activeCell="B5" sqref="B5"/>
    </sheetView>
  </sheetViews>
  <sheetFormatPr defaultRowHeight="12.5"/>
  <cols>
    <col min="1" max="1" width="17.453125" customWidth="1"/>
    <col min="2" max="2" width="15.90625" bestFit="1" customWidth="1"/>
    <col min="3" max="4" width="12.453125" bestFit="1" customWidth="1"/>
    <col min="5" max="5" width="14" bestFit="1" customWidth="1"/>
    <col min="6" max="6" width="12.453125" bestFit="1" customWidth="1"/>
  </cols>
  <sheetData>
    <row r="3" spans="1:3">
      <c r="A3" s="20" t="s">
        <v>2149</v>
      </c>
      <c r="B3" s="20" t="s">
        <v>2148</v>
      </c>
    </row>
    <row r="4" spans="1:3">
      <c r="A4" s="20" t="s">
        <v>2145</v>
      </c>
      <c r="B4" t="s">
        <v>1040</v>
      </c>
      <c r="C4" t="s">
        <v>2146</v>
      </c>
    </row>
    <row r="5" spans="1:3">
      <c r="A5" s="21" t="s">
        <v>2095</v>
      </c>
      <c r="B5" s="22">
        <v>34005.445499999994</v>
      </c>
      <c r="C5" s="22">
        <v>34005.445499999994</v>
      </c>
    </row>
    <row r="6" spans="1:3">
      <c r="A6" s="21" t="s">
        <v>1629</v>
      </c>
      <c r="B6" s="22">
        <v>18760.592500000002</v>
      </c>
      <c r="C6" s="22">
        <v>18760.592500000002</v>
      </c>
    </row>
    <row r="7" spans="1:3">
      <c r="A7" s="21" t="s">
        <v>1401</v>
      </c>
      <c r="B7" s="22">
        <v>14940.556499999995</v>
      </c>
      <c r="C7" s="22">
        <v>14940.556499999995</v>
      </c>
    </row>
    <row r="8" spans="1:3">
      <c r="A8" s="21" t="s">
        <v>1124</v>
      </c>
      <c r="B8" s="22">
        <v>11695.880000000001</v>
      </c>
      <c r="C8" s="22">
        <v>11695.880000000001</v>
      </c>
    </row>
    <row r="9" spans="1:3">
      <c r="A9" s="21" t="s">
        <v>1759</v>
      </c>
      <c r="B9" s="22">
        <v>9511.31</v>
      </c>
      <c r="C9" s="22">
        <v>9511.31</v>
      </c>
    </row>
    <row r="10" spans="1:3">
      <c r="A10" s="21" t="s">
        <v>1504</v>
      </c>
      <c r="B10" s="22">
        <v>9221.0800000000017</v>
      </c>
      <c r="C10" s="22">
        <v>9221.0800000000017</v>
      </c>
    </row>
    <row r="11" spans="1:3">
      <c r="A11" s="21" t="s">
        <v>1945</v>
      </c>
      <c r="B11" s="22">
        <v>8661.9241339999971</v>
      </c>
      <c r="C11" s="22">
        <v>8661.9241339999971</v>
      </c>
    </row>
    <row r="12" spans="1:3">
      <c r="A12" s="21" t="s">
        <v>1432</v>
      </c>
      <c r="B12" s="22">
        <v>8341.7044999999998</v>
      </c>
      <c r="C12" s="22">
        <v>8341.7044999999998</v>
      </c>
    </row>
    <row r="13" spans="1:3">
      <c r="A13" s="21" t="s">
        <v>1906</v>
      </c>
      <c r="B13" s="22">
        <v>7936.0725000000002</v>
      </c>
      <c r="C13" s="22">
        <v>7936.0725000000002</v>
      </c>
    </row>
    <row r="14" spans="1:3">
      <c r="A14" s="21" t="s">
        <v>1645</v>
      </c>
      <c r="B14" s="22">
        <v>7830.2180000000008</v>
      </c>
      <c r="C14" s="22">
        <v>7830.2180000000008</v>
      </c>
    </row>
    <row r="15" spans="1:3">
      <c r="A15" s="21" t="s">
        <v>1673</v>
      </c>
      <c r="B15" s="22">
        <v>7704.4275000000016</v>
      </c>
      <c r="C15" s="22">
        <v>7704.4275000000016</v>
      </c>
    </row>
    <row r="16" spans="1:3">
      <c r="A16" s="21" t="s">
        <v>1524</v>
      </c>
      <c r="B16" s="22">
        <v>7366.116</v>
      </c>
      <c r="C16" s="22">
        <v>7366.116</v>
      </c>
    </row>
    <row r="17" spans="1:3">
      <c r="A17" s="21" t="s">
        <v>2058</v>
      </c>
      <c r="B17" s="22">
        <v>7062.8555500000002</v>
      </c>
      <c r="C17" s="22">
        <v>7062.8555500000002</v>
      </c>
    </row>
    <row r="18" spans="1:3">
      <c r="A18" s="21" t="s">
        <v>1471</v>
      </c>
      <c r="B18" s="22">
        <v>6788.74</v>
      </c>
      <c r="C18" s="22">
        <v>6788.74</v>
      </c>
    </row>
    <row r="19" spans="1:3">
      <c r="A19" s="21" t="s">
        <v>1588</v>
      </c>
      <c r="B19" s="22">
        <v>6726.8904569999995</v>
      </c>
      <c r="C19" s="22">
        <v>6726.8904569999995</v>
      </c>
    </row>
    <row r="20" spans="1:3">
      <c r="A20" s="21" t="s">
        <v>1442</v>
      </c>
      <c r="B20" s="22">
        <v>6647.0810000000001</v>
      </c>
      <c r="C20" s="22">
        <v>6647.0810000000001</v>
      </c>
    </row>
    <row r="21" spans="1:3">
      <c r="A21" s="21" t="s">
        <v>1592</v>
      </c>
      <c r="B21" s="22">
        <v>6463.8451339999992</v>
      </c>
      <c r="C21" s="22">
        <v>6463.8451339999992</v>
      </c>
    </row>
    <row r="22" spans="1:3">
      <c r="A22" s="21" t="s">
        <v>1865</v>
      </c>
      <c r="B22" s="22">
        <v>5969.7119999999995</v>
      </c>
      <c r="C22" s="22">
        <v>5969.7119999999995</v>
      </c>
    </row>
    <row r="23" spans="1:3">
      <c r="A23" s="21" t="s">
        <v>314</v>
      </c>
      <c r="B23" s="22">
        <v>5748.9690000000001</v>
      </c>
      <c r="C23" s="22">
        <v>5748.9690000000001</v>
      </c>
    </row>
    <row r="24" spans="1:3">
      <c r="A24" s="21" t="s">
        <v>1474</v>
      </c>
      <c r="B24" s="22">
        <v>5721.7942000000003</v>
      </c>
      <c r="C24" s="22">
        <v>5721.7942000000003</v>
      </c>
    </row>
    <row r="25" spans="1:3">
      <c r="A25" s="21" t="s">
        <v>2067</v>
      </c>
      <c r="B25" s="22">
        <v>5696.5809999999992</v>
      </c>
      <c r="C25" s="22">
        <v>5696.5809999999992</v>
      </c>
    </row>
    <row r="26" spans="1:3">
      <c r="A26" s="21" t="s">
        <v>2049</v>
      </c>
      <c r="B26" s="22">
        <v>5673.9264999999987</v>
      </c>
      <c r="C26" s="22">
        <v>5673.9264999999987</v>
      </c>
    </row>
    <row r="27" spans="1:3">
      <c r="A27" s="21" t="s">
        <v>1512</v>
      </c>
      <c r="B27" s="22">
        <v>5529.4459999999999</v>
      </c>
      <c r="C27" s="22">
        <v>5529.4459999999999</v>
      </c>
    </row>
    <row r="28" spans="1:3">
      <c r="A28" s="21" t="s">
        <v>1526</v>
      </c>
      <c r="B28" s="22">
        <v>5391.741500000001</v>
      </c>
      <c r="C28" s="22">
        <v>5391.741500000001</v>
      </c>
    </row>
    <row r="29" spans="1:3">
      <c r="A29" s="21" t="s">
        <v>1657</v>
      </c>
      <c r="B29" s="22">
        <v>5154.424</v>
      </c>
      <c r="C29" s="22">
        <v>5154.424</v>
      </c>
    </row>
    <row r="30" spans="1:3">
      <c r="A30" s="21" t="s">
        <v>1542</v>
      </c>
      <c r="B30" s="22">
        <v>5101.3140000000003</v>
      </c>
      <c r="C30" s="22">
        <v>5101.3140000000003</v>
      </c>
    </row>
    <row r="31" spans="1:3">
      <c r="A31" s="21" t="s">
        <v>1715</v>
      </c>
      <c r="B31" s="22">
        <v>4934.97</v>
      </c>
      <c r="C31" s="22">
        <v>4934.97</v>
      </c>
    </row>
    <row r="32" spans="1:3">
      <c r="A32" s="21" t="s">
        <v>1613</v>
      </c>
      <c r="B32" s="22">
        <v>4690.7074999999995</v>
      </c>
      <c r="C32" s="22">
        <v>4690.7074999999995</v>
      </c>
    </row>
    <row r="33" spans="1:3">
      <c r="A33" s="21" t="s">
        <v>1986</v>
      </c>
      <c r="B33" s="22">
        <v>4485.3500000000004</v>
      </c>
      <c r="C33" s="22">
        <v>4485.3500000000004</v>
      </c>
    </row>
    <row r="34" spans="1:3">
      <c r="A34" s="21" t="s">
        <v>1976</v>
      </c>
      <c r="B34" s="22">
        <v>4429.3280000000004</v>
      </c>
      <c r="C34" s="22">
        <v>4429.3280000000004</v>
      </c>
    </row>
    <row r="35" spans="1:3">
      <c r="A35" s="21" t="s">
        <v>1532</v>
      </c>
      <c r="B35" s="22">
        <v>4342.2000000000007</v>
      </c>
      <c r="C35" s="22">
        <v>4342.2000000000007</v>
      </c>
    </row>
    <row r="36" spans="1:3">
      <c r="A36" s="21" t="s">
        <v>1810</v>
      </c>
      <c r="B36" s="22">
        <v>4295.9470000000001</v>
      </c>
      <c r="C36" s="22">
        <v>4295.9470000000001</v>
      </c>
    </row>
    <row r="37" spans="1:3">
      <c r="A37" s="21" t="s">
        <v>1799</v>
      </c>
      <c r="B37" s="22">
        <v>4078.0370000000003</v>
      </c>
      <c r="C37" s="22">
        <v>4078.0370000000003</v>
      </c>
    </row>
    <row r="38" spans="1:3">
      <c r="A38" s="21" t="s">
        <v>1496</v>
      </c>
      <c r="B38" s="22">
        <v>4030.2444999999993</v>
      </c>
      <c r="C38" s="22">
        <v>4030.2444999999993</v>
      </c>
    </row>
    <row r="39" spans="1:3">
      <c r="A39" s="21" t="s">
        <v>1697</v>
      </c>
      <c r="B39" s="22">
        <v>4023.6530000000002</v>
      </c>
      <c r="C39" s="22">
        <v>4023.6530000000002</v>
      </c>
    </row>
    <row r="40" spans="1:3">
      <c r="A40" s="21" t="s">
        <v>1596</v>
      </c>
      <c r="B40" s="22">
        <v>3966.7370000000001</v>
      </c>
      <c r="C40" s="22">
        <v>3966.7370000000001</v>
      </c>
    </row>
    <row r="41" spans="1:3">
      <c r="A41" s="21" t="s">
        <v>1970</v>
      </c>
      <c r="B41" s="22">
        <v>3663.7</v>
      </c>
      <c r="C41" s="22">
        <v>3663.7</v>
      </c>
    </row>
    <row r="42" spans="1:3">
      <c r="A42" s="21" t="s">
        <v>1024</v>
      </c>
      <c r="B42" s="22">
        <v>3543.0859999999998</v>
      </c>
      <c r="C42" s="22">
        <v>3543.0859999999998</v>
      </c>
    </row>
    <row r="43" spans="1:3">
      <c r="A43" s="21" t="s">
        <v>1700</v>
      </c>
      <c r="B43" s="22">
        <v>3469.5299999999993</v>
      </c>
      <c r="C43" s="22">
        <v>3469.5299999999993</v>
      </c>
    </row>
    <row r="44" spans="1:3">
      <c r="A44" s="21" t="s">
        <v>1585</v>
      </c>
      <c r="B44" s="22">
        <v>3468.4475000000002</v>
      </c>
      <c r="C44" s="22">
        <v>3468.4475000000002</v>
      </c>
    </row>
    <row r="45" spans="1:3">
      <c r="A45" s="21" t="s">
        <v>1844</v>
      </c>
      <c r="B45" s="22">
        <v>3285.3635000000004</v>
      </c>
      <c r="C45" s="22">
        <v>3285.3635000000004</v>
      </c>
    </row>
    <row r="46" spans="1:3">
      <c r="A46" s="21" t="s">
        <v>2022</v>
      </c>
      <c r="B46" s="22">
        <v>3253.3792999999991</v>
      </c>
      <c r="C46" s="22">
        <v>3253.3792999999991</v>
      </c>
    </row>
    <row r="47" spans="1:3">
      <c r="A47" s="21" t="s">
        <v>1608</v>
      </c>
      <c r="B47" s="22">
        <v>3075.9490000000005</v>
      </c>
      <c r="C47" s="22">
        <v>3075.9490000000005</v>
      </c>
    </row>
    <row r="48" spans="1:3">
      <c r="A48" s="21" t="s">
        <v>1600</v>
      </c>
      <c r="B48" s="22">
        <v>2901.3369999999995</v>
      </c>
      <c r="C48" s="22">
        <v>2901.3369999999995</v>
      </c>
    </row>
    <row r="49" spans="1:3">
      <c r="A49" s="21" t="s">
        <v>1737</v>
      </c>
      <c r="B49" s="22">
        <v>2872.0169999999998</v>
      </c>
      <c r="C49" s="22">
        <v>2872.0169999999998</v>
      </c>
    </row>
    <row r="50" spans="1:3">
      <c r="A50" s="21" t="s">
        <v>29</v>
      </c>
      <c r="B50" s="22">
        <v>2791.7884999999997</v>
      </c>
      <c r="C50" s="22">
        <v>2791.7884999999997</v>
      </c>
    </row>
    <row r="51" spans="1:3">
      <c r="A51" s="21" t="s">
        <v>1794</v>
      </c>
      <c r="B51" s="22">
        <v>2704.6338000000001</v>
      </c>
      <c r="C51" s="22">
        <v>2704.6338000000001</v>
      </c>
    </row>
    <row r="52" spans="1:3">
      <c r="A52" s="21" t="s">
        <v>1912</v>
      </c>
      <c r="B52" s="22">
        <v>2601.3977000000004</v>
      </c>
      <c r="C52" s="22">
        <v>2601.3977000000004</v>
      </c>
    </row>
    <row r="53" spans="1:3">
      <c r="A53" s="21" t="s">
        <v>1144</v>
      </c>
      <c r="B53" s="22">
        <v>2597.2170000000001</v>
      </c>
      <c r="C53" s="22">
        <v>2597.2170000000001</v>
      </c>
    </row>
    <row r="54" spans="1:3">
      <c r="A54" s="21" t="s">
        <v>1959</v>
      </c>
      <c r="B54" s="22">
        <v>2552.348</v>
      </c>
      <c r="C54" s="22">
        <v>2552.348</v>
      </c>
    </row>
    <row r="55" spans="1:3">
      <c r="A55" s="21" t="s">
        <v>2031</v>
      </c>
      <c r="B55" s="22">
        <v>2505.3700000000003</v>
      </c>
      <c r="C55" s="22">
        <v>2505.3700000000003</v>
      </c>
    </row>
    <row r="56" spans="1:3">
      <c r="A56" s="21" t="s">
        <v>1994</v>
      </c>
      <c r="B56" s="22">
        <v>2499.1855</v>
      </c>
      <c r="C56" s="22">
        <v>2499.1855</v>
      </c>
    </row>
    <row r="57" spans="1:3">
      <c r="A57" s="21" t="s">
        <v>1667</v>
      </c>
      <c r="B57" s="22">
        <v>2471.4</v>
      </c>
      <c r="C57" s="22">
        <v>2471.4</v>
      </c>
    </row>
    <row r="58" spans="1:3">
      <c r="A58" s="21" t="s">
        <v>1842</v>
      </c>
      <c r="B58" s="22">
        <v>2433.4549999999999</v>
      </c>
      <c r="C58" s="22">
        <v>2433.4549999999999</v>
      </c>
    </row>
    <row r="59" spans="1:3">
      <c r="A59" s="21" t="s">
        <v>1503</v>
      </c>
      <c r="B59" s="22">
        <v>2364.9159999999997</v>
      </c>
      <c r="C59" s="22">
        <v>2364.9159999999997</v>
      </c>
    </row>
    <row r="60" spans="1:3">
      <c r="A60" s="21" t="s">
        <v>1560</v>
      </c>
      <c r="B60" s="22">
        <v>2350.5</v>
      </c>
      <c r="C60" s="22">
        <v>2350.5</v>
      </c>
    </row>
    <row r="61" spans="1:3">
      <c r="A61" s="21" t="s">
        <v>1941</v>
      </c>
      <c r="B61" s="22">
        <v>2141.8849999999998</v>
      </c>
      <c r="C61" s="22">
        <v>2141.8849999999998</v>
      </c>
    </row>
    <row r="62" spans="1:3">
      <c r="A62" s="21" t="s">
        <v>1630</v>
      </c>
      <c r="B62" s="22">
        <v>2011.739</v>
      </c>
      <c r="C62" s="22">
        <v>2011.739</v>
      </c>
    </row>
    <row r="63" spans="1:3">
      <c r="A63" s="21" t="s">
        <v>1413</v>
      </c>
      <c r="B63" s="22">
        <v>2001.0915</v>
      </c>
      <c r="C63" s="22">
        <v>2001.0915</v>
      </c>
    </row>
    <row r="64" spans="1:3">
      <c r="A64" s="21" t="s">
        <v>2062</v>
      </c>
      <c r="B64" s="22">
        <v>1911.8880000000001</v>
      </c>
      <c r="C64" s="22">
        <v>1911.8880000000001</v>
      </c>
    </row>
    <row r="65" spans="1:3">
      <c r="A65" s="21" t="s">
        <v>1805</v>
      </c>
      <c r="B65" s="22">
        <v>1867.5211339999992</v>
      </c>
      <c r="C65" s="22">
        <v>1867.5211339999992</v>
      </c>
    </row>
    <row r="66" spans="1:3">
      <c r="A66" s="21" t="s">
        <v>1950</v>
      </c>
      <c r="B66" s="22">
        <v>1854.1</v>
      </c>
      <c r="C66" s="22">
        <v>1854.1</v>
      </c>
    </row>
    <row r="67" spans="1:3">
      <c r="A67" s="21" t="s">
        <v>2101</v>
      </c>
      <c r="B67" s="22">
        <v>1833.9449999999997</v>
      </c>
      <c r="C67" s="22">
        <v>1833.9449999999997</v>
      </c>
    </row>
    <row r="68" spans="1:3">
      <c r="A68" s="21" t="s">
        <v>2017</v>
      </c>
      <c r="B68" s="22">
        <v>1757.7380000000001</v>
      </c>
      <c r="C68" s="22">
        <v>1757.7380000000001</v>
      </c>
    </row>
    <row r="69" spans="1:3">
      <c r="A69" s="21" t="s">
        <v>1973</v>
      </c>
      <c r="B69" s="22">
        <v>1757.4670000000001</v>
      </c>
      <c r="C69" s="22">
        <v>1757.4670000000001</v>
      </c>
    </row>
    <row r="70" spans="1:3">
      <c r="A70" s="21" t="s">
        <v>1957</v>
      </c>
      <c r="B70" s="22">
        <v>1706.5931500000002</v>
      </c>
      <c r="C70" s="22">
        <v>1706.5931500000002</v>
      </c>
    </row>
    <row r="71" spans="1:3">
      <c r="A71" s="21" t="s">
        <v>1405</v>
      </c>
      <c r="B71" s="22">
        <v>1624.4047999999998</v>
      </c>
      <c r="C71" s="22">
        <v>1624.4047999999998</v>
      </c>
    </row>
    <row r="72" spans="1:3">
      <c r="A72" s="21" t="s">
        <v>2027</v>
      </c>
      <c r="B72" s="22">
        <v>1596.44</v>
      </c>
      <c r="C72" s="22">
        <v>1596.44</v>
      </c>
    </row>
    <row r="73" spans="1:3">
      <c r="A73" s="21" t="s">
        <v>2083</v>
      </c>
      <c r="B73" s="22">
        <v>1579.3627629999996</v>
      </c>
      <c r="C73" s="22">
        <v>1579.3627629999996</v>
      </c>
    </row>
    <row r="74" spans="1:3">
      <c r="A74" s="21" t="s">
        <v>1725</v>
      </c>
      <c r="B74" s="22">
        <v>1559.0429999999999</v>
      </c>
      <c r="C74" s="22">
        <v>1559.0429999999999</v>
      </c>
    </row>
    <row r="75" spans="1:3">
      <c r="A75" s="21" t="s">
        <v>1135</v>
      </c>
      <c r="B75" s="22">
        <v>1551.1905000000004</v>
      </c>
      <c r="C75" s="22">
        <v>1551.1905000000004</v>
      </c>
    </row>
    <row r="76" spans="1:3">
      <c r="A76" s="21" t="s">
        <v>1610</v>
      </c>
      <c r="B76" s="22">
        <v>1486.8119999999999</v>
      </c>
      <c r="C76" s="22">
        <v>1486.8119999999999</v>
      </c>
    </row>
    <row r="77" spans="1:3">
      <c r="A77" s="21" t="s">
        <v>1455</v>
      </c>
      <c r="B77" s="22">
        <v>1408.5940000000001</v>
      </c>
      <c r="C77" s="22">
        <v>1408.5940000000001</v>
      </c>
    </row>
    <row r="78" spans="1:3">
      <c r="A78" s="21" t="s">
        <v>1516</v>
      </c>
      <c r="B78" s="22">
        <v>1406.6235000000001</v>
      </c>
      <c r="C78" s="22">
        <v>1406.6235000000001</v>
      </c>
    </row>
    <row r="79" spans="1:3">
      <c r="A79" s="21" t="s">
        <v>1578</v>
      </c>
      <c r="B79" s="22">
        <v>1331.0920000000001</v>
      </c>
      <c r="C79" s="22">
        <v>1331.0920000000001</v>
      </c>
    </row>
    <row r="80" spans="1:3">
      <c r="A80" s="21" t="s">
        <v>1688</v>
      </c>
      <c r="B80" s="22">
        <v>1279.5735</v>
      </c>
      <c r="C80" s="22">
        <v>1279.5735</v>
      </c>
    </row>
    <row r="81" spans="1:3">
      <c r="A81" s="21" t="s">
        <v>2063</v>
      </c>
      <c r="B81" s="22">
        <v>1236.3870000000002</v>
      </c>
      <c r="C81" s="22">
        <v>1236.3870000000002</v>
      </c>
    </row>
    <row r="82" spans="1:3">
      <c r="A82" s="21" t="s">
        <v>1811</v>
      </c>
      <c r="B82" s="22">
        <v>1171.4599999999998</v>
      </c>
      <c r="C82" s="22">
        <v>1171.4599999999998</v>
      </c>
    </row>
    <row r="83" spans="1:3">
      <c r="A83" s="21" t="s">
        <v>1452</v>
      </c>
      <c r="B83" s="22">
        <v>1141.9875069999998</v>
      </c>
      <c r="C83" s="22">
        <v>1141.9875069999998</v>
      </c>
    </row>
    <row r="84" spans="1:3">
      <c r="A84" s="21" t="s">
        <v>1696</v>
      </c>
      <c r="B84" s="22">
        <v>1103.7975000000001</v>
      </c>
      <c r="C84" s="22">
        <v>1103.7975000000001</v>
      </c>
    </row>
    <row r="85" spans="1:3">
      <c r="A85" s="21" t="s">
        <v>16</v>
      </c>
      <c r="B85" s="22">
        <v>1059.0503000000001</v>
      </c>
      <c r="C85" s="22">
        <v>1059.0503000000001</v>
      </c>
    </row>
    <row r="86" spans="1:3">
      <c r="A86" s="21" t="s">
        <v>2110</v>
      </c>
      <c r="B86" s="22">
        <v>1026.4499999999998</v>
      </c>
      <c r="C86" s="22">
        <v>1026.4499999999998</v>
      </c>
    </row>
    <row r="87" spans="1:3">
      <c r="A87" s="21" t="s">
        <v>948</v>
      </c>
      <c r="B87" s="22">
        <v>970.62219299999992</v>
      </c>
      <c r="C87" s="22">
        <v>970.62219299999992</v>
      </c>
    </row>
    <row r="88" spans="1:3">
      <c r="A88" s="21" t="s">
        <v>1467</v>
      </c>
      <c r="B88" s="22">
        <v>923.1690000000001</v>
      </c>
      <c r="C88" s="22">
        <v>923.1690000000001</v>
      </c>
    </row>
    <row r="89" spans="1:3">
      <c r="A89" s="21" t="s">
        <v>1143</v>
      </c>
      <c r="B89" s="22">
        <v>897.39800000000002</v>
      </c>
      <c r="C89" s="22">
        <v>897.39800000000002</v>
      </c>
    </row>
    <row r="90" spans="1:3">
      <c r="A90" s="21" t="s">
        <v>1661</v>
      </c>
      <c r="B90" s="22">
        <v>876.21822999999961</v>
      </c>
      <c r="C90" s="22">
        <v>876.21822999999961</v>
      </c>
    </row>
    <row r="91" spans="1:3">
      <c r="A91" s="21" t="s">
        <v>1462</v>
      </c>
      <c r="B91" s="22">
        <v>863.60979399999951</v>
      </c>
      <c r="C91" s="22">
        <v>863.60979399999951</v>
      </c>
    </row>
    <row r="92" spans="1:3">
      <c r="A92" s="21" t="s">
        <v>320</v>
      </c>
      <c r="B92" s="22">
        <v>813.95950000000016</v>
      </c>
      <c r="C92" s="22">
        <v>813.95950000000016</v>
      </c>
    </row>
    <row r="93" spans="1:3">
      <c r="A93" s="21" t="s">
        <v>1403</v>
      </c>
      <c r="B93" s="22">
        <v>806.40800000000013</v>
      </c>
      <c r="C93" s="22">
        <v>806.40800000000013</v>
      </c>
    </row>
    <row r="94" spans="1:3">
      <c r="A94" s="21" t="s">
        <v>1742</v>
      </c>
      <c r="B94" s="22">
        <v>776.53300000000002</v>
      </c>
      <c r="C94" s="22">
        <v>776.53300000000002</v>
      </c>
    </row>
    <row r="95" spans="1:3">
      <c r="A95" s="21" t="s">
        <v>1880</v>
      </c>
      <c r="B95" s="22">
        <v>767.49250000000006</v>
      </c>
      <c r="C95" s="22">
        <v>767.49250000000006</v>
      </c>
    </row>
    <row r="96" spans="1:3">
      <c r="A96" s="21" t="s">
        <v>2025</v>
      </c>
      <c r="B96" s="22">
        <v>765.57999999999993</v>
      </c>
      <c r="C96" s="22">
        <v>765.57999999999993</v>
      </c>
    </row>
    <row r="97" spans="1:3">
      <c r="A97" s="21" t="s">
        <v>565</v>
      </c>
      <c r="B97" s="22">
        <v>744.66700000000003</v>
      </c>
      <c r="C97" s="22">
        <v>744.66700000000003</v>
      </c>
    </row>
    <row r="98" spans="1:3">
      <c r="A98" s="21" t="s">
        <v>1701</v>
      </c>
      <c r="B98" s="22">
        <v>738.44299999999998</v>
      </c>
      <c r="C98" s="22">
        <v>738.44299999999998</v>
      </c>
    </row>
    <row r="99" spans="1:3">
      <c r="A99" s="21" t="s">
        <v>1745</v>
      </c>
      <c r="B99" s="22">
        <v>689.37691999999981</v>
      </c>
      <c r="C99" s="22">
        <v>689.37691999999981</v>
      </c>
    </row>
    <row r="100" spans="1:3">
      <c r="A100" s="21" t="s">
        <v>1149</v>
      </c>
      <c r="B100" s="22">
        <v>686.16099999999994</v>
      </c>
      <c r="C100" s="22">
        <v>686.16099999999994</v>
      </c>
    </row>
    <row r="101" spans="1:3">
      <c r="A101" s="21" t="s">
        <v>1691</v>
      </c>
      <c r="B101" s="22">
        <v>643.31250000000011</v>
      </c>
      <c r="C101" s="22">
        <v>643.31250000000011</v>
      </c>
    </row>
    <row r="102" spans="1:3">
      <c r="A102" s="21" t="s">
        <v>1490</v>
      </c>
      <c r="B102" s="22">
        <v>616.34</v>
      </c>
      <c r="C102" s="22">
        <v>616.34</v>
      </c>
    </row>
    <row r="103" spans="1:3">
      <c r="A103" s="21" t="s">
        <v>1890</v>
      </c>
      <c r="B103" s="22">
        <v>597.88900000000001</v>
      </c>
      <c r="C103" s="22">
        <v>597.88900000000001</v>
      </c>
    </row>
    <row r="104" spans="1:3">
      <c r="A104" s="21" t="s">
        <v>1840</v>
      </c>
      <c r="B104" s="22">
        <v>594.89449999999999</v>
      </c>
      <c r="C104" s="22">
        <v>594.89449999999999</v>
      </c>
    </row>
    <row r="105" spans="1:3">
      <c r="A105" s="21" t="s">
        <v>1839</v>
      </c>
      <c r="B105" s="22">
        <v>585.92699999999991</v>
      </c>
      <c r="C105" s="22">
        <v>585.92699999999991</v>
      </c>
    </row>
    <row r="106" spans="1:3">
      <c r="A106" s="21" t="s">
        <v>1619</v>
      </c>
      <c r="B106" s="22">
        <v>568.86209999999994</v>
      </c>
      <c r="C106" s="22">
        <v>568.86209999999994</v>
      </c>
    </row>
    <row r="107" spans="1:3">
      <c r="A107" s="21" t="s">
        <v>1750</v>
      </c>
      <c r="B107" s="22">
        <v>532.71099999999967</v>
      </c>
      <c r="C107" s="22">
        <v>532.71099999999967</v>
      </c>
    </row>
    <row r="108" spans="1:3">
      <c r="A108" s="21" t="s">
        <v>1744</v>
      </c>
      <c r="B108" s="22">
        <v>529.7700000000001</v>
      </c>
      <c r="C108" s="22">
        <v>529.7700000000001</v>
      </c>
    </row>
    <row r="109" spans="1:3">
      <c r="A109" s="21" t="s">
        <v>1832</v>
      </c>
      <c r="B109" s="22">
        <v>525.7360000000001</v>
      </c>
      <c r="C109" s="22">
        <v>525.7360000000001</v>
      </c>
    </row>
    <row r="110" spans="1:3">
      <c r="A110" s="21" t="s">
        <v>1650</v>
      </c>
      <c r="B110" s="22">
        <v>517.03285000000005</v>
      </c>
      <c r="C110" s="22">
        <v>517.03285000000005</v>
      </c>
    </row>
    <row r="111" spans="1:3">
      <c r="A111" s="21" t="s">
        <v>1892</v>
      </c>
      <c r="B111" s="22">
        <v>500.08499999999998</v>
      </c>
      <c r="C111" s="22">
        <v>500.08499999999998</v>
      </c>
    </row>
    <row r="112" spans="1:3">
      <c r="A112" s="21" t="s">
        <v>1674</v>
      </c>
      <c r="B112" s="22">
        <v>469.76449999999966</v>
      </c>
      <c r="C112" s="22">
        <v>469.76449999999966</v>
      </c>
    </row>
    <row r="113" spans="1:3">
      <c r="A113" s="21" t="s">
        <v>1607</v>
      </c>
      <c r="B113" s="22">
        <v>442.50699999999989</v>
      </c>
      <c r="C113" s="22">
        <v>442.50699999999989</v>
      </c>
    </row>
    <row r="114" spans="1:3">
      <c r="A114" s="21" t="s">
        <v>1851</v>
      </c>
      <c r="B114" s="22">
        <v>411.97900000000004</v>
      </c>
      <c r="C114" s="22">
        <v>411.97900000000004</v>
      </c>
    </row>
    <row r="115" spans="1:3">
      <c r="A115" s="21" t="s">
        <v>1981</v>
      </c>
      <c r="B115" s="22">
        <v>409.19</v>
      </c>
      <c r="C115" s="22">
        <v>409.19</v>
      </c>
    </row>
    <row r="116" spans="1:3">
      <c r="A116" s="21" t="s">
        <v>1564</v>
      </c>
      <c r="B116" s="22">
        <v>362.4439999999999</v>
      </c>
      <c r="C116" s="22">
        <v>362.4439999999999</v>
      </c>
    </row>
    <row r="117" spans="1:3">
      <c r="A117" s="21" t="s">
        <v>1853</v>
      </c>
      <c r="B117" s="22">
        <v>358.76040000000006</v>
      </c>
      <c r="C117" s="22">
        <v>358.76040000000006</v>
      </c>
    </row>
    <row r="118" spans="1:3">
      <c r="A118" s="21" t="s">
        <v>2061</v>
      </c>
      <c r="B118" s="22">
        <v>345.6400000000001</v>
      </c>
      <c r="C118" s="22">
        <v>345.6400000000001</v>
      </c>
    </row>
    <row r="119" spans="1:3">
      <c r="A119" s="21" t="s">
        <v>1942</v>
      </c>
      <c r="B119" s="22">
        <v>338.04450000000003</v>
      </c>
      <c r="C119" s="22">
        <v>338.04450000000003</v>
      </c>
    </row>
    <row r="120" spans="1:3">
      <c r="A120" s="21" t="s">
        <v>1635</v>
      </c>
      <c r="B120" s="22">
        <v>314.29999999999995</v>
      </c>
      <c r="C120" s="22">
        <v>314.29999999999995</v>
      </c>
    </row>
    <row r="121" spans="1:3">
      <c r="A121" s="21" t="s">
        <v>1498</v>
      </c>
      <c r="B121" s="22">
        <v>275.98</v>
      </c>
      <c r="C121" s="22">
        <v>275.98</v>
      </c>
    </row>
    <row r="122" spans="1:3">
      <c r="A122" s="21" t="s">
        <v>1858</v>
      </c>
      <c r="B122" s="22">
        <v>273.16950000000003</v>
      </c>
      <c r="C122" s="22">
        <v>273.16950000000003</v>
      </c>
    </row>
    <row r="123" spans="1:3">
      <c r="A123" s="21" t="s">
        <v>1713</v>
      </c>
      <c r="B123" s="22">
        <v>266.05100000000004</v>
      </c>
      <c r="C123" s="22">
        <v>266.05100000000004</v>
      </c>
    </row>
    <row r="124" spans="1:3">
      <c r="A124" s="21" t="s">
        <v>1813</v>
      </c>
      <c r="B124" s="22">
        <v>263.10699999999986</v>
      </c>
      <c r="C124" s="22">
        <v>263.10699999999986</v>
      </c>
    </row>
    <row r="125" spans="1:3">
      <c r="A125" s="21" t="s">
        <v>2006</v>
      </c>
      <c r="B125" s="22">
        <v>233.28400000000002</v>
      </c>
      <c r="C125" s="22">
        <v>233.28400000000002</v>
      </c>
    </row>
    <row r="126" spans="1:3">
      <c r="A126" s="21" t="s">
        <v>1699</v>
      </c>
      <c r="B126" s="22">
        <v>227.84800000000001</v>
      </c>
      <c r="C126" s="22">
        <v>227.84800000000001</v>
      </c>
    </row>
    <row r="127" spans="1:3">
      <c r="A127" s="21" t="s">
        <v>2069</v>
      </c>
      <c r="B127" s="22">
        <v>222.14</v>
      </c>
      <c r="C127" s="22">
        <v>222.14</v>
      </c>
    </row>
    <row r="128" spans="1:3">
      <c r="A128" s="21" t="s">
        <v>1690</v>
      </c>
      <c r="B128" s="22">
        <v>171.08200000000005</v>
      </c>
      <c r="C128" s="22">
        <v>171.08200000000005</v>
      </c>
    </row>
    <row r="129" spans="1:3">
      <c r="A129" s="21" t="s">
        <v>1481</v>
      </c>
      <c r="B129" s="22">
        <v>160.41849999999999</v>
      </c>
      <c r="C129" s="22">
        <v>160.41849999999999</v>
      </c>
    </row>
    <row r="130" spans="1:3">
      <c r="A130" s="21" t="s">
        <v>1573</v>
      </c>
      <c r="B130" s="22">
        <v>149.32600000000002</v>
      </c>
      <c r="C130" s="22">
        <v>149.32600000000002</v>
      </c>
    </row>
    <row r="131" spans="1:3">
      <c r="A131" s="21" t="s">
        <v>1637</v>
      </c>
      <c r="B131" s="22">
        <v>115.17950000000002</v>
      </c>
      <c r="C131" s="22">
        <v>115.17950000000002</v>
      </c>
    </row>
    <row r="132" spans="1:3">
      <c r="A132" s="21" t="s">
        <v>1831</v>
      </c>
      <c r="B132" s="22">
        <v>112.76600000000008</v>
      </c>
      <c r="C132" s="22">
        <v>112.76600000000008</v>
      </c>
    </row>
    <row r="133" spans="1:3">
      <c r="A133" s="21" t="s">
        <v>1518</v>
      </c>
      <c r="B133" s="22">
        <v>102.53999999999999</v>
      </c>
      <c r="C133" s="22">
        <v>102.53999999999999</v>
      </c>
    </row>
    <row r="134" spans="1:3">
      <c r="A134" s="21" t="s">
        <v>1593</v>
      </c>
      <c r="B134" s="22">
        <v>99.344000000000051</v>
      </c>
      <c r="C134" s="22">
        <v>99.344000000000051</v>
      </c>
    </row>
    <row r="135" spans="1:3">
      <c r="A135" s="21" t="s">
        <v>1901</v>
      </c>
      <c r="B135" s="22">
        <v>92.84</v>
      </c>
      <c r="C135" s="22">
        <v>92.84</v>
      </c>
    </row>
    <row r="136" spans="1:3">
      <c r="A136" s="21" t="s">
        <v>1868</v>
      </c>
      <c r="B136" s="22">
        <v>92.256299999999982</v>
      </c>
      <c r="C136" s="22">
        <v>92.256299999999982</v>
      </c>
    </row>
    <row r="137" spans="1:3">
      <c r="A137" s="21" t="s">
        <v>1511</v>
      </c>
      <c r="B137" s="22">
        <v>69.2</v>
      </c>
      <c r="C137" s="22">
        <v>69.2</v>
      </c>
    </row>
    <row r="138" spans="1:3">
      <c r="A138" s="21" t="s">
        <v>1760</v>
      </c>
      <c r="B138" s="22">
        <v>17.630000000000003</v>
      </c>
      <c r="C138" s="22">
        <v>17.630000000000003</v>
      </c>
    </row>
    <row r="139" spans="1:3">
      <c r="A139" s="21" t="s">
        <v>1936</v>
      </c>
      <c r="B139" s="22">
        <v>10.79</v>
      </c>
      <c r="C139" s="22">
        <v>10.79</v>
      </c>
    </row>
    <row r="140" spans="1:3">
      <c r="A140" s="21" t="s">
        <v>215</v>
      </c>
      <c r="B140" s="22">
        <v>6.36200000000008</v>
      </c>
      <c r="C140" s="22">
        <v>6.36200000000008</v>
      </c>
    </row>
    <row r="141" spans="1:3">
      <c r="A141" s="21" t="s">
        <v>1665</v>
      </c>
      <c r="B141" s="22">
        <v>5.85</v>
      </c>
      <c r="C141" s="22">
        <v>5.85</v>
      </c>
    </row>
    <row r="142" spans="1:3">
      <c r="A142" s="21" t="s">
        <v>2091</v>
      </c>
      <c r="B142" s="22">
        <v>-40.630000000000024</v>
      </c>
      <c r="C142" s="22">
        <v>-40.630000000000024</v>
      </c>
    </row>
    <row r="143" spans="1:3">
      <c r="A143" s="21" t="s">
        <v>2059</v>
      </c>
      <c r="B143" s="22">
        <v>-42.201999999999984</v>
      </c>
      <c r="C143" s="22">
        <v>-42.201999999999984</v>
      </c>
    </row>
    <row r="144" spans="1:3">
      <c r="A144" s="21" t="s">
        <v>1582</v>
      </c>
      <c r="B144" s="22">
        <v>-51.340000000000032</v>
      </c>
      <c r="C144" s="22">
        <v>-51.340000000000032</v>
      </c>
    </row>
    <row r="145" spans="1:3">
      <c r="A145" s="21" t="s">
        <v>1544</v>
      </c>
      <c r="B145" s="22">
        <v>-70.103000000000009</v>
      </c>
      <c r="C145" s="22">
        <v>-70.103000000000009</v>
      </c>
    </row>
    <row r="146" spans="1:3">
      <c r="A146" s="21" t="s">
        <v>1884</v>
      </c>
      <c r="B146" s="22">
        <v>-70.787000000000006</v>
      </c>
      <c r="C146" s="22">
        <v>-70.787000000000006</v>
      </c>
    </row>
    <row r="147" spans="1:3">
      <c r="A147" s="21" t="s">
        <v>1510</v>
      </c>
      <c r="B147" s="22">
        <v>-94.2761</v>
      </c>
      <c r="C147" s="22">
        <v>-94.2761</v>
      </c>
    </row>
    <row r="148" spans="1:3">
      <c r="A148" s="21" t="s">
        <v>1411</v>
      </c>
      <c r="B148" s="22">
        <v>-99.88000000000001</v>
      </c>
      <c r="C148" s="22">
        <v>-99.88000000000001</v>
      </c>
    </row>
    <row r="149" spans="1:3">
      <c r="A149" s="21" t="s">
        <v>2071</v>
      </c>
      <c r="B149" s="22">
        <v>-145.85500000000016</v>
      </c>
      <c r="C149" s="22">
        <v>-145.85500000000016</v>
      </c>
    </row>
    <row r="150" spans="1:3">
      <c r="A150" s="21" t="s">
        <v>1821</v>
      </c>
      <c r="B150" s="22">
        <v>-192.51799999999992</v>
      </c>
      <c r="C150" s="22">
        <v>-192.51799999999992</v>
      </c>
    </row>
    <row r="151" spans="1:3">
      <c r="A151" s="21" t="s">
        <v>2023</v>
      </c>
      <c r="B151" s="22">
        <v>-193.71000000000006</v>
      </c>
      <c r="C151" s="22">
        <v>-193.71000000000006</v>
      </c>
    </row>
    <row r="152" spans="1:3">
      <c r="A152" s="21" t="s">
        <v>1685</v>
      </c>
      <c r="B152" s="22">
        <v>-195.24915700000003</v>
      </c>
      <c r="C152" s="22">
        <v>-195.24915700000003</v>
      </c>
    </row>
    <row r="153" spans="1:3">
      <c r="A153" s="21" t="s">
        <v>1554</v>
      </c>
      <c r="B153" s="22">
        <v>-215.77400000000009</v>
      </c>
      <c r="C153" s="22">
        <v>-215.77400000000009</v>
      </c>
    </row>
    <row r="154" spans="1:3">
      <c r="A154" s="21" t="s">
        <v>2020</v>
      </c>
      <c r="B154" s="22">
        <v>-221.65199999999999</v>
      </c>
      <c r="C154" s="22">
        <v>-221.65199999999999</v>
      </c>
    </row>
    <row r="155" spans="1:3">
      <c r="A155" s="21" t="s">
        <v>1488</v>
      </c>
      <c r="B155" s="22">
        <v>-257.35949999999997</v>
      </c>
      <c r="C155" s="22">
        <v>-257.35949999999997</v>
      </c>
    </row>
    <row r="156" spans="1:3">
      <c r="A156" s="21" t="s">
        <v>1900</v>
      </c>
      <c r="B156" s="22">
        <v>-262.87419999999997</v>
      </c>
      <c r="C156" s="22">
        <v>-262.87419999999997</v>
      </c>
    </row>
    <row r="157" spans="1:3">
      <c r="A157" s="21" t="s">
        <v>1523</v>
      </c>
      <c r="B157" s="22">
        <v>-287.52999999999997</v>
      </c>
      <c r="C157" s="22">
        <v>-287.52999999999997</v>
      </c>
    </row>
    <row r="158" spans="1:3">
      <c r="A158" s="21" t="s">
        <v>1666</v>
      </c>
      <c r="B158" s="22">
        <v>-327.68700000000013</v>
      </c>
      <c r="C158" s="22">
        <v>-327.68700000000013</v>
      </c>
    </row>
    <row r="159" spans="1:3">
      <c r="A159" s="21" t="s">
        <v>1871</v>
      </c>
      <c r="B159" s="22">
        <v>-362.77</v>
      </c>
      <c r="C159" s="22">
        <v>-362.77</v>
      </c>
    </row>
    <row r="160" spans="1:3">
      <c r="A160" s="21" t="s">
        <v>1826</v>
      </c>
      <c r="B160" s="22">
        <v>-426.82050000000027</v>
      </c>
      <c r="C160" s="22">
        <v>-426.82050000000027</v>
      </c>
    </row>
    <row r="161" spans="1:3">
      <c r="A161" s="21" t="s">
        <v>494</v>
      </c>
      <c r="B161" s="22">
        <v>-434.02059999999994</v>
      </c>
      <c r="C161" s="22">
        <v>-434.02059999999994</v>
      </c>
    </row>
    <row r="162" spans="1:3">
      <c r="A162" s="21" t="s">
        <v>1913</v>
      </c>
      <c r="B162" s="22">
        <v>-500.45710000000014</v>
      </c>
      <c r="C162" s="22">
        <v>-500.45710000000014</v>
      </c>
    </row>
    <row r="163" spans="1:3">
      <c r="A163" s="21" t="s">
        <v>1816</v>
      </c>
      <c r="B163" s="22">
        <v>-518.71699999999998</v>
      </c>
      <c r="C163" s="22">
        <v>-518.71699999999998</v>
      </c>
    </row>
    <row r="164" spans="1:3">
      <c r="A164" s="21" t="s">
        <v>1754</v>
      </c>
      <c r="B164" s="22">
        <v>-586.02600000000018</v>
      </c>
      <c r="C164" s="22">
        <v>-586.02600000000018</v>
      </c>
    </row>
    <row r="165" spans="1:3">
      <c r="A165" s="21" t="s">
        <v>1681</v>
      </c>
      <c r="B165" s="22">
        <v>-619</v>
      </c>
      <c r="C165" s="22">
        <v>-619</v>
      </c>
    </row>
    <row r="166" spans="1:3">
      <c r="A166" s="21" t="s">
        <v>1675</v>
      </c>
      <c r="B166" s="22">
        <v>-681.72550000000001</v>
      </c>
      <c r="C166" s="22">
        <v>-681.72550000000001</v>
      </c>
    </row>
    <row r="167" spans="1:3">
      <c r="A167" s="21" t="s">
        <v>1448</v>
      </c>
      <c r="B167" s="22">
        <v>-701.91299999999967</v>
      </c>
      <c r="C167" s="22">
        <v>-701.91299999999967</v>
      </c>
    </row>
    <row r="168" spans="1:3">
      <c r="A168" s="21" t="s">
        <v>1522</v>
      </c>
      <c r="B168" s="22">
        <v>-726.22949999999992</v>
      </c>
      <c r="C168" s="22">
        <v>-726.22949999999992</v>
      </c>
    </row>
    <row r="169" spans="1:3">
      <c r="A169" s="21" t="s">
        <v>1982</v>
      </c>
      <c r="B169" s="22">
        <v>-742.89</v>
      </c>
      <c r="C169" s="22">
        <v>-742.89</v>
      </c>
    </row>
    <row r="170" spans="1:3">
      <c r="A170" s="21" t="s">
        <v>861</v>
      </c>
      <c r="B170" s="22">
        <v>-798.30999999999983</v>
      </c>
      <c r="C170" s="22">
        <v>-798.30999999999983</v>
      </c>
    </row>
    <row r="171" spans="1:3">
      <c r="A171" s="21" t="s">
        <v>1998</v>
      </c>
      <c r="B171" s="22">
        <v>-900.14024999999981</v>
      </c>
      <c r="C171" s="22">
        <v>-900.14024999999981</v>
      </c>
    </row>
    <row r="172" spans="1:3">
      <c r="A172" s="21" t="s">
        <v>1886</v>
      </c>
      <c r="B172" s="22">
        <v>-917.39850000000001</v>
      </c>
      <c r="C172" s="22">
        <v>-917.39850000000001</v>
      </c>
    </row>
    <row r="173" spans="1:3">
      <c r="A173" s="21" t="s">
        <v>1735</v>
      </c>
      <c r="B173" s="22">
        <v>-939.07013700000027</v>
      </c>
      <c r="C173" s="22">
        <v>-939.07013700000027</v>
      </c>
    </row>
    <row r="174" spans="1:3">
      <c r="A174" s="21" t="s">
        <v>1404</v>
      </c>
      <c r="B174" s="22">
        <v>-962.58368799999994</v>
      </c>
      <c r="C174" s="22">
        <v>-962.58368799999994</v>
      </c>
    </row>
    <row r="175" spans="1:3">
      <c r="A175" s="21" t="s">
        <v>336</v>
      </c>
      <c r="B175" s="22">
        <v>-980.42899999999986</v>
      </c>
      <c r="C175" s="22">
        <v>-980.42899999999986</v>
      </c>
    </row>
    <row r="176" spans="1:3">
      <c r="A176" s="21" t="s">
        <v>1476</v>
      </c>
      <c r="B176" s="22">
        <v>-1020.4093320000001</v>
      </c>
      <c r="C176" s="22">
        <v>-1020.4093320000001</v>
      </c>
    </row>
    <row r="177" spans="1:3">
      <c r="A177" s="21" t="s">
        <v>1758</v>
      </c>
      <c r="B177" s="22">
        <v>-1093.8437860000004</v>
      </c>
      <c r="C177" s="22">
        <v>-1093.8437860000004</v>
      </c>
    </row>
    <row r="178" spans="1:3">
      <c r="A178" s="21" t="s">
        <v>1572</v>
      </c>
      <c r="B178" s="22">
        <v>-1155.5387110000001</v>
      </c>
      <c r="C178" s="22">
        <v>-1155.5387110000001</v>
      </c>
    </row>
    <row r="179" spans="1:3">
      <c r="A179" s="21" t="s">
        <v>1904</v>
      </c>
      <c r="B179" s="22">
        <v>-1291.5210999999999</v>
      </c>
      <c r="C179" s="22">
        <v>-1291.5210999999999</v>
      </c>
    </row>
    <row r="180" spans="1:3">
      <c r="A180" s="21" t="s">
        <v>2021</v>
      </c>
      <c r="B180" s="22">
        <v>-1299.6375539999999</v>
      </c>
      <c r="C180" s="22">
        <v>-1299.6375539999999</v>
      </c>
    </row>
    <row r="181" spans="1:3">
      <c r="A181" s="21" t="s">
        <v>1837</v>
      </c>
      <c r="B181" s="22">
        <v>-1303.5999999999999</v>
      </c>
      <c r="C181" s="22">
        <v>-1303.5999999999999</v>
      </c>
    </row>
    <row r="182" spans="1:3">
      <c r="A182" s="21" t="s">
        <v>1589</v>
      </c>
      <c r="B182" s="22">
        <v>-1425.9724999999999</v>
      </c>
      <c r="C182" s="22">
        <v>-1425.9724999999999</v>
      </c>
    </row>
    <row r="183" spans="1:3">
      <c r="A183" s="21" t="s">
        <v>1506</v>
      </c>
      <c r="B183" s="22">
        <v>-1502.2360000000001</v>
      </c>
      <c r="C183" s="22">
        <v>-1502.2360000000001</v>
      </c>
    </row>
    <row r="184" spans="1:3">
      <c r="A184" s="21" t="s">
        <v>2038</v>
      </c>
      <c r="B184" s="22">
        <v>-1682.9880000000001</v>
      </c>
      <c r="C184" s="22">
        <v>-1682.9880000000001</v>
      </c>
    </row>
    <row r="185" spans="1:3">
      <c r="A185" s="21" t="s">
        <v>1927</v>
      </c>
      <c r="B185" s="22">
        <v>-1806.8739999999998</v>
      </c>
      <c r="C185" s="22">
        <v>-1806.8739999999998</v>
      </c>
    </row>
    <row r="186" spans="1:3">
      <c r="A186" s="21" t="s">
        <v>1489</v>
      </c>
      <c r="B186" s="22">
        <v>-2039.8704999999998</v>
      </c>
      <c r="C186" s="22">
        <v>-2039.8704999999998</v>
      </c>
    </row>
    <row r="187" spans="1:3">
      <c r="A187" s="21" t="s">
        <v>1856</v>
      </c>
      <c r="B187" s="22">
        <v>-2088.2800000000002</v>
      </c>
      <c r="C187" s="22">
        <v>-2088.2800000000002</v>
      </c>
    </row>
    <row r="188" spans="1:3">
      <c r="A188" s="21" t="s">
        <v>1633</v>
      </c>
      <c r="B188" s="22">
        <v>-2116.0617999999999</v>
      </c>
      <c r="C188" s="22">
        <v>-2116.0617999999999</v>
      </c>
    </row>
    <row r="189" spans="1:3">
      <c r="A189" s="21" t="s">
        <v>1967</v>
      </c>
      <c r="B189" s="22">
        <v>-2301.5278000000003</v>
      </c>
      <c r="C189" s="22">
        <v>-2301.5278000000003</v>
      </c>
    </row>
    <row r="190" spans="1:3">
      <c r="A190" s="21" t="s">
        <v>1556</v>
      </c>
      <c r="B190" s="22">
        <v>-2455.04</v>
      </c>
      <c r="C190" s="22">
        <v>-2455.04</v>
      </c>
    </row>
    <row r="191" spans="1:3">
      <c r="A191" s="21" t="s">
        <v>82</v>
      </c>
      <c r="B191" s="22">
        <v>-2595.6502000000005</v>
      </c>
      <c r="C191" s="22">
        <v>-2595.6502000000005</v>
      </c>
    </row>
    <row r="192" spans="1:3">
      <c r="A192" s="21" t="s">
        <v>1570</v>
      </c>
      <c r="B192" s="22">
        <v>-2649.4637610000013</v>
      </c>
      <c r="C192" s="22">
        <v>-2649.4637610000013</v>
      </c>
    </row>
    <row r="193" spans="1:3">
      <c r="A193" s="21" t="s">
        <v>1751</v>
      </c>
      <c r="B193" s="22">
        <v>-2942.8733660000003</v>
      </c>
      <c r="C193" s="22">
        <v>-2942.8733660000003</v>
      </c>
    </row>
    <row r="194" spans="1:3">
      <c r="A194" s="21" t="s">
        <v>1477</v>
      </c>
      <c r="B194" s="22">
        <v>-3541.9792949999996</v>
      </c>
      <c r="C194" s="22">
        <v>-3541.9792949999996</v>
      </c>
    </row>
    <row r="195" spans="1:3">
      <c r="A195" s="21" t="s">
        <v>1549</v>
      </c>
      <c r="B195" s="22">
        <v>-3615.1811000000002</v>
      </c>
      <c r="C195" s="22">
        <v>-3615.1811000000002</v>
      </c>
    </row>
    <row r="196" spans="1:3">
      <c r="A196" s="21" t="s">
        <v>2044</v>
      </c>
      <c r="B196" s="22">
        <v>-5627.7116000000015</v>
      </c>
      <c r="C196" s="22">
        <v>-5627.7116000000015</v>
      </c>
    </row>
    <row r="197" spans="1:3">
      <c r="A197" s="21" t="s">
        <v>1788</v>
      </c>
      <c r="B197" s="22">
        <v>-6240.1563000000015</v>
      </c>
      <c r="C197" s="22">
        <v>-6240.1563000000015</v>
      </c>
    </row>
    <row r="198" spans="1:3">
      <c r="A198" s="21" t="s">
        <v>1710</v>
      </c>
      <c r="B198" s="22">
        <v>-8529.67</v>
      </c>
      <c r="C198" s="22">
        <v>-8529.67</v>
      </c>
    </row>
    <row r="199" spans="1:3">
      <c r="A199" s="21" t="s">
        <v>2013</v>
      </c>
      <c r="B199" s="22">
        <v>-10187.924199999999</v>
      </c>
      <c r="C199" s="22">
        <v>-10187.924199999999</v>
      </c>
    </row>
    <row r="200" spans="1:3">
      <c r="A200" s="21" t="s">
        <v>2084</v>
      </c>
      <c r="B200" s="22">
        <v>-10534.318599999999</v>
      </c>
      <c r="C200" s="22">
        <v>-10534.318599999999</v>
      </c>
    </row>
    <row r="201" spans="1:3">
      <c r="A201" s="21" t="s">
        <v>1545</v>
      </c>
      <c r="B201" s="22">
        <v>-11116.8287</v>
      </c>
      <c r="C201" s="22">
        <v>-11116.8287</v>
      </c>
    </row>
    <row r="202" spans="1:3">
      <c r="A202" s="21" t="s">
        <v>2146</v>
      </c>
      <c r="B202" s="22">
        <v>287959.98377899994</v>
      </c>
      <c r="C202" s="22">
        <v>287959.98377899994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 activeCell="M19" sqref="M19"/>
    </sheetView>
  </sheetViews>
  <sheetFormatPr defaultColWidth="9.1796875" defaultRowHeight="12.5"/>
  <cols>
    <col min="1" max="1" width="9.7265625" style="1" customWidth="1"/>
    <col min="2" max="2" width="11" style="1" customWidth="1"/>
    <col min="3" max="3" width="18.1796875" style="4" customWidth="1"/>
    <col min="4" max="4" width="15.81640625" style="1" customWidth="1"/>
    <col min="5" max="6" width="16.81640625" style="1" customWidth="1"/>
    <col min="7" max="7" width="11.26953125" style="1" customWidth="1"/>
    <col min="8" max="8" width="13.54296875" style="1" customWidth="1"/>
    <col min="9" max="9" width="13.54296875" style="5" customWidth="1"/>
    <col min="10" max="10" width="12.26953125" style="3" customWidth="1"/>
    <col min="11" max="11" width="17.7265625" style="3" bestFit="1" customWidth="1"/>
    <col min="12" max="12" width="22.1796875" style="1" bestFit="1" customWidth="1"/>
    <col min="13" max="13" width="17" style="1" customWidth="1"/>
    <col min="14" max="14" width="16" style="1" customWidth="1"/>
    <col min="15" max="15" width="21.26953125" style="1" customWidth="1"/>
    <col min="16" max="16" width="19.81640625" style="1" customWidth="1"/>
    <col min="17" max="17" width="29.453125" style="1" customWidth="1"/>
    <col min="18" max="18" width="62.81640625" style="1" customWidth="1"/>
    <col min="19" max="19" width="20.26953125" style="1" customWidth="1"/>
    <col min="20" max="20" width="23.26953125" style="1" customWidth="1"/>
    <col min="21" max="21" width="18.453125" style="1" customWidth="1"/>
    <col min="22" max="16384" width="9.1796875" style="1"/>
  </cols>
  <sheetData>
    <row r="1" spans="1:21" s="2" customFormat="1" ht="25.5" customHeight="1">
      <c r="A1" s="16" t="s">
        <v>2130</v>
      </c>
      <c r="B1" s="16" t="s">
        <v>939</v>
      </c>
      <c r="C1" s="17" t="s">
        <v>940</v>
      </c>
      <c r="D1" s="17" t="s">
        <v>933</v>
      </c>
      <c r="E1" s="17" t="s">
        <v>934</v>
      </c>
      <c r="F1" s="17" t="s">
        <v>1376</v>
      </c>
      <c r="G1" s="17" t="s">
        <v>810</v>
      </c>
      <c r="H1" s="17" t="s">
        <v>935</v>
      </c>
      <c r="I1" s="18" t="s">
        <v>1375</v>
      </c>
      <c r="J1" s="19" t="s">
        <v>71</v>
      </c>
      <c r="K1" s="19" t="s">
        <v>1377</v>
      </c>
      <c r="L1" s="17" t="s">
        <v>2112</v>
      </c>
      <c r="M1" s="17" t="s">
        <v>2135</v>
      </c>
      <c r="N1" s="17" t="s">
        <v>333</v>
      </c>
      <c r="O1" s="17" t="s">
        <v>936</v>
      </c>
      <c r="P1" s="17" t="s">
        <v>151</v>
      </c>
      <c r="Q1" s="17" t="s">
        <v>152</v>
      </c>
      <c r="R1" s="17" t="s">
        <v>937</v>
      </c>
      <c r="S1" s="17" t="s">
        <v>938</v>
      </c>
      <c r="T1" s="17" t="s">
        <v>941</v>
      </c>
      <c r="U1" s="17" t="s">
        <v>942</v>
      </c>
    </row>
    <row r="2" spans="1:21" ht="13">
      <c r="A2" s="10">
        <v>1</v>
      </c>
      <c r="B2" s="11">
        <v>3</v>
      </c>
      <c r="C2" s="12">
        <f>DATE(2012,12,31)-810</f>
        <v>40464</v>
      </c>
      <c r="D2" s="11" t="e">
        <f>INDEX(Orders!L:L,MATCH)</f>
        <v>#NAME?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5">
        <f>C2+7</f>
        <v>40471</v>
      </c>
    </row>
    <row r="3" spans="1:21" ht="13">
      <c r="A3" s="10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5">
        <f>C3+1</f>
        <v>41184</v>
      </c>
    </row>
    <row r="4" spans="1:21" ht="13">
      <c r="A4" s="10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5">
        <f>C4+2</f>
        <v>41185</v>
      </c>
    </row>
    <row r="5" spans="1:21" ht="13">
      <c r="A5" s="10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5">
        <f>C5+2</f>
        <v>40736</v>
      </c>
    </row>
    <row r="6" spans="1:21" ht="13">
      <c r="A6" s="10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5">
        <f>C6+2</f>
        <v>40420</v>
      </c>
    </row>
    <row r="7" spans="1:21" ht="13">
      <c r="A7" s="10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5">
        <f>C7+2</f>
        <v>40420</v>
      </c>
    </row>
    <row r="8" spans="1:21" ht="13">
      <c r="A8" s="10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5">
        <f>C8+0</f>
        <v>40711</v>
      </c>
    </row>
    <row r="9" spans="1:21" ht="13">
      <c r="A9" s="10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5">
        <f>C9+1</f>
        <v>40712</v>
      </c>
    </row>
    <row r="10" spans="1:21" ht="13">
      <c r="A10" s="10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5">
        <f>C10+1</f>
        <v>40627</v>
      </c>
    </row>
    <row r="11" spans="1:21" ht="13">
      <c r="A11" s="10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5">
        <f>C11+0</f>
        <v>40235</v>
      </c>
    </row>
    <row r="12" spans="1:21" ht="13">
      <c r="A12" s="10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5">
        <f>C12+1</f>
        <v>40506</v>
      </c>
    </row>
    <row r="13" spans="1:21" ht="13">
      <c r="A13" s="10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5">
        <f>C13+1</f>
        <v>40506</v>
      </c>
    </row>
    <row r="14" spans="1:21" ht="13">
      <c r="A14" s="10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5">
        <f>C14+1</f>
        <v>41069</v>
      </c>
    </row>
    <row r="15" spans="1:21" ht="13">
      <c r="A15" s="10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5">
        <f>C15+2</f>
        <v>41070</v>
      </c>
    </row>
    <row r="16" spans="1:21" ht="13">
      <c r="A16" s="10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5">
        <f>C16+0</f>
        <v>41125</v>
      </c>
    </row>
    <row r="17" spans="1:21" ht="13">
      <c r="A17" s="10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5">
        <f>C17+1</f>
        <v>40694</v>
      </c>
    </row>
    <row r="18" spans="1:21" ht="13">
      <c r="A18" s="10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5">
        <f>C18+1</f>
        <v>40143</v>
      </c>
    </row>
    <row r="19" spans="1:21" ht="13">
      <c r="A19" s="10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5">
        <f>C19+2</f>
        <v>40955</v>
      </c>
    </row>
    <row r="20" spans="1:21" ht="13">
      <c r="A20" s="10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5">
        <f>C20+2</f>
        <v>40955</v>
      </c>
    </row>
    <row r="21" spans="1:21" ht="13">
      <c r="A21" s="10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5">
        <f>C21+7</f>
        <v>41021</v>
      </c>
    </row>
    <row r="22" spans="1:21" ht="13">
      <c r="A22" s="10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5">
        <f>C22+4</f>
        <v>41018</v>
      </c>
    </row>
    <row r="23" spans="1:21" ht="13">
      <c r="A23" s="10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5">
        <f>C23+2</f>
        <v>40251</v>
      </c>
    </row>
    <row r="24" spans="1:21" ht="13">
      <c r="A24" s="10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5">
        <f>C24+2</f>
        <v>40251</v>
      </c>
    </row>
    <row r="25" spans="1:21" ht="13">
      <c r="A25" s="10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5">
        <f>C25+2</f>
        <v>40613</v>
      </c>
    </row>
    <row r="26" spans="1:21" ht="13">
      <c r="A26" s="10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5">
        <f>C26+5</f>
        <v>40616</v>
      </c>
    </row>
    <row r="27" spans="1:21" ht="13">
      <c r="A27" s="10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5">
        <f>C27+2</f>
        <v>41127</v>
      </c>
    </row>
    <row r="28" spans="1:21" ht="13">
      <c r="A28" s="10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5">
        <f>C28+1</f>
        <v>40670</v>
      </c>
    </row>
    <row r="29" spans="1:21" ht="13">
      <c r="A29" s="10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5">
        <f>C29+2</f>
        <v>40537</v>
      </c>
    </row>
    <row r="30" spans="1:21" ht="13">
      <c r="A30" s="10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5">
        <f>C30+5</f>
        <v>40495</v>
      </c>
    </row>
    <row r="31" spans="1:21" ht="13">
      <c r="A31" s="10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5">
        <f>C31+1</f>
        <v>41204</v>
      </c>
    </row>
    <row r="32" spans="1:21" ht="13">
      <c r="A32" s="10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5">
        <f>C32+1</f>
        <v>40545</v>
      </c>
    </row>
    <row r="33" spans="1:21" ht="13">
      <c r="A33" s="10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5">
        <f>C33+2</f>
        <v>40546</v>
      </c>
    </row>
    <row r="34" spans="1:21" ht="13">
      <c r="A34" s="10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5">
        <f>C34+1</f>
        <v>40827</v>
      </c>
    </row>
    <row r="35" spans="1:21" ht="13">
      <c r="A35" s="10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5">
        <f>C35+1</f>
        <v>40827</v>
      </c>
    </row>
    <row r="36" spans="1:21" ht="13">
      <c r="A36" s="10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5">
        <f>C36+2</f>
        <v>40446</v>
      </c>
    </row>
    <row r="37" spans="1:21" ht="13">
      <c r="A37" s="10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5">
        <f>C37+0</f>
        <v>40743</v>
      </c>
    </row>
    <row r="38" spans="1:21" ht="13">
      <c r="A38" s="10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5">
        <f>C38+0</f>
        <v>40095</v>
      </c>
    </row>
    <row r="39" spans="1:21" ht="13">
      <c r="A39" s="10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5">
        <f>C39+2</f>
        <v>40097</v>
      </c>
    </row>
    <row r="40" spans="1:21" ht="13">
      <c r="A40" s="10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5">
        <f>C40+1</f>
        <v>40096</v>
      </c>
    </row>
    <row r="41" spans="1:21" ht="13">
      <c r="A41" s="10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5">
        <f>C41+2</f>
        <v>40523</v>
      </c>
    </row>
    <row r="42" spans="1:21" ht="13">
      <c r="A42" s="10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5">
        <f>C42+2</f>
        <v>41192</v>
      </c>
    </row>
    <row r="43" spans="1:21" ht="13">
      <c r="A43" s="10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5">
        <f>C43+1</f>
        <v>41032</v>
      </c>
    </row>
    <row r="44" spans="1:21" ht="13">
      <c r="A44" s="10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5">
        <f>C44+0</f>
        <v>40245</v>
      </c>
    </row>
    <row r="45" spans="1:21" ht="13">
      <c r="A45" s="10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5">
        <f>C45+2</f>
        <v>40693</v>
      </c>
    </row>
    <row r="46" spans="1:21" ht="13">
      <c r="A46" s="10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5">
        <f>C46+2</f>
        <v>40442</v>
      </c>
    </row>
    <row r="47" spans="1:21" ht="13">
      <c r="A47" s="10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5">
        <f>C47+1</f>
        <v>40787</v>
      </c>
    </row>
    <row r="48" spans="1:21" ht="13">
      <c r="A48" s="10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5">
        <f>C48+2</f>
        <v>40788</v>
      </c>
    </row>
    <row r="49" spans="1:21" ht="13">
      <c r="A49" s="10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5">
        <f>C49+2</f>
        <v>40788</v>
      </c>
    </row>
    <row r="50" spans="1:21" ht="13">
      <c r="A50" s="10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5">
        <f>C50+1</f>
        <v>40787</v>
      </c>
    </row>
    <row r="51" spans="1:21" ht="13">
      <c r="A51" s="10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5">
        <f>C51+2</f>
        <v>40734</v>
      </c>
    </row>
    <row r="52" spans="1:21" ht="13">
      <c r="A52" s="10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5">
        <f>C52+2</f>
        <v>39845</v>
      </c>
    </row>
    <row r="53" spans="1:21" ht="13">
      <c r="A53" s="10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5">
        <f>C53+5</f>
        <v>40921</v>
      </c>
    </row>
    <row r="54" spans="1:21" ht="13">
      <c r="A54" s="10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5">
        <f>C54+1</f>
        <v>40490</v>
      </c>
    </row>
    <row r="55" spans="1:21" ht="13">
      <c r="A55" s="10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5">
        <f>C55+2</f>
        <v>40299</v>
      </c>
    </row>
    <row r="56" spans="1:21" ht="13">
      <c r="A56" s="10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5">
        <f>C56+3</f>
        <v>40911</v>
      </c>
    </row>
    <row r="57" spans="1:21" ht="13">
      <c r="A57" s="10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5">
        <f>C57+1</f>
        <v>40038</v>
      </c>
    </row>
    <row r="58" spans="1:21" ht="13">
      <c r="A58" s="10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5">
        <f>C58+3</f>
        <v>40040</v>
      </c>
    </row>
    <row r="59" spans="1:21" ht="13">
      <c r="A59" s="10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5">
        <f>C59+7</f>
        <v>40866</v>
      </c>
    </row>
    <row r="60" spans="1:21" ht="13">
      <c r="A60" s="10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5">
        <f>C60+7</f>
        <v>40866</v>
      </c>
    </row>
    <row r="61" spans="1:21" ht="13">
      <c r="A61" s="10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5">
        <f>C61+0</f>
        <v>40928</v>
      </c>
    </row>
    <row r="62" spans="1:21" ht="13">
      <c r="A62" s="10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5">
        <f>C62+2</f>
        <v>39894</v>
      </c>
    </row>
    <row r="63" spans="1:21" ht="13">
      <c r="A63" s="10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5">
        <f>C63+7</f>
        <v>41118</v>
      </c>
    </row>
    <row r="64" spans="1:21" ht="13">
      <c r="A64" s="10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5">
        <f>C64+4</f>
        <v>41115</v>
      </c>
    </row>
    <row r="65" spans="1:21" ht="13">
      <c r="A65" s="10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5">
        <f>C65+3</f>
        <v>41075</v>
      </c>
    </row>
    <row r="66" spans="1:21" ht="13">
      <c r="A66" s="10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5">
        <f>C66+5</f>
        <v>39833</v>
      </c>
    </row>
    <row r="67" spans="1:21" ht="13">
      <c r="A67" s="10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5">
        <f>C67+5</f>
        <v>39833</v>
      </c>
    </row>
    <row r="68" spans="1:21" ht="13">
      <c r="A68" s="10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5">
        <f>C68+4</f>
        <v>40337</v>
      </c>
    </row>
    <row r="69" spans="1:21" ht="13">
      <c r="A69" s="10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5">
        <f>C69+1</f>
        <v>40228</v>
      </c>
    </row>
    <row r="70" spans="1:21" ht="13">
      <c r="A70" s="10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5">
        <f>C70+2</f>
        <v>40865</v>
      </c>
    </row>
    <row r="71" spans="1:21" ht="13">
      <c r="A71" s="10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5">
        <f>C71+2</f>
        <v>40865</v>
      </c>
    </row>
    <row r="72" spans="1:21" ht="13">
      <c r="A72" s="10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5">
        <f>C72+2</f>
        <v>40865</v>
      </c>
    </row>
    <row r="73" spans="1:21" ht="13">
      <c r="A73" s="10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5">
        <f>C73+4</f>
        <v>40766</v>
      </c>
    </row>
    <row r="74" spans="1:21" ht="13">
      <c r="A74" s="10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5">
        <f>C74+1</f>
        <v>40338</v>
      </c>
    </row>
    <row r="75" spans="1:21" ht="13">
      <c r="A75" s="10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5">
        <f>C75+0</f>
        <v>40103</v>
      </c>
    </row>
    <row r="76" spans="1:21" ht="13">
      <c r="A76" s="10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5">
        <f>C76+1</f>
        <v>40784</v>
      </c>
    </row>
    <row r="77" spans="1:21" ht="13">
      <c r="A77" s="10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5">
        <f>C77+2</f>
        <v>40817</v>
      </c>
    </row>
    <row r="78" spans="1:21" ht="13">
      <c r="A78" s="10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5">
        <f>C78+1</f>
        <v>40816</v>
      </c>
    </row>
    <row r="79" spans="1:21" ht="13">
      <c r="A79" s="10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5">
        <f>C79+4</f>
        <v>41037</v>
      </c>
    </row>
    <row r="80" spans="1:21" ht="13">
      <c r="A80" s="10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5">
        <f>C80+1</f>
        <v>40681</v>
      </c>
    </row>
    <row r="81" spans="1:21" ht="13">
      <c r="A81" s="10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5">
        <f>C81+1</f>
        <v>40681</v>
      </c>
    </row>
    <row r="82" spans="1:21" ht="13">
      <c r="A82" s="10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5">
        <f>C82+1</f>
        <v>40681</v>
      </c>
    </row>
    <row r="83" spans="1:21" ht="13">
      <c r="A83" s="10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5">
        <f>C83+1</f>
        <v>40681</v>
      </c>
    </row>
    <row r="84" spans="1:21" ht="13">
      <c r="A84" s="10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5">
        <f>C84+2</f>
        <v>40682</v>
      </c>
    </row>
    <row r="85" spans="1:21" ht="13">
      <c r="A85" s="10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5">
        <f>C85+1</f>
        <v>40135</v>
      </c>
    </row>
    <row r="86" spans="1:21" ht="13">
      <c r="A86" s="10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5">
        <f>C86+2</f>
        <v>40828</v>
      </c>
    </row>
    <row r="87" spans="1:21" ht="13">
      <c r="A87" s="10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5">
        <f>C87+1</f>
        <v>41190</v>
      </c>
    </row>
    <row r="88" spans="1:21" ht="13">
      <c r="A88" s="10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5">
        <f>C88+1</f>
        <v>41190</v>
      </c>
    </row>
    <row r="89" spans="1:21" ht="13">
      <c r="A89" s="10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5">
        <f>C89+0</f>
        <v>41189</v>
      </c>
    </row>
    <row r="90" spans="1:21" ht="13">
      <c r="A90" s="10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5">
        <f>C90+3</f>
        <v>40771</v>
      </c>
    </row>
    <row r="91" spans="1:21" ht="13">
      <c r="A91" s="10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5">
        <f>C91+1</f>
        <v>40772</v>
      </c>
    </row>
    <row r="92" spans="1:21" ht="13">
      <c r="A92" s="10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5">
        <f>C92+1</f>
        <v>40772</v>
      </c>
    </row>
    <row r="93" spans="1:21" ht="13">
      <c r="A93" s="10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5">
        <f>C93+1</f>
        <v>40772</v>
      </c>
    </row>
    <row r="94" spans="1:21" ht="13">
      <c r="A94" s="10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5">
        <f>C94+0</f>
        <v>39876</v>
      </c>
    </row>
    <row r="95" spans="1:21" ht="13">
      <c r="A95" s="10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5">
        <f>C95+2</f>
        <v>40045</v>
      </c>
    </row>
    <row r="96" spans="1:21" ht="13">
      <c r="A96" s="10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5">
        <f>C96+1</f>
        <v>40499</v>
      </c>
    </row>
    <row r="97" spans="1:21" ht="13">
      <c r="A97" s="10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5">
        <f>C97+2</f>
        <v>40692</v>
      </c>
    </row>
    <row r="98" spans="1:21" ht="13">
      <c r="A98" s="10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5">
        <f>C98+7</f>
        <v>40697</v>
      </c>
    </row>
    <row r="99" spans="1:21" ht="13">
      <c r="A99" s="10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5">
        <f>C99+1</f>
        <v>40414</v>
      </c>
    </row>
    <row r="100" spans="1:21" ht="13">
      <c r="A100" s="10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5">
        <f>C100+2</f>
        <v>40776</v>
      </c>
    </row>
    <row r="101" spans="1:21" ht="13">
      <c r="A101" s="10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5">
        <f>C101+2</f>
        <v>40913</v>
      </c>
    </row>
    <row r="102" spans="1:21" ht="13">
      <c r="A102" s="10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5">
        <f>C102+1</f>
        <v>41243</v>
      </c>
    </row>
    <row r="103" spans="1:21" ht="13">
      <c r="A103" s="10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5">
        <f>C103+1</f>
        <v>40986</v>
      </c>
    </row>
    <row r="104" spans="1:21" ht="13">
      <c r="A104" s="10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5">
        <f>C104+7</f>
        <v>40287</v>
      </c>
    </row>
    <row r="105" spans="1:21" ht="13">
      <c r="A105" s="10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5">
        <f>C105+2</f>
        <v>40416</v>
      </c>
    </row>
    <row r="106" spans="1:21" ht="13">
      <c r="A106" s="10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5">
        <f>C106+1</f>
        <v>40729</v>
      </c>
    </row>
    <row r="107" spans="1:21" ht="13">
      <c r="A107" s="10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5">
        <f>C107+2</f>
        <v>40494</v>
      </c>
    </row>
    <row r="108" spans="1:21" ht="13">
      <c r="A108" s="10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5">
        <f>C108+1</f>
        <v>40354</v>
      </c>
    </row>
    <row r="109" spans="1:21" ht="13">
      <c r="A109" s="10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5">
        <f>C109+1</f>
        <v>40354</v>
      </c>
    </row>
    <row r="110" spans="1:21" ht="13">
      <c r="A110" s="10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5">
        <f>C110+0</f>
        <v>41171</v>
      </c>
    </row>
    <row r="111" spans="1:21" ht="13">
      <c r="A111" s="10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5">
        <f>C111+2</f>
        <v>41173</v>
      </c>
    </row>
    <row r="112" spans="1:21" ht="13">
      <c r="A112" s="10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5">
        <f>C112+4</f>
        <v>40905</v>
      </c>
    </row>
    <row r="113" spans="1:21" ht="13">
      <c r="A113" s="10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5">
        <f>C113+1</f>
        <v>40992</v>
      </c>
    </row>
    <row r="114" spans="1:21" ht="13">
      <c r="A114" s="10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5">
        <f>C114+2</f>
        <v>40833</v>
      </c>
    </row>
    <row r="115" spans="1:21" ht="13">
      <c r="A115" s="10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5">
        <f>C115+1</f>
        <v>40398</v>
      </c>
    </row>
    <row r="116" spans="1:21" ht="13">
      <c r="A116" s="10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5">
        <f>C116+7</f>
        <v>39882</v>
      </c>
    </row>
    <row r="117" spans="1:21" ht="13">
      <c r="A117" s="10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5">
        <f>C117+0</f>
        <v>40218</v>
      </c>
    </row>
    <row r="118" spans="1:21" ht="13">
      <c r="A118" s="10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5">
        <f>C118+2</f>
        <v>40220</v>
      </c>
    </row>
    <row r="119" spans="1:21" ht="13">
      <c r="A119" s="10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5">
        <f>C119+0</f>
        <v>39830</v>
      </c>
    </row>
    <row r="120" spans="1:21" ht="13">
      <c r="A120" s="10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5">
        <f>C120+2</f>
        <v>39832</v>
      </c>
    </row>
    <row r="121" spans="1:21" ht="13">
      <c r="A121" s="10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5">
        <f>C121+1</f>
        <v>40421</v>
      </c>
    </row>
    <row r="122" spans="1:21" ht="13">
      <c r="A122" s="10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5">
        <f>C122+1</f>
        <v>40421</v>
      </c>
    </row>
    <row r="123" spans="1:21" ht="13">
      <c r="A123" s="10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5">
        <f>C123+1</f>
        <v>40068</v>
      </c>
    </row>
    <row r="124" spans="1:21" ht="13">
      <c r="A124" s="10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5">
        <f>C124+1</f>
        <v>40068</v>
      </c>
    </row>
    <row r="125" spans="1:21" ht="13">
      <c r="A125" s="10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5">
        <f>C125+1</f>
        <v>40011</v>
      </c>
    </row>
    <row r="126" spans="1:21" ht="13">
      <c r="A126" s="10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5">
        <f>C126+5</f>
        <v>41233</v>
      </c>
    </row>
    <row r="127" spans="1:21" ht="13">
      <c r="A127" s="10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5">
        <f>C127+4</f>
        <v>40800</v>
      </c>
    </row>
    <row r="128" spans="1:21" ht="13">
      <c r="A128" s="10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5">
        <f>C128+3</f>
        <v>40646</v>
      </c>
    </row>
    <row r="129" spans="1:21" ht="13">
      <c r="A129" s="10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5">
        <f>C129+3</f>
        <v>40646</v>
      </c>
    </row>
    <row r="130" spans="1:21" ht="13">
      <c r="A130" s="10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5">
        <f>C130+1</f>
        <v>40644</v>
      </c>
    </row>
    <row r="131" spans="1:21" ht="13">
      <c r="A131" s="10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5">
        <f>C131+2</f>
        <v>40827</v>
      </c>
    </row>
    <row r="132" spans="1:21" ht="13">
      <c r="A132" s="10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5">
        <f>C132+1</f>
        <v>40826</v>
      </c>
    </row>
    <row r="133" spans="1:21" ht="13">
      <c r="A133" s="10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5">
        <f>C133+2</f>
        <v>41207</v>
      </c>
    </row>
    <row r="134" spans="1:21" ht="13">
      <c r="A134" s="10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5">
        <f>C134+0</f>
        <v>40916</v>
      </c>
    </row>
    <row r="135" spans="1:21" ht="13">
      <c r="A135" s="10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5">
        <f>C135+2</f>
        <v>40205</v>
      </c>
    </row>
    <row r="136" spans="1:21" ht="13">
      <c r="A136" s="10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5">
        <f>C136+1</f>
        <v>40204</v>
      </c>
    </row>
    <row r="137" spans="1:21" ht="13">
      <c r="A137" s="10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5">
        <f>C137+2</f>
        <v>40572</v>
      </c>
    </row>
    <row r="138" spans="1:21" ht="13">
      <c r="A138" s="10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5">
        <f>C138+0</f>
        <v>40570</v>
      </c>
    </row>
    <row r="139" spans="1:21" ht="13">
      <c r="A139" s="10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5">
        <f>C139+2</f>
        <v>40572</v>
      </c>
    </row>
    <row r="140" spans="1:21" ht="13">
      <c r="A140" s="10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5">
        <f>C140+2</f>
        <v>40054</v>
      </c>
    </row>
    <row r="141" spans="1:21" ht="13">
      <c r="A141" s="10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5">
        <f>C141+2</f>
        <v>40621</v>
      </c>
    </row>
    <row r="142" spans="1:21" ht="13">
      <c r="A142" s="10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5">
        <f>C142+1</f>
        <v>40620</v>
      </c>
    </row>
    <row r="143" spans="1:21" ht="13">
      <c r="A143" s="10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5">
        <f>C143+2</f>
        <v>41068</v>
      </c>
    </row>
    <row r="144" spans="1:21" ht="13">
      <c r="A144" s="10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5">
        <f>C144+2</f>
        <v>40646</v>
      </c>
    </row>
    <row r="145" spans="1:21" ht="13">
      <c r="A145" s="10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5">
        <f>C145+3</f>
        <v>40647</v>
      </c>
    </row>
    <row r="146" spans="1:21" ht="13">
      <c r="A146" s="10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5">
        <f>C146+1</f>
        <v>40645</v>
      </c>
    </row>
    <row r="147" spans="1:21" ht="13">
      <c r="A147" s="10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5">
        <f>C147+4</f>
        <v>41223</v>
      </c>
    </row>
    <row r="148" spans="1:21" ht="13">
      <c r="A148" s="10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5">
        <f>C148+9</f>
        <v>41228</v>
      </c>
    </row>
    <row r="149" spans="1:21" ht="13">
      <c r="A149" s="10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5">
        <f>C149+1</f>
        <v>41046</v>
      </c>
    </row>
    <row r="150" spans="1:21" ht="13">
      <c r="A150" s="10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5">
        <f>C150+2</f>
        <v>41010</v>
      </c>
    </row>
    <row r="151" spans="1:21" ht="13">
      <c r="A151" s="10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5">
        <f>C151+2</f>
        <v>41010</v>
      </c>
    </row>
    <row r="152" spans="1:21" ht="13">
      <c r="A152" s="10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5">
        <f>C152+2</f>
        <v>41128</v>
      </c>
    </row>
    <row r="153" spans="1:21" ht="13">
      <c r="A153" s="10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5">
        <f>C153+1</f>
        <v>40017</v>
      </c>
    </row>
    <row r="154" spans="1:21" ht="13">
      <c r="A154" s="10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5">
        <f>C154+2</f>
        <v>40309</v>
      </c>
    </row>
    <row r="155" spans="1:21" ht="13">
      <c r="A155" s="10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5">
        <f>C155+2</f>
        <v>40309</v>
      </c>
    </row>
    <row r="156" spans="1:21" ht="13">
      <c r="A156" s="10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5">
        <f>C156+2</f>
        <v>39864</v>
      </c>
    </row>
    <row r="157" spans="1:21" ht="13">
      <c r="A157" s="10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5">
        <f>C157+0</f>
        <v>39862</v>
      </c>
    </row>
    <row r="158" spans="1:21" ht="13">
      <c r="A158" s="10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5">
        <f>C158+1</f>
        <v>41088</v>
      </c>
    </row>
    <row r="159" spans="1:21" ht="13">
      <c r="A159" s="10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5">
        <f>C159+1</f>
        <v>41088</v>
      </c>
    </row>
    <row r="160" spans="1:21" ht="13">
      <c r="A160" s="10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5">
        <f>C160+2</f>
        <v>41089</v>
      </c>
    </row>
    <row r="161" spans="1:21" ht="13">
      <c r="A161" s="10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5">
        <f>C161+1</f>
        <v>40452</v>
      </c>
    </row>
    <row r="162" spans="1:21" ht="13">
      <c r="A162" s="10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5">
        <f>C162+1</f>
        <v>40284</v>
      </c>
    </row>
    <row r="163" spans="1:21" ht="13">
      <c r="A163" s="10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5">
        <f>C163+0</f>
        <v>40283</v>
      </c>
    </row>
    <row r="164" spans="1:21" ht="13">
      <c r="A164" s="10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5">
        <f>C164+1</f>
        <v>40801</v>
      </c>
    </row>
    <row r="165" spans="1:21" ht="13">
      <c r="A165" s="10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5">
        <f>C165+1</f>
        <v>40443</v>
      </c>
    </row>
    <row r="166" spans="1:21" ht="13">
      <c r="A166" s="10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5">
        <f>C166+2</f>
        <v>40409</v>
      </c>
    </row>
    <row r="167" spans="1:21" ht="13">
      <c r="A167" s="10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5">
        <f>C167+0</f>
        <v>40072</v>
      </c>
    </row>
    <row r="168" spans="1:21" ht="13">
      <c r="A168" s="10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5">
        <f>C168+1</f>
        <v>39987</v>
      </c>
    </row>
    <row r="169" spans="1:21" ht="13">
      <c r="A169" s="10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5">
        <f>C169+2</f>
        <v>41151</v>
      </c>
    </row>
    <row r="170" spans="1:21" ht="13">
      <c r="A170" s="10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5">
        <f>C170+2</f>
        <v>40703</v>
      </c>
    </row>
    <row r="171" spans="1:21" ht="13">
      <c r="A171" s="10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5">
        <f>C171+2</f>
        <v>40703</v>
      </c>
    </row>
    <row r="172" spans="1:21" ht="13">
      <c r="A172" s="10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5">
        <f>C172+2</f>
        <v>40703</v>
      </c>
    </row>
    <row r="173" spans="1:21" ht="13">
      <c r="A173" s="10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5">
        <f>C173+2</f>
        <v>40097</v>
      </c>
    </row>
    <row r="174" spans="1:21" ht="13">
      <c r="A174" s="10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5">
        <f>C174+0</f>
        <v>40095</v>
      </c>
    </row>
    <row r="175" spans="1:21" ht="13">
      <c r="A175" s="10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5">
        <f>C175+1</f>
        <v>40096</v>
      </c>
    </row>
    <row r="176" spans="1:21" ht="13">
      <c r="A176" s="10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5">
        <f>C176+2</f>
        <v>40519</v>
      </c>
    </row>
    <row r="177" spans="1:21" ht="13">
      <c r="A177" s="10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5">
        <f>C177+2</f>
        <v>39973</v>
      </c>
    </row>
    <row r="178" spans="1:21" ht="13">
      <c r="A178" s="10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5">
        <f>C178+1</f>
        <v>40022</v>
      </c>
    </row>
    <row r="179" spans="1:21" ht="13">
      <c r="A179" s="10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5">
        <f>C179+5</f>
        <v>40796</v>
      </c>
    </row>
    <row r="180" spans="1:21" ht="13">
      <c r="A180" s="10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5">
        <f>C180+1</f>
        <v>39825</v>
      </c>
    </row>
    <row r="181" spans="1:21" ht="13">
      <c r="A181" s="10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5">
        <f>C181+0</f>
        <v>40405</v>
      </c>
    </row>
    <row r="182" spans="1:21" ht="13">
      <c r="A182" s="10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5">
        <f>C182+2</f>
        <v>40407</v>
      </c>
    </row>
    <row r="183" spans="1:21" ht="13">
      <c r="A183" s="10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5">
        <f>C183+1</f>
        <v>40031</v>
      </c>
    </row>
    <row r="184" spans="1:21" ht="13">
      <c r="A184" s="10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5">
        <f>C184+2</f>
        <v>40805</v>
      </c>
    </row>
    <row r="185" spans="1:21" ht="13">
      <c r="A185" s="10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5">
        <f>C185+2</f>
        <v>40840</v>
      </c>
    </row>
    <row r="186" spans="1:21" ht="13">
      <c r="A186" s="10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5">
        <f>C186+1</f>
        <v>40132</v>
      </c>
    </row>
    <row r="187" spans="1:21" ht="13">
      <c r="A187" s="10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5">
        <f>C187+2</f>
        <v>40133</v>
      </c>
    </row>
    <row r="188" spans="1:21" ht="13">
      <c r="A188" s="10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5">
        <f>C188+1</f>
        <v>40363</v>
      </c>
    </row>
    <row r="189" spans="1:21" ht="13">
      <c r="A189" s="10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5">
        <f>C189+2</f>
        <v>40364</v>
      </c>
    </row>
    <row r="190" spans="1:21" ht="13">
      <c r="A190" s="10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5">
        <f>C190+5</f>
        <v>39848</v>
      </c>
    </row>
    <row r="191" spans="1:21" ht="13">
      <c r="A191" s="10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5">
        <f>C191+2</f>
        <v>40985</v>
      </c>
    </row>
    <row r="192" spans="1:21" ht="13">
      <c r="A192" s="10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5">
        <f>C192+0</f>
        <v>40035</v>
      </c>
    </row>
    <row r="193" spans="1:21" ht="13">
      <c r="A193" s="10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5">
        <f>C193+7</f>
        <v>40276</v>
      </c>
    </row>
    <row r="194" spans="1:21" ht="13">
      <c r="A194" s="10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5">
        <f>C194+2</f>
        <v>40271</v>
      </c>
    </row>
    <row r="195" spans="1:21" ht="13">
      <c r="A195" s="10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5">
        <f>C195+0</f>
        <v>40390</v>
      </c>
    </row>
    <row r="196" spans="1:21" ht="13">
      <c r="A196" s="10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5">
        <f>C196+7</f>
        <v>39969</v>
      </c>
    </row>
    <row r="197" spans="1:21" ht="13">
      <c r="A197" s="10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5">
        <f>C197+2</f>
        <v>40464</v>
      </c>
    </row>
    <row r="198" spans="1:21" ht="13">
      <c r="A198" s="10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5">
        <f>C198+1</f>
        <v>40317</v>
      </c>
    </row>
    <row r="199" spans="1:21" ht="13">
      <c r="A199" s="10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5">
        <f>C199+0</f>
        <v>40582</v>
      </c>
    </row>
    <row r="200" spans="1:21" ht="13">
      <c r="A200" s="10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5">
        <f>C200+2</f>
        <v>40521</v>
      </c>
    </row>
    <row r="201" spans="1:21" ht="13">
      <c r="A201" s="10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5">
        <f>C201+2</f>
        <v>40521</v>
      </c>
    </row>
    <row r="202" spans="1:21" ht="13">
      <c r="A202" s="10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5">
        <f>C202+1</f>
        <v>39820</v>
      </c>
    </row>
    <row r="203" spans="1:21" ht="13">
      <c r="A203" s="10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5">
        <f>C203+2</f>
        <v>40982</v>
      </c>
    </row>
    <row r="204" spans="1:21" ht="13">
      <c r="A204" s="10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5">
        <f>C204+7</f>
        <v>40423</v>
      </c>
    </row>
    <row r="205" spans="1:21" ht="13">
      <c r="A205" s="10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5">
        <f>C205+7</f>
        <v>40423</v>
      </c>
    </row>
    <row r="206" spans="1:21" ht="13">
      <c r="A206" s="10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5">
        <f>C206+4</f>
        <v>40420</v>
      </c>
    </row>
    <row r="207" spans="1:21" ht="13">
      <c r="A207" s="10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5">
        <f>C207+2</f>
        <v>40716</v>
      </c>
    </row>
    <row r="208" spans="1:21" ht="13">
      <c r="A208" s="10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5">
        <f>C208+0</f>
        <v>40394</v>
      </c>
    </row>
    <row r="209" spans="1:21" ht="13">
      <c r="A209" s="10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5">
        <f>C209+2</f>
        <v>40396</v>
      </c>
    </row>
    <row r="210" spans="1:21" ht="13">
      <c r="A210" s="10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5">
        <f>C210+2</f>
        <v>40396</v>
      </c>
    </row>
    <row r="211" spans="1:21" ht="13">
      <c r="A211" s="10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5">
        <f>C211+2</f>
        <v>40507</v>
      </c>
    </row>
    <row r="212" spans="1:21" ht="13">
      <c r="A212" s="10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5">
        <f>C212+2</f>
        <v>40507</v>
      </c>
    </row>
    <row r="213" spans="1:21" ht="13">
      <c r="A213" s="10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5">
        <f>C213+1</f>
        <v>40028</v>
      </c>
    </row>
    <row r="214" spans="1:21" ht="13">
      <c r="A214" s="10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5">
        <f>C214+1</f>
        <v>40766</v>
      </c>
    </row>
    <row r="215" spans="1:21" ht="13">
      <c r="A215" s="10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5">
        <f>C215+0</f>
        <v>40765</v>
      </c>
    </row>
    <row r="216" spans="1:21" ht="13">
      <c r="A216" s="10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5">
        <f>C216+2</f>
        <v>40306</v>
      </c>
    </row>
    <row r="217" spans="1:21" ht="13">
      <c r="A217" s="10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5">
        <f>C217+7</f>
        <v>41095</v>
      </c>
    </row>
    <row r="218" spans="1:21" ht="13">
      <c r="A218" s="10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5">
        <f>C218+5</f>
        <v>41093</v>
      </c>
    </row>
    <row r="219" spans="1:21" ht="13">
      <c r="A219" s="10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5">
        <f>C219+1</f>
        <v>40626</v>
      </c>
    </row>
    <row r="220" spans="1:21" ht="13">
      <c r="A220" s="10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5">
        <f>C220+2</f>
        <v>40868</v>
      </c>
    </row>
    <row r="221" spans="1:21" ht="13">
      <c r="A221" s="10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5">
        <f>C221+7</f>
        <v>41246</v>
      </c>
    </row>
    <row r="222" spans="1:21" ht="13">
      <c r="A222" s="10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5">
        <f>C222+3</f>
        <v>40391</v>
      </c>
    </row>
    <row r="223" spans="1:21" ht="13">
      <c r="A223" s="10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5">
        <f>C223+1</f>
        <v>40389</v>
      </c>
    </row>
    <row r="224" spans="1:21" ht="13">
      <c r="A224" s="10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5">
        <f>C224+5</f>
        <v>41046</v>
      </c>
    </row>
    <row r="225" spans="1:21" ht="13">
      <c r="A225" s="10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5">
        <f>C225+0</f>
        <v>40971</v>
      </c>
    </row>
    <row r="226" spans="1:21" ht="13">
      <c r="A226" s="10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5">
        <f>C226+1</f>
        <v>40972</v>
      </c>
    </row>
    <row r="227" spans="1:21" ht="13">
      <c r="A227" s="10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5">
        <f>C227+1</f>
        <v>40411</v>
      </c>
    </row>
    <row r="228" spans="1:21" ht="13">
      <c r="A228" s="10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5">
        <f>C228+2</f>
        <v>40358</v>
      </c>
    </row>
    <row r="229" spans="1:21" ht="13">
      <c r="A229" s="10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5">
        <f>C229+1</f>
        <v>40357</v>
      </c>
    </row>
    <row r="230" spans="1:21" ht="13">
      <c r="A230" s="10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5">
        <f>C230+1</f>
        <v>41212</v>
      </c>
    </row>
    <row r="231" spans="1:21" ht="13">
      <c r="A231" s="10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5">
        <f>C231+3</f>
        <v>40197</v>
      </c>
    </row>
    <row r="232" spans="1:21" ht="13">
      <c r="A232" s="10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5">
        <f>C232+9</f>
        <v>41098</v>
      </c>
    </row>
    <row r="233" spans="1:21" ht="13">
      <c r="A233" s="10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5">
        <f>C233+2</f>
        <v>40765</v>
      </c>
    </row>
    <row r="234" spans="1:21" ht="13">
      <c r="A234" s="10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5">
        <f>C234+2</f>
        <v>40765</v>
      </c>
    </row>
    <row r="235" spans="1:21" ht="13">
      <c r="A235" s="10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5">
        <f>C235+1</f>
        <v>40231</v>
      </c>
    </row>
    <row r="236" spans="1:21" ht="13">
      <c r="A236" s="10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5">
        <f>C236+2</f>
        <v>40716</v>
      </c>
    </row>
    <row r="237" spans="1:21" ht="13">
      <c r="A237" s="10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5">
        <f>C237+0</f>
        <v>40060</v>
      </c>
    </row>
    <row r="238" spans="1:21" ht="13">
      <c r="A238" s="10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5">
        <f>C238+3</f>
        <v>40063</v>
      </c>
    </row>
    <row r="239" spans="1:21" ht="13">
      <c r="A239" s="10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5">
        <f>C239+1</f>
        <v>40061</v>
      </c>
    </row>
    <row r="240" spans="1:21" ht="13">
      <c r="A240" s="10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5">
        <f>C240+1</f>
        <v>40061</v>
      </c>
    </row>
    <row r="241" spans="1:21" ht="13">
      <c r="A241" s="10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5">
        <f>C241+1</f>
        <v>39986</v>
      </c>
    </row>
    <row r="242" spans="1:21" ht="13">
      <c r="A242" s="10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5">
        <f>C242+2</f>
        <v>40949</v>
      </c>
    </row>
    <row r="243" spans="1:21" ht="13">
      <c r="A243" s="10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5">
        <f>C243+3</f>
        <v>39886</v>
      </c>
    </row>
    <row r="244" spans="1:21" ht="13">
      <c r="A244" s="10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5">
        <f>C244+1</f>
        <v>39884</v>
      </c>
    </row>
    <row r="245" spans="1:21" ht="13">
      <c r="A245" s="10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5">
        <f>C245+0</f>
        <v>39883</v>
      </c>
    </row>
    <row r="246" spans="1:21" ht="13">
      <c r="A246" s="10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5">
        <f>C246+2</f>
        <v>40700</v>
      </c>
    </row>
    <row r="247" spans="1:21" ht="13">
      <c r="A247" s="10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5">
        <f>C247+9</f>
        <v>40979</v>
      </c>
    </row>
    <row r="248" spans="1:21" ht="13">
      <c r="A248" s="10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5">
        <f>C248+2</f>
        <v>40769</v>
      </c>
    </row>
    <row r="249" spans="1:21" ht="13">
      <c r="A249" s="10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5">
        <f>C249+2</f>
        <v>40769</v>
      </c>
    </row>
    <row r="250" spans="1:21" ht="13">
      <c r="A250" s="10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5">
        <f>C250+2</f>
        <v>40059</v>
      </c>
    </row>
    <row r="251" spans="1:21" ht="13">
      <c r="A251" s="10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5">
        <f>C251+1</f>
        <v>40205</v>
      </c>
    </row>
    <row r="252" spans="1:21" ht="13">
      <c r="A252" s="10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5">
        <f>C252+1</f>
        <v>40205</v>
      </c>
    </row>
    <row r="253" spans="1:21" ht="13">
      <c r="A253" s="10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5">
        <f>C253+2</f>
        <v>40790</v>
      </c>
    </row>
    <row r="254" spans="1:21" ht="13">
      <c r="A254" s="10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5">
        <f>C254+2</f>
        <v>40790</v>
      </c>
    </row>
    <row r="255" spans="1:21" ht="13">
      <c r="A255" s="10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5">
        <f>C255+2</f>
        <v>40948</v>
      </c>
    </row>
    <row r="256" spans="1:21" ht="13">
      <c r="A256" s="10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5">
        <f>C256+3</f>
        <v>40949</v>
      </c>
    </row>
    <row r="257" spans="1:21" ht="13">
      <c r="A257" s="10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5">
        <f>C257+2</f>
        <v>40623</v>
      </c>
    </row>
    <row r="258" spans="1:21" ht="13">
      <c r="A258" s="10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5">
        <f>C258+2</f>
        <v>40673</v>
      </c>
    </row>
    <row r="259" spans="1:21" ht="13">
      <c r="A259" s="10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5">
        <f>C259+2</f>
        <v>40083</v>
      </c>
    </row>
    <row r="260" spans="1:21" ht="13">
      <c r="A260" s="10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5">
        <f>C260+0</f>
        <v>40081</v>
      </c>
    </row>
    <row r="261" spans="1:21" ht="13">
      <c r="A261" s="10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5">
        <f>C261+2</f>
        <v>41101</v>
      </c>
    </row>
    <row r="262" spans="1:21" ht="13">
      <c r="A262" s="10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5">
        <f>C262+1</f>
        <v>40193</v>
      </c>
    </row>
    <row r="263" spans="1:21" ht="13">
      <c r="A263" s="10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5">
        <f>C263+1</f>
        <v>40052</v>
      </c>
    </row>
    <row r="264" spans="1:21" ht="13">
      <c r="A264" s="10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5">
        <f>C264+1</f>
        <v>40095</v>
      </c>
    </row>
    <row r="265" spans="1:21" ht="13">
      <c r="A265" s="10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5">
        <f>C265+3</f>
        <v>40860</v>
      </c>
    </row>
    <row r="266" spans="1:21" ht="13">
      <c r="A266" s="10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5">
        <f>C266+0</f>
        <v>41014</v>
      </c>
    </row>
    <row r="267" spans="1:21" ht="13">
      <c r="A267" s="10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5">
        <f>C267+1</f>
        <v>40911</v>
      </c>
    </row>
    <row r="268" spans="1:21" ht="13">
      <c r="A268" s="10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5">
        <f>C268+1</f>
        <v>40611</v>
      </c>
    </row>
    <row r="269" spans="1:21" ht="13">
      <c r="A269" s="10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5">
        <f>C269+2</f>
        <v>39998</v>
      </c>
    </row>
    <row r="270" spans="1:21" ht="13">
      <c r="A270" s="10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5">
        <f>C270+2</f>
        <v>39998</v>
      </c>
    </row>
    <row r="271" spans="1:21" ht="13">
      <c r="A271" s="10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5">
        <f>C271+2</f>
        <v>40650</v>
      </c>
    </row>
    <row r="272" spans="1:21" ht="13">
      <c r="A272" s="10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5">
        <f>C272+1</f>
        <v>40873</v>
      </c>
    </row>
    <row r="273" spans="1:21" ht="13">
      <c r="A273" s="10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5">
        <f>C273+1</f>
        <v>40873</v>
      </c>
    </row>
    <row r="274" spans="1:21" ht="13">
      <c r="A274" s="10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5">
        <f>C274+1</f>
        <v>41025</v>
      </c>
    </row>
    <row r="275" spans="1:21" ht="13">
      <c r="A275" s="10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5">
        <f>C275+1</f>
        <v>40629</v>
      </c>
    </row>
    <row r="276" spans="1:21" ht="13">
      <c r="A276" s="10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5">
        <f>C276+2</f>
        <v>40630</v>
      </c>
    </row>
    <row r="277" spans="1:21" ht="13">
      <c r="A277" s="10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5">
        <f>C277+4</f>
        <v>40377</v>
      </c>
    </row>
    <row r="278" spans="1:21" ht="13">
      <c r="A278" s="10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5">
        <f>C278+4</f>
        <v>40377</v>
      </c>
    </row>
    <row r="279" spans="1:21" ht="13">
      <c r="A279" s="10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5">
        <f>C279+2</f>
        <v>40476</v>
      </c>
    </row>
    <row r="280" spans="1:21" ht="13">
      <c r="A280" s="10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5">
        <f>C280+2</f>
        <v>40051</v>
      </c>
    </row>
    <row r="281" spans="1:21" ht="13">
      <c r="A281" s="10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5">
        <f>C281+4</f>
        <v>40707</v>
      </c>
    </row>
    <row r="282" spans="1:21" ht="13">
      <c r="A282" s="10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5">
        <f>C282+1</f>
        <v>41237</v>
      </c>
    </row>
    <row r="283" spans="1:21" ht="13">
      <c r="A283" s="10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5">
        <f>C283+2</f>
        <v>41238</v>
      </c>
    </row>
    <row r="284" spans="1:21" ht="13">
      <c r="A284" s="10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5">
        <f>C284+2</f>
        <v>41238</v>
      </c>
    </row>
    <row r="285" spans="1:21" ht="13">
      <c r="A285" s="10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5">
        <f>C285+0</f>
        <v>39934</v>
      </c>
    </row>
    <row r="286" spans="1:21" ht="13">
      <c r="A286" s="10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5">
        <f>C286+1</f>
        <v>41041</v>
      </c>
    </row>
    <row r="287" spans="1:21" ht="13">
      <c r="A287" s="10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5">
        <f>C287+2</f>
        <v>41042</v>
      </c>
    </row>
    <row r="288" spans="1:21" ht="13">
      <c r="A288" s="10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5">
        <f>C288+2</f>
        <v>40468</v>
      </c>
    </row>
    <row r="289" spans="1:21" ht="13">
      <c r="A289" s="10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5">
        <f>C289+3</f>
        <v>40469</v>
      </c>
    </row>
    <row r="290" spans="1:21" ht="13">
      <c r="A290" s="10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5">
        <f>C290+1</f>
        <v>40467</v>
      </c>
    </row>
    <row r="291" spans="1:21" ht="13">
      <c r="A291" s="10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5">
        <f>C291+5</f>
        <v>40752</v>
      </c>
    </row>
    <row r="292" spans="1:21" ht="13">
      <c r="A292" s="10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5">
        <f>C292+0</f>
        <v>40747</v>
      </c>
    </row>
    <row r="293" spans="1:21" ht="13">
      <c r="A293" s="10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5">
        <f>C293+0</f>
        <v>40735</v>
      </c>
    </row>
    <row r="294" spans="1:21" ht="13">
      <c r="A294" s="10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5">
        <f>C294+3</f>
        <v>41171</v>
      </c>
    </row>
    <row r="295" spans="1:21" ht="13">
      <c r="A295" s="10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5">
        <f>C295+2</f>
        <v>41170</v>
      </c>
    </row>
    <row r="296" spans="1:21" ht="13">
      <c r="A296" s="10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5">
        <f>C296+1</f>
        <v>39830</v>
      </c>
    </row>
    <row r="297" spans="1:21" ht="13">
      <c r="A297" s="10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5">
        <f>C297+1</f>
        <v>39830</v>
      </c>
    </row>
    <row r="298" spans="1:21" ht="13">
      <c r="A298" s="10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5">
        <f>C298+2</f>
        <v>40473</v>
      </c>
    </row>
    <row r="299" spans="1:21" ht="13">
      <c r="A299" s="10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5">
        <f>C299+5</f>
        <v>40476</v>
      </c>
    </row>
    <row r="300" spans="1:21" ht="13">
      <c r="A300" s="10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5">
        <f>C300+0</f>
        <v>40420</v>
      </c>
    </row>
    <row r="301" spans="1:21" ht="13">
      <c r="A301" s="10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5">
        <f>C301+1</f>
        <v>40421</v>
      </c>
    </row>
    <row r="302" spans="1:21" ht="13">
      <c r="A302" s="10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5">
        <f>C302+2</f>
        <v>40307</v>
      </c>
    </row>
    <row r="303" spans="1:21" ht="13">
      <c r="A303" s="10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5">
        <f>C303+1</f>
        <v>40716</v>
      </c>
    </row>
    <row r="304" spans="1:21" ht="13">
      <c r="A304" s="10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5">
        <f>C304+2</f>
        <v>40508</v>
      </c>
    </row>
    <row r="305" spans="1:21" ht="13">
      <c r="A305" s="10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5">
        <f>C305+2</f>
        <v>41028</v>
      </c>
    </row>
    <row r="306" spans="1:21" ht="13">
      <c r="A306" s="10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5">
        <f>C306+2</f>
        <v>41151</v>
      </c>
    </row>
    <row r="307" spans="1:21" ht="13">
      <c r="A307" s="10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5">
        <f>C307+2</f>
        <v>40757</v>
      </c>
    </row>
    <row r="308" spans="1:21" ht="13">
      <c r="A308" s="10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5">
        <f>C308+1</f>
        <v>40756</v>
      </c>
    </row>
    <row r="309" spans="1:21" ht="13">
      <c r="A309" s="10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5">
        <f>C309+1</f>
        <v>41189</v>
      </c>
    </row>
    <row r="310" spans="1:21" ht="13">
      <c r="A310" s="10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5">
        <f>C310+2</f>
        <v>41190</v>
      </c>
    </row>
    <row r="311" spans="1:21" ht="13">
      <c r="A311" s="10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5">
        <f>C311+1</f>
        <v>40216</v>
      </c>
    </row>
    <row r="312" spans="1:21" ht="13">
      <c r="A312" s="10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5">
        <f>C312+1</f>
        <v>40216</v>
      </c>
    </row>
    <row r="313" spans="1:21" ht="13">
      <c r="A313" s="10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5">
        <f>C313+2</f>
        <v>40217</v>
      </c>
    </row>
    <row r="314" spans="1:21" ht="13">
      <c r="A314" s="10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5">
        <f>C314+1</f>
        <v>40834</v>
      </c>
    </row>
    <row r="315" spans="1:21" ht="13">
      <c r="A315" s="10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5">
        <f>C315+3</f>
        <v>40048</v>
      </c>
    </row>
    <row r="316" spans="1:21" ht="13">
      <c r="A316" s="10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5">
        <f>C316+1</f>
        <v>40046</v>
      </c>
    </row>
    <row r="317" spans="1:21" ht="13">
      <c r="A317" s="10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5">
        <f>C317+2</f>
        <v>40047</v>
      </c>
    </row>
    <row r="318" spans="1:21" ht="13">
      <c r="A318" s="10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5">
        <f>C318+3</f>
        <v>40346</v>
      </c>
    </row>
    <row r="319" spans="1:21" ht="13">
      <c r="A319" s="10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5">
        <f>C319+1</f>
        <v>40344</v>
      </c>
    </row>
    <row r="320" spans="1:21" ht="13">
      <c r="A320" s="10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5">
        <f>C320+2</f>
        <v>40345</v>
      </c>
    </row>
    <row r="321" spans="1:21" ht="13">
      <c r="A321" s="10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5">
        <f>C321+2</f>
        <v>40345</v>
      </c>
    </row>
    <row r="322" spans="1:21" ht="13">
      <c r="A322" s="10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5">
        <f>C322+0</f>
        <v>40236</v>
      </c>
    </row>
    <row r="323" spans="1:21" ht="13">
      <c r="A323" s="10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5">
        <f>C323+3</f>
        <v>40043</v>
      </c>
    </row>
    <row r="324" spans="1:21" ht="13">
      <c r="A324" s="10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5">
        <f>C324+1</f>
        <v>40041</v>
      </c>
    </row>
    <row r="325" spans="1:21" ht="13">
      <c r="A325" s="10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5">
        <f>C325+1</f>
        <v>40041</v>
      </c>
    </row>
    <row r="326" spans="1:21" ht="13">
      <c r="A326" s="10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5">
        <f>C326+1</f>
        <v>40678</v>
      </c>
    </row>
    <row r="327" spans="1:21" ht="13">
      <c r="A327" s="10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5">
        <f>C327+1</f>
        <v>40459</v>
      </c>
    </row>
    <row r="328" spans="1:21" ht="13">
      <c r="A328" s="10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5">
        <f>C328+1</f>
        <v>40459</v>
      </c>
    </row>
    <row r="329" spans="1:21" ht="13">
      <c r="A329" s="10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5">
        <f>C329+2</f>
        <v>40460</v>
      </c>
    </row>
    <row r="330" spans="1:21" ht="13">
      <c r="A330" s="10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5">
        <f>C330+1</f>
        <v>40110</v>
      </c>
    </row>
    <row r="331" spans="1:21" ht="13">
      <c r="A331" s="10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5">
        <f>C331+2</f>
        <v>40111</v>
      </c>
    </row>
    <row r="332" spans="1:21" ht="13">
      <c r="A332" s="10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5">
        <f>C332+2</f>
        <v>40340</v>
      </c>
    </row>
    <row r="333" spans="1:21" ht="13">
      <c r="A333" s="10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5">
        <f>C333+0</f>
        <v>40553</v>
      </c>
    </row>
    <row r="334" spans="1:21" ht="13">
      <c r="A334" s="10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5">
        <f>C334+2</f>
        <v>40555</v>
      </c>
    </row>
    <row r="335" spans="1:21" ht="13">
      <c r="A335" s="10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5">
        <f>C335+0</f>
        <v>39843</v>
      </c>
    </row>
    <row r="336" spans="1:21" ht="13">
      <c r="A336" s="10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5">
        <f>C336+2</f>
        <v>40632</v>
      </c>
    </row>
    <row r="337" spans="1:21" ht="13">
      <c r="A337" s="10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5">
        <f>C337+4</f>
        <v>40634</v>
      </c>
    </row>
    <row r="338" spans="1:21" ht="13">
      <c r="A338" s="10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5">
        <f>C338+0</f>
        <v>40504</v>
      </c>
    </row>
    <row r="339" spans="1:21" ht="13">
      <c r="A339" s="10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5">
        <f>C339+1</f>
        <v>40694</v>
      </c>
    </row>
    <row r="340" spans="1:21" ht="13">
      <c r="A340" s="10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5">
        <f>C340+1</f>
        <v>41043</v>
      </c>
    </row>
    <row r="341" spans="1:21" ht="13">
      <c r="A341" s="10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5">
        <f>C341+1</f>
        <v>40338</v>
      </c>
    </row>
    <row r="342" spans="1:21" ht="13">
      <c r="A342" s="10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5">
        <f>C342+1</f>
        <v>40147</v>
      </c>
    </row>
    <row r="343" spans="1:21" ht="13">
      <c r="A343" s="10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5">
        <f>C343+0</f>
        <v>41153</v>
      </c>
    </row>
    <row r="344" spans="1:21" ht="13">
      <c r="A344" s="10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5">
        <f>C344+2</f>
        <v>40237</v>
      </c>
    </row>
    <row r="345" spans="1:21" ht="13">
      <c r="A345" s="10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5">
        <f>C345+1</f>
        <v>40236</v>
      </c>
    </row>
    <row r="346" spans="1:21" ht="13">
      <c r="A346" s="10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5">
        <f>C346+2</f>
        <v>40237</v>
      </c>
    </row>
    <row r="347" spans="1:21" ht="13">
      <c r="A347" s="10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5">
        <f>C347+1</f>
        <v>41051</v>
      </c>
    </row>
    <row r="348" spans="1:21" ht="13">
      <c r="A348" s="10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5">
        <f>C348+1</f>
        <v>40126</v>
      </c>
    </row>
    <row r="349" spans="1:21" ht="13">
      <c r="A349" s="10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5">
        <f>C349+2</f>
        <v>40419</v>
      </c>
    </row>
    <row r="350" spans="1:21" ht="13">
      <c r="A350" s="10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5">
        <f>C350+1</f>
        <v>41139</v>
      </c>
    </row>
    <row r="351" spans="1:21" ht="13">
      <c r="A351" s="10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5">
        <f>C351+1</f>
        <v>41139</v>
      </c>
    </row>
    <row r="352" spans="1:21" ht="13">
      <c r="A352" s="10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5">
        <f>C352+1</f>
        <v>41223</v>
      </c>
    </row>
    <row r="353" spans="1:21" ht="13">
      <c r="A353" s="10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5">
        <f>C353+2</f>
        <v>41224</v>
      </c>
    </row>
    <row r="354" spans="1:21" ht="13">
      <c r="A354" s="10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5">
        <f>C354+0</f>
        <v>40696</v>
      </c>
    </row>
    <row r="355" spans="1:21" ht="13">
      <c r="A355" s="10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5">
        <f>C355+3</f>
        <v>40768</v>
      </c>
    </row>
    <row r="356" spans="1:21" ht="13">
      <c r="A356" s="10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5">
        <f>C356+1</f>
        <v>40766</v>
      </c>
    </row>
    <row r="357" spans="1:21" ht="13">
      <c r="A357" s="10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5">
        <f>C357+1</f>
        <v>40766</v>
      </c>
    </row>
    <row r="358" spans="1:21" ht="13">
      <c r="A358" s="10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5">
        <f>C358+2</f>
        <v>40767</v>
      </c>
    </row>
    <row r="359" spans="1:21" ht="13">
      <c r="A359" s="10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5">
        <f>C359+7</f>
        <v>39878</v>
      </c>
    </row>
    <row r="360" spans="1:21" ht="13">
      <c r="A360" s="10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5">
        <f>C360+1</f>
        <v>40337</v>
      </c>
    </row>
    <row r="361" spans="1:21" ht="13">
      <c r="A361" s="10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5">
        <f>C361+2</f>
        <v>40958</v>
      </c>
    </row>
    <row r="362" spans="1:21" ht="13">
      <c r="A362" s="10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5">
        <f>C362+6</f>
        <v>40968</v>
      </c>
    </row>
    <row r="363" spans="1:21" ht="13">
      <c r="A363" s="10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5">
        <f>C363+6</f>
        <v>40968</v>
      </c>
    </row>
    <row r="364" spans="1:21" ht="13">
      <c r="A364" s="10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5">
        <f>C364+8</f>
        <v>40970</v>
      </c>
    </row>
    <row r="365" spans="1:21" ht="13">
      <c r="A365" s="10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5">
        <f>C365+1</f>
        <v>40102</v>
      </c>
    </row>
    <row r="366" spans="1:21" ht="13">
      <c r="A366" s="10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5">
        <f>C366+1</f>
        <v>39886</v>
      </c>
    </row>
    <row r="367" spans="1:21" ht="13">
      <c r="A367" s="10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5">
        <f>C367+2</f>
        <v>40251</v>
      </c>
    </row>
    <row r="368" spans="1:21" ht="13">
      <c r="A368" s="10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5">
        <f>C368+2</f>
        <v>40003</v>
      </c>
    </row>
    <row r="369" spans="1:21" ht="13">
      <c r="A369" s="10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5">
        <f>C369+2</f>
        <v>41236</v>
      </c>
    </row>
    <row r="370" spans="1:21" ht="13">
      <c r="A370" s="10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5">
        <f>C370+7</f>
        <v>41241</v>
      </c>
    </row>
    <row r="371" spans="1:21" ht="13">
      <c r="A371" s="10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5">
        <f>C371+7</f>
        <v>41241</v>
      </c>
    </row>
    <row r="372" spans="1:21" ht="13">
      <c r="A372" s="10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5">
        <f>C372+1</f>
        <v>39875</v>
      </c>
    </row>
    <row r="373" spans="1:21" ht="13">
      <c r="A373" s="10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5">
        <f>C373+2</f>
        <v>40810</v>
      </c>
    </row>
    <row r="374" spans="1:21" ht="13">
      <c r="A374" s="10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5">
        <f>C374+2</f>
        <v>40747</v>
      </c>
    </row>
    <row r="375" spans="1:21" ht="13">
      <c r="A375" s="10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5">
        <f>C375+2</f>
        <v>40009</v>
      </c>
    </row>
    <row r="376" spans="1:21" ht="13">
      <c r="A376" s="10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5">
        <f>C376+0</f>
        <v>40266</v>
      </c>
    </row>
    <row r="377" spans="1:21" ht="13">
      <c r="A377" s="10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5">
        <f>C377+3</f>
        <v>40269</v>
      </c>
    </row>
    <row r="378" spans="1:21" ht="13">
      <c r="A378" s="10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5">
        <f>C378+2</f>
        <v>40217</v>
      </c>
    </row>
    <row r="379" spans="1:21" ht="13">
      <c r="A379" s="10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5">
        <f>C379+7</f>
        <v>41171</v>
      </c>
    </row>
    <row r="380" spans="1:21" ht="13">
      <c r="A380" s="10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5">
        <f>C380+2</f>
        <v>40536</v>
      </c>
    </row>
    <row r="381" spans="1:21" ht="13">
      <c r="A381" s="10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5">
        <f>C381+2</f>
        <v>39965</v>
      </c>
    </row>
    <row r="382" spans="1:21" ht="13">
      <c r="A382" s="10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5">
        <f>C382+1</f>
        <v>41265</v>
      </c>
    </row>
    <row r="383" spans="1:21" ht="13">
      <c r="A383" s="10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5">
        <f>C383+1</f>
        <v>41265</v>
      </c>
    </row>
    <row r="384" spans="1:21" ht="13">
      <c r="A384" s="10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5">
        <f>C384+1</f>
        <v>41265</v>
      </c>
    </row>
    <row r="385" spans="1:21" ht="13">
      <c r="A385" s="10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5">
        <f>C385+2</f>
        <v>40955</v>
      </c>
    </row>
    <row r="386" spans="1:21" ht="13">
      <c r="A386" s="10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5">
        <f>C386+2</f>
        <v>40364</v>
      </c>
    </row>
    <row r="387" spans="1:21" ht="13">
      <c r="A387" s="10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5">
        <f>C387+2</f>
        <v>40681</v>
      </c>
    </row>
    <row r="388" spans="1:21" ht="13">
      <c r="A388" s="10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5">
        <f>C388+3</f>
        <v>40247</v>
      </c>
    </row>
    <row r="389" spans="1:21" ht="13">
      <c r="A389" s="10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5">
        <f>C389+1</f>
        <v>39931</v>
      </c>
    </row>
    <row r="390" spans="1:21" ht="13">
      <c r="A390" s="10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5">
        <f>C390+3</f>
        <v>41009</v>
      </c>
    </row>
    <row r="391" spans="1:21" ht="13">
      <c r="A391" s="10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5">
        <f>C391+2</f>
        <v>40545</v>
      </c>
    </row>
    <row r="392" spans="1:21" ht="13">
      <c r="A392" s="10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5">
        <f>C392+0</f>
        <v>40211</v>
      </c>
    </row>
    <row r="393" spans="1:21" ht="13">
      <c r="A393" s="10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5">
        <f t="shared" ref="U393:U399" si="0">C393+1</f>
        <v>40212</v>
      </c>
    </row>
    <row r="394" spans="1:21" ht="13">
      <c r="A394" s="10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5">
        <f t="shared" si="0"/>
        <v>41015</v>
      </c>
    </row>
    <row r="395" spans="1:21" ht="13">
      <c r="A395" s="10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5">
        <f t="shared" si="0"/>
        <v>41015</v>
      </c>
    </row>
    <row r="396" spans="1:21" ht="13">
      <c r="A396" s="10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5">
        <f t="shared" si="0"/>
        <v>40318</v>
      </c>
    </row>
    <row r="397" spans="1:21" ht="13">
      <c r="A397" s="10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5">
        <f t="shared" si="0"/>
        <v>40318</v>
      </c>
    </row>
    <row r="398" spans="1:21" ht="13">
      <c r="A398" s="10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5">
        <f t="shared" si="0"/>
        <v>40318</v>
      </c>
    </row>
    <row r="399" spans="1:21" ht="13">
      <c r="A399" s="10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5">
        <f t="shared" si="0"/>
        <v>40022</v>
      </c>
    </row>
    <row r="400" spans="1:21" ht="13">
      <c r="A400" s="10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5">
        <f>C400+2</f>
        <v>39905</v>
      </c>
    </row>
    <row r="401" spans="1:21" ht="13">
      <c r="A401" s="10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5">
        <f>C401+2</f>
        <v>41073</v>
      </c>
    </row>
    <row r="402" spans="1:21" ht="13">
      <c r="A402" s="10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5">
        <f>C402+1</f>
        <v>40423</v>
      </c>
    </row>
    <row r="403" spans="1:21" ht="13">
      <c r="A403" s="10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5">
        <f>C403+2</f>
        <v>41132</v>
      </c>
    </row>
    <row r="404" spans="1:21" ht="13">
      <c r="A404" s="10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5">
        <f>C404+2</f>
        <v>40307</v>
      </c>
    </row>
    <row r="405" spans="1:21" ht="13">
      <c r="A405" s="10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5">
        <f>C405+1</f>
        <v>40306</v>
      </c>
    </row>
    <row r="406" spans="1:21" ht="13">
      <c r="A406" s="10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5">
        <f>C406+0</f>
        <v>40780</v>
      </c>
    </row>
    <row r="407" spans="1:21" ht="13">
      <c r="A407" s="10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5">
        <f>C407+2</f>
        <v>40444</v>
      </c>
    </row>
    <row r="408" spans="1:21" ht="13">
      <c r="A408" s="10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5">
        <f>C408+2</f>
        <v>40444</v>
      </c>
    </row>
    <row r="409" spans="1:21" ht="13">
      <c r="A409" s="10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5">
        <f>C409+0</f>
        <v>41090</v>
      </c>
    </row>
    <row r="410" spans="1:21" ht="13">
      <c r="A410" s="10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5">
        <f>C410+0</f>
        <v>40560</v>
      </c>
    </row>
    <row r="411" spans="1:21" ht="13">
      <c r="A411" s="10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5">
        <f>C411+2</f>
        <v>40463</v>
      </c>
    </row>
    <row r="412" spans="1:21" ht="13">
      <c r="A412" s="10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5">
        <f>C412+2</f>
        <v>40705</v>
      </c>
    </row>
    <row r="413" spans="1:21" ht="13">
      <c r="A413" s="10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5">
        <f>C413+2</f>
        <v>40705</v>
      </c>
    </row>
    <row r="414" spans="1:21" ht="13">
      <c r="A414" s="10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5">
        <f>C414+2</f>
        <v>40705</v>
      </c>
    </row>
    <row r="415" spans="1:21" ht="13">
      <c r="A415" s="10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5">
        <f>C415+9</f>
        <v>41095</v>
      </c>
    </row>
    <row r="416" spans="1:21" ht="13">
      <c r="A416" s="10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5">
        <f>C416+0</f>
        <v>40253</v>
      </c>
    </row>
    <row r="417" spans="1:21" ht="13">
      <c r="A417" s="10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5">
        <f>C417+2</f>
        <v>40497</v>
      </c>
    </row>
    <row r="418" spans="1:21" ht="13">
      <c r="A418" s="10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5">
        <f>C418+0</f>
        <v>40131</v>
      </c>
    </row>
    <row r="419" spans="1:21" ht="13">
      <c r="A419" s="10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5">
        <f>C419+1</f>
        <v>40132</v>
      </c>
    </row>
    <row r="420" spans="1:21" ht="13">
      <c r="A420" s="10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5">
        <f>C420+2</f>
        <v>40800</v>
      </c>
    </row>
    <row r="421" spans="1:21" ht="13">
      <c r="A421" s="10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5">
        <f>C421+2</f>
        <v>40142</v>
      </c>
    </row>
    <row r="422" spans="1:21" ht="13">
      <c r="A422" s="10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5">
        <f>C422+2</f>
        <v>40371</v>
      </c>
    </row>
    <row r="423" spans="1:21" ht="13">
      <c r="A423" s="10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5">
        <f>C423+1</f>
        <v>39879</v>
      </c>
    </row>
    <row r="424" spans="1:21" ht="13">
      <c r="A424" s="10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5">
        <f>C424+4</f>
        <v>40595</v>
      </c>
    </row>
    <row r="425" spans="1:21" ht="13">
      <c r="A425" s="10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5">
        <f>C425+2</f>
        <v>40593</v>
      </c>
    </row>
    <row r="426" spans="1:21" ht="13">
      <c r="A426" s="10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5">
        <f>C426+1</f>
        <v>40867</v>
      </c>
    </row>
    <row r="427" spans="1:21" ht="13">
      <c r="A427" s="10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5">
        <f>C427+2</f>
        <v>40699</v>
      </c>
    </row>
    <row r="428" spans="1:21" ht="13">
      <c r="A428" s="10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5">
        <f>C428+0</f>
        <v>40323</v>
      </c>
    </row>
    <row r="429" spans="1:21" ht="13">
      <c r="A429" s="10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5">
        <f>C429+2</f>
        <v>40325</v>
      </c>
    </row>
    <row r="430" spans="1:21" ht="13">
      <c r="A430" s="10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5">
        <f>C430+1</f>
        <v>39964</v>
      </c>
    </row>
    <row r="431" spans="1:21" ht="13">
      <c r="A431" s="10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5">
        <f>C431+0</f>
        <v>41151</v>
      </c>
    </row>
    <row r="432" spans="1:21" ht="13">
      <c r="A432" s="10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5">
        <f>C432+1</f>
        <v>40894</v>
      </c>
    </row>
    <row r="433" spans="1:21" ht="13">
      <c r="A433" s="10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5">
        <f>C433+1</f>
        <v>40157</v>
      </c>
    </row>
    <row r="434" spans="1:21" ht="13">
      <c r="A434" s="10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5">
        <f>C434+0</f>
        <v>41093</v>
      </c>
    </row>
    <row r="435" spans="1:21" ht="13">
      <c r="A435" s="10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5">
        <f>C435+2</f>
        <v>40538</v>
      </c>
    </row>
    <row r="436" spans="1:21" ht="13">
      <c r="A436" s="10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5">
        <f>C436+4</f>
        <v>40684</v>
      </c>
    </row>
    <row r="437" spans="1:21" ht="13">
      <c r="A437" s="10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5">
        <f t="shared" ref="U437:U442" si="1">C437+2</f>
        <v>40921</v>
      </c>
    </row>
    <row r="438" spans="1:21" ht="13">
      <c r="A438" s="10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5">
        <f t="shared" si="1"/>
        <v>40821</v>
      </c>
    </row>
    <row r="439" spans="1:21" ht="13">
      <c r="A439" s="10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5">
        <f t="shared" si="1"/>
        <v>40821</v>
      </c>
    </row>
    <row r="440" spans="1:21" ht="13">
      <c r="A440" s="10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5">
        <f t="shared" si="1"/>
        <v>40244</v>
      </c>
    </row>
    <row r="441" spans="1:21" ht="13">
      <c r="A441" s="10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5">
        <f t="shared" si="1"/>
        <v>40244</v>
      </c>
    </row>
    <row r="442" spans="1:21" ht="13">
      <c r="A442" s="10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5">
        <f t="shared" si="1"/>
        <v>40854</v>
      </c>
    </row>
    <row r="443" spans="1:21" ht="13">
      <c r="A443" s="10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5">
        <f>C443+0</f>
        <v>40852</v>
      </c>
    </row>
    <row r="444" spans="1:21" ht="13">
      <c r="A444" s="10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5">
        <f>C444+2</f>
        <v>39820</v>
      </c>
    </row>
    <row r="445" spans="1:21" ht="13">
      <c r="A445" s="10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5">
        <f>C445+2</f>
        <v>40509</v>
      </c>
    </row>
    <row r="446" spans="1:21" ht="13">
      <c r="A446" s="10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5">
        <f t="shared" ref="U446:U451" si="2">C446+1</f>
        <v>40642</v>
      </c>
    </row>
    <row r="447" spans="1:21" ht="13">
      <c r="A447" s="10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5">
        <f t="shared" si="2"/>
        <v>40642</v>
      </c>
    </row>
    <row r="448" spans="1:21" ht="13">
      <c r="A448" s="10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5">
        <f t="shared" si="2"/>
        <v>40642</v>
      </c>
    </row>
    <row r="449" spans="1:21" ht="13">
      <c r="A449" s="10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5">
        <f t="shared" si="2"/>
        <v>40642</v>
      </c>
    </row>
    <row r="450" spans="1:21" ht="13">
      <c r="A450" s="10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5">
        <f t="shared" si="2"/>
        <v>40269</v>
      </c>
    </row>
    <row r="451" spans="1:21" ht="13">
      <c r="A451" s="10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5">
        <f t="shared" si="2"/>
        <v>40979</v>
      </c>
    </row>
    <row r="452" spans="1:21" ht="13">
      <c r="A452" s="10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5">
        <f>C452+2</f>
        <v>39866</v>
      </c>
    </row>
    <row r="453" spans="1:21" ht="13">
      <c r="A453" s="10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5">
        <f>C453+1</f>
        <v>39865</v>
      </c>
    </row>
    <row r="454" spans="1:21" ht="13">
      <c r="A454" s="10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5">
        <f>C454+0</f>
        <v>40087</v>
      </c>
    </row>
    <row r="455" spans="1:21" ht="13">
      <c r="A455" s="10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5">
        <f>C455+1</f>
        <v>41215</v>
      </c>
    </row>
    <row r="456" spans="1:21" ht="13">
      <c r="A456" s="10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5">
        <f>C456+2</f>
        <v>40747</v>
      </c>
    </row>
    <row r="457" spans="1:21" ht="13">
      <c r="A457" s="10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5">
        <f>C457+2</f>
        <v>40507</v>
      </c>
    </row>
    <row r="458" spans="1:21" ht="13">
      <c r="A458" s="10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5">
        <f>C458+1</f>
        <v>40216</v>
      </c>
    </row>
    <row r="459" spans="1:21" ht="13">
      <c r="A459" s="10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5">
        <f>C459+2</f>
        <v>40549</v>
      </c>
    </row>
    <row r="460" spans="1:21" ht="13">
      <c r="A460" s="10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5">
        <f>C460+2</f>
        <v>40549</v>
      </c>
    </row>
    <row r="461" spans="1:21" ht="13">
      <c r="A461" s="10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5">
        <f>C461+2</f>
        <v>40029</v>
      </c>
    </row>
    <row r="462" spans="1:21" ht="13">
      <c r="A462" s="10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5">
        <f>C462+1</f>
        <v>40335</v>
      </c>
    </row>
    <row r="463" spans="1:21" ht="13">
      <c r="A463" s="10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5">
        <f>C463+1</f>
        <v>40028</v>
      </c>
    </row>
    <row r="464" spans="1:21" ht="13">
      <c r="A464" s="10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5">
        <f>C464+2</f>
        <v>40542</v>
      </c>
    </row>
    <row r="465" spans="1:21" ht="13">
      <c r="A465" s="10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5">
        <f>C465+1</f>
        <v>41193</v>
      </c>
    </row>
    <row r="466" spans="1:21" ht="13">
      <c r="A466" s="10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5">
        <f>C466+2</f>
        <v>40637</v>
      </c>
    </row>
    <row r="467" spans="1:21" ht="13">
      <c r="A467" s="10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5">
        <f>C467+3</f>
        <v>40145</v>
      </c>
    </row>
    <row r="468" spans="1:21" ht="13">
      <c r="A468" s="10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5">
        <f>C468+0</f>
        <v>40142</v>
      </c>
    </row>
    <row r="469" spans="1:21" ht="13">
      <c r="A469" s="10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5">
        <f>C469+1</f>
        <v>41011</v>
      </c>
    </row>
    <row r="470" spans="1:21" ht="13">
      <c r="A470" s="10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5">
        <f>C470+2</f>
        <v>40227</v>
      </c>
    </row>
    <row r="471" spans="1:21" ht="13">
      <c r="A471" s="10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5">
        <f>C471+2</f>
        <v>40447</v>
      </c>
    </row>
    <row r="472" spans="1:21" ht="13">
      <c r="A472" s="10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5">
        <f>C472+0</f>
        <v>39865</v>
      </c>
    </row>
    <row r="473" spans="1:21" ht="13">
      <c r="A473" s="10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5">
        <f>C473+5</f>
        <v>39870</v>
      </c>
    </row>
    <row r="474" spans="1:21" ht="13">
      <c r="A474" s="10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5">
        <f>C474+2</f>
        <v>41226</v>
      </c>
    </row>
    <row r="475" spans="1:21" ht="13">
      <c r="A475" s="10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5">
        <f>C475+2</f>
        <v>41226</v>
      </c>
    </row>
    <row r="476" spans="1:21" ht="13">
      <c r="A476" s="10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5">
        <f>C476+2</f>
        <v>41226</v>
      </c>
    </row>
    <row r="477" spans="1:21" ht="13">
      <c r="A477" s="10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5">
        <f>C477+2</f>
        <v>40845</v>
      </c>
    </row>
    <row r="478" spans="1:21" ht="13">
      <c r="A478" s="10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5">
        <f>C478+7</f>
        <v>40170</v>
      </c>
    </row>
    <row r="479" spans="1:21" ht="13">
      <c r="A479" s="10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5">
        <f>C479+0</f>
        <v>40305</v>
      </c>
    </row>
    <row r="480" spans="1:21" ht="13">
      <c r="A480" s="10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5">
        <f>C480+1</f>
        <v>40552</v>
      </c>
    </row>
    <row r="481" spans="1:21" ht="13">
      <c r="A481" s="10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5">
        <f>C481+2</f>
        <v>41101</v>
      </c>
    </row>
    <row r="482" spans="1:21" ht="13">
      <c r="A482" s="10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5">
        <f>C482+1</f>
        <v>41100</v>
      </c>
    </row>
    <row r="483" spans="1:21" ht="13">
      <c r="A483" s="10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5">
        <f>C483+0</f>
        <v>41099</v>
      </c>
    </row>
    <row r="484" spans="1:21" ht="13">
      <c r="A484" s="10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5">
        <f>C484+1</f>
        <v>39882</v>
      </c>
    </row>
    <row r="485" spans="1:21" ht="13">
      <c r="A485" s="10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5">
        <f>C485+2</f>
        <v>40909</v>
      </c>
    </row>
    <row r="486" spans="1:21" ht="13">
      <c r="A486" s="10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5">
        <f>C486+3</f>
        <v>40910</v>
      </c>
    </row>
    <row r="487" spans="1:21" ht="13">
      <c r="A487" s="10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5">
        <f>C487+1</f>
        <v>40908</v>
      </c>
    </row>
    <row r="488" spans="1:21" ht="13">
      <c r="A488" s="10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5">
        <f>C488+2</f>
        <v>39903</v>
      </c>
    </row>
    <row r="489" spans="1:21" ht="13">
      <c r="A489" s="10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5">
        <f>C489+2</f>
        <v>40589</v>
      </c>
    </row>
    <row r="490" spans="1:21" ht="13">
      <c r="A490" s="10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5">
        <f>C490+0</f>
        <v>40571</v>
      </c>
    </row>
    <row r="491" spans="1:21" ht="13">
      <c r="A491" s="10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5">
        <f>C491+2</f>
        <v>40573</v>
      </c>
    </row>
    <row r="492" spans="1:21" ht="13">
      <c r="A492" s="10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5">
        <f>C492+0</f>
        <v>41160</v>
      </c>
    </row>
    <row r="493" spans="1:21" ht="13">
      <c r="A493" s="10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5">
        <f>C493+1</f>
        <v>41161</v>
      </c>
    </row>
    <row r="494" spans="1:21" ht="13">
      <c r="A494" s="10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5">
        <f>C494+0</f>
        <v>39951</v>
      </c>
    </row>
    <row r="495" spans="1:21" ht="13">
      <c r="A495" s="10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5">
        <f>C495+4</f>
        <v>41123</v>
      </c>
    </row>
    <row r="496" spans="1:21" ht="13">
      <c r="A496" s="10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5">
        <f>C496+5</f>
        <v>41124</v>
      </c>
    </row>
    <row r="497" spans="1:21" ht="13">
      <c r="A497" s="10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5">
        <f>C497+2</f>
        <v>41023</v>
      </c>
    </row>
    <row r="498" spans="1:21" ht="13">
      <c r="A498" s="10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5">
        <f>C498+3</f>
        <v>41109</v>
      </c>
    </row>
    <row r="499" spans="1:21" ht="13">
      <c r="A499" s="10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5">
        <f>C499+1</f>
        <v>41175</v>
      </c>
    </row>
    <row r="500" spans="1:21" ht="13">
      <c r="A500" s="10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5">
        <f>C500+2</f>
        <v>40320</v>
      </c>
    </row>
    <row r="501" spans="1:21" ht="13">
      <c r="A501" s="10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5">
        <f>C501+2</f>
        <v>40320</v>
      </c>
    </row>
    <row r="502" spans="1:21" ht="13">
      <c r="A502" s="10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5">
        <f>C502+2</f>
        <v>40151</v>
      </c>
    </row>
    <row r="503" spans="1:21" ht="13">
      <c r="A503" s="10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5">
        <f>C503+1</f>
        <v>40331</v>
      </c>
    </row>
    <row r="504" spans="1:21" ht="13">
      <c r="A504" s="10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5">
        <f>C504+1</f>
        <v>40447</v>
      </c>
    </row>
    <row r="505" spans="1:21" ht="13">
      <c r="A505" s="10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5">
        <f>C505+1</f>
        <v>41233</v>
      </c>
    </row>
    <row r="506" spans="1:21" ht="13">
      <c r="A506" s="10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5">
        <f>C506+2</f>
        <v>40528</v>
      </c>
    </row>
    <row r="507" spans="1:21" ht="13">
      <c r="A507" s="10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5">
        <f>C507+2</f>
        <v>41209</v>
      </c>
    </row>
    <row r="508" spans="1:21" ht="13">
      <c r="A508" s="10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5">
        <f>C508+1</f>
        <v>40347</v>
      </c>
    </row>
    <row r="509" spans="1:21" ht="13">
      <c r="A509" s="10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5">
        <f>C509+1</f>
        <v>40347</v>
      </c>
    </row>
    <row r="510" spans="1:21" ht="13">
      <c r="A510" s="10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5">
        <f>C510+4</f>
        <v>41093</v>
      </c>
    </row>
    <row r="511" spans="1:21" ht="13">
      <c r="A511" s="10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5">
        <f>C511+5</f>
        <v>39850</v>
      </c>
    </row>
    <row r="512" spans="1:21" ht="13">
      <c r="A512" s="10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5">
        <f>C512+2</f>
        <v>40782</v>
      </c>
    </row>
    <row r="513" spans="1:21" ht="13">
      <c r="A513" s="10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5">
        <f>C513+7</f>
        <v>39991</v>
      </c>
    </row>
    <row r="514" spans="1:21" ht="13">
      <c r="A514" s="10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5">
        <f>C514+0</f>
        <v>40301</v>
      </c>
    </row>
    <row r="515" spans="1:21" ht="13">
      <c r="A515" s="10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5">
        <f>C515+2</f>
        <v>39912</v>
      </c>
    </row>
    <row r="516" spans="1:21" ht="13">
      <c r="A516" s="10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5">
        <f>C516+9</f>
        <v>40797</v>
      </c>
    </row>
    <row r="517" spans="1:21" ht="13">
      <c r="A517" s="10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5">
        <f>C517+2</f>
        <v>40649</v>
      </c>
    </row>
    <row r="518" spans="1:21" ht="13">
      <c r="A518" s="10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5">
        <f>C518+2</f>
        <v>40589</v>
      </c>
    </row>
    <row r="519" spans="1:21" ht="13">
      <c r="A519" s="10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5">
        <f>C519+2</f>
        <v>40589</v>
      </c>
    </row>
    <row r="520" spans="1:21" ht="13">
      <c r="A520" s="10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5">
        <f>C520+1</f>
        <v>40755</v>
      </c>
    </row>
    <row r="521" spans="1:21" ht="13">
      <c r="A521" s="10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5">
        <f>C521+2</f>
        <v>40402</v>
      </c>
    </row>
    <row r="522" spans="1:21" ht="13">
      <c r="A522" s="10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5">
        <f>C522+1</f>
        <v>40401</v>
      </c>
    </row>
    <row r="523" spans="1:21" ht="13">
      <c r="A523" s="10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5">
        <f>C523+0</f>
        <v>39909</v>
      </c>
    </row>
    <row r="524" spans="1:21" ht="13">
      <c r="A524" s="10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5">
        <f>C524+2</f>
        <v>40479</v>
      </c>
    </row>
    <row r="525" spans="1:21" ht="13">
      <c r="A525" s="10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5">
        <f>C525+1</f>
        <v>40478</v>
      </c>
    </row>
    <row r="526" spans="1:21" ht="13">
      <c r="A526" s="10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5">
        <f>C526+4</f>
        <v>41059</v>
      </c>
    </row>
    <row r="527" spans="1:21" ht="13">
      <c r="A527" s="10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5">
        <f>C527+7</f>
        <v>41062</v>
      </c>
    </row>
    <row r="528" spans="1:21" ht="13">
      <c r="A528" s="10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5">
        <f>C528+7</f>
        <v>41062</v>
      </c>
    </row>
    <row r="529" spans="1:21" ht="13">
      <c r="A529" s="10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5">
        <f>C529+2</f>
        <v>41164</v>
      </c>
    </row>
    <row r="530" spans="1:21" ht="13">
      <c r="A530" s="10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5">
        <f>C530+2</f>
        <v>41164</v>
      </c>
    </row>
    <row r="531" spans="1:21" ht="13">
      <c r="A531" s="10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5">
        <f>C531+5</f>
        <v>41167</v>
      </c>
    </row>
    <row r="532" spans="1:21" ht="13">
      <c r="A532" s="10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5">
        <f>C532+4</f>
        <v>41166</v>
      </c>
    </row>
    <row r="533" spans="1:21" ht="13">
      <c r="A533" s="10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5">
        <f>C533+0</f>
        <v>40618</v>
      </c>
    </row>
    <row r="534" spans="1:21" ht="13">
      <c r="A534" s="10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5">
        <f>C534+1</f>
        <v>40713</v>
      </c>
    </row>
    <row r="535" spans="1:21" ht="13">
      <c r="A535" s="10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5">
        <f>C535+2</f>
        <v>40556</v>
      </c>
    </row>
    <row r="536" spans="1:21" ht="13">
      <c r="A536" s="10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5">
        <f>C536+9</f>
        <v>40563</v>
      </c>
    </row>
    <row r="537" spans="1:21" ht="13">
      <c r="A537" s="10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5">
        <f>C537+5</f>
        <v>40559</v>
      </c>
    </row>
    <row r="538" spans="1:21" ht="13">
      <c r="A538" s="10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5">
        <f>C538+5</f>
        <v>40559</v>
      </c>
    </row>
    <row r="539" spans="1:21" ht="13">
      <c r="A539" s="10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5">
        <f>C539+1</f>
        <v>39878</v>
      </c>
    </row>
    <row r="540" spans="1:21" ht="13">
      <c r="A540" s="10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5">
        <f>C540+1</f>
        <v>39878</v>
      </c>
    </row>
    <row r="541" spans="1:21" ht="13">
      <c r="A541" s="10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5">
        <f>C541+7</f>
        <v>40168</v>
      </c>
    </row>
    <row r="542" spans="1:21" ht="13">
      <c r="A542" s="10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5">
        <f>C542+0</f>
        <v>40161</v>
      </c>
    </row>
    <row r="543" spans="1:21" ht="13">
      <c r="A543" s="10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5">
        <f>C543+2</f>
        <v>39848</v>
      </c>
    </row>
    <row r="544" spans="1:21" ht="13">
      <c r="A544" s="10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5">
        <f>C544+3</f>
        <v>39849</v>
      </c>
    </row>
    <row r="545" spans="1:21" ht="13">
      <c r="A545" s="10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5">
        <f>C545+7</f>
        <v>40058</v>
      </c>
    </row>
    <row r="546" spans="1:21" ht="13">
      <c r="A546" s="10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5">
        <f>C546+4</f>
        <v>40978</v>
      </c>
    </row>
    <row r="547" spans="1:21" ht="13">
      <c r="A547" s="10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5">
        <f>C547+2</f>
        <v>40138</v>
      </c>
    </row>
    <row r="548" spans="1:21" ht="13">
      <c r="A548" s="10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5">
        <f>C548+0</f>
        <v>40136</v>
      </c>
    </row>
    <row r="549" spans="1:21" ht="13">
      <c r="A549" s="10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5">
        <f>C549+2</f>
        <v>40385</v>
      </c>
    </row>
    <row r="550" spans="1:21" ht="13">
      <c r="A550" s="10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5">
        <f>C550+3</f>
        <v>40397</v>
      </c>
    </row>
    <row r="551" spans="1:21" ht="13">
      <c r="A551" s="10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5">
        <f>C551+2</f>
        <v>40396</v>
      </c>
    </row>
    <row r="552" spans="1:21" ht="13">
      <c r="A552" s="10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5">
        <f>C552+2</f>
        <v>40396</v>
      </c>
    </row>
    <row r="553" spans="1:21" ht="13">
      <c r="A553" s="10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5">
        <f>C553+1</f>
        <v>40610</v>
      </c>
    </row>
    <row r="554" spans="1:21" ht="13">
      <c r="A554" s="10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5">
        <f>C554+2</f>
        <v>40838</v>
      </c>
    </row>
    <row r="555" spans="1:21" ht="13">
      <c r="A555" s="10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5">
        <f>C555+1</f>
        <v>40030</v>
      </c>
    </row>
    <row r="556" spans="1:21" ht="13">
      <c r="A556" s="10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5">
        <f>C556+2</f>
        <v>40298</v>
      </c>
    </row>
    <row r="557" spans="1:21" ht="13">
      <c r="A557" s="10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5">
        <f>C557+5</f>
        <v>40301</v>
      </c>
    </row>
    <row r="558" spans="1:21" ht="13">
      <c r="A558" s="10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5">
        <f>C558+4</f>
        <v>39929</v>
      </c>
    </row>
    <row r="559" spans="1:21" ht="13">
      <c r="A559" s="10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5">
        <f>C559+2</f>
        <v>40883</v>
      </c>
    </row>
    <row r="560" spans="1:21" ht="13">
      <c r="A560" s="10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5">
        <f>C560+1</f>
        <v>40397</v>
      </c>
    </row>
    <row r="561" spans="1:21" ht="13">
      <c r="A561" s="10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5">
        <f>C561+1</f>
        <v>40397</v>
      </c>
    </row>
    <row r="562" spans="1:21" ht="13">
      <c r="A562" s="10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5">
        <f>C562+2</f>
        <v>40803</v>
      </c>
    </row>
    <row r="563" spans="1:21" ht="13">
      <c r="A563" s="10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5">
        <f>C563+1</f>
        <v>40089</v>
      </c>
    </row>
    <row r="564" spans="1:21" ht="13">
      <c r="A564" s="10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5">
        <f>C564+1</f>
        <v>39874</v>
      </c>
    </row>
    <row r="565" spans="1:21" ht="13">
      <c r="A565" s="10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5">
        <f>C565+1</f>
        <v>39989</v>
      </c>
    </row>
    <row r="566" spans="1:21" ht="13">
      <c r="A566" s="10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5">
        <f>C566+2</f>
        <v>39990</v>
      </c>
    </row>
    <row r="567" spans="1:21" ht="13">
      <c r="A567" s="10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5">
        <f>C567+1</f>
        <v>40560</v>
      </c>
    </row>
    <row r="568" spans="1:21" ht="13">
      <c r="A568" s="10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5">
        <f>C568+2</f>
        <v>40930</v>
      </c>
    </row>
    <row r="569" spans="1:21" ht="13">
      <c r="A569" s="10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5">
        <f>C569+0</f>
        <v>40928</v>
      </c>
    </row>
    <row r="570" spans="1:21" ht="13">
      <c r="A570" s="10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5">
        <f>C570+2</f>
        <v>40321</v>
      </c>
    </row>
    <row r="571" spans="1:21" ht="13">
      <c r="A571" s="10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5">
        <f>C571+1</f>
        <v>40984</v>
      </c>
    </row>
    <row r="572" spans="1:21" ht="13">
      <c r="A572" s="10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5">
        <f>C572+1</f>
        <v>40984</v>
      </c>
    </row>
    <row r="573" spans="1:21" ht="13">
      <c r="A573" s="10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5">
        <f>C573+1</f>
        <v>40763</v>
      </c>
    </row>
    <row r="574" spans="1:21" ht="13">
      <c r="A574" s="10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5">
        <f>C574+3</f>
        <v>40765</v>
      </c>
    </row>
    <row r="575" spans="1:21" ht="13">
      <c r="A575" s="10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5">
        <f>C575+1</f>
        <v>40685</v>
      </c>
    </row>
    <row r="576" spans="1:21" ht="13">
      <c r="A576" s="10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5">
        <f>C576+1</f>
        <v>40685</v>
      </c>
    </row>
    <row r="577" spans="1:21" ht="13">
      <c r="A577" s="10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5">
        <f>C577+2</f>
        <v>40464</v>
      </c>
    </row>
    <row r="578" spans="1:21" ht="13">
      <c r="A578" s="10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5">
        <f>C578+2</f>
        <v>40464</v>
      </c>
    </row>
    <row r="579" spans="1:21" ht="13">
      <c r="A579" s="10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5">
        <f>C579+2</f>
        <v>40536</v>
      </c>
    </row>
    <row r="580" spans="1:21" ht="13">
      <c r="A580" s="10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5">
        <f>C580+5</f>
        <v>40002</v>
      </c>
    </row>
    <row r="581" spans="1:21" ht="13">
      <c r="A581" s="10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5">
        <f>C581+1</f>
        <v>39961</v>
      </c>
    </row>
    <row r="582" spans="1:21" ht="13">
      <c r="A582" s="10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5">
        <f>C582+2</f>
        <v>40716</v>
      </c>
    </row>
    <row r="583" spans="1:21" ht="13">
      <c r="A583" s="10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5">
        <f>C583+1</f>
        <v>41144</v>
      </c>
    </row>
    <row r="584" spans="1:21" ht="13">
      <c r="A584" s="10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5">
        <f>C584+1</f>
        <v>41144</v>
      </c>
    </row>
    <row r="585" spans="1:21" ht="13">
      <c r="A585" s="10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5">
        <f>C585+1</f>
        <v>40570</v>
      </c>
    </row>
    <row r="586" spans="1:21" ht="13">
      <c r="A586" s="10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5">
        <f>C586+1</f>
        <v>41247</v>
      </c>
    </row>
    <row r="587" spans="1:21" ht="13">
      <c r="A587" s="10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5">
        <f>C587+2</f>
        <v>40429</v>
      </c>
    </row>
    <row r="588" spans="1:21" ht="13">
      <c r="A588" s="10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5">
        <f>C588+5</f>
        <v>40636</v>
      </c>
    </row>
    <row r="589" spans="1:21" ht="13">
      <c r="A589" s="10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5">
        <f>C589+0</f>
        <v>40631</v>
      </c>
    </row>
    <row r="590" spans="1:21" ht="13">
      <c r="A590" s="10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5">
        <f>C590+1</f>
        <v>40411</v>
      </c>
    </row>
    <row r="591" spans="1:21" ht="13">
      <c r="A591" s="10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5">
        <f>C591+0</f>
        <v>40514</v>
      </c>
    </row>
    <row r="592" spans="1:21" ht="13">
      <c r="A592" s="10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5">
        <f>C592+0</f>
        <v>40514</v>
      </c>
    </row>
    <row r="593" spans="1:21" ht="13">
      <c r="A593" s="10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5">
        <f>C593+2</f>
        <v>40516</v>
      </c>
    </row>
    <row r="594" spans="1:21" ht="13">
      <c r="A594" s="10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5">
        <f>C594+1</f>
        <v>40629</v>
      </c>
    </row>
    <row r="595" spans="1:21" ht="13">
      <c r="A595" s="10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5">
        <f>C595+3</f>
        <v>40169</v>
      </c>
    </row>
    <row r="596" spans="1:21" ht="13">
      <c r="A596" s="10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5">
        <f>C596+1</f>
        <v>40167</v>
      </c>
    </row>
    <row r="597" spans="1:21" ht="13">
      <c r="A597" s="10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5">
        <f>C597+7</f>
        <v>40669</v>
      </c>
    </row>
    <row r="598" spans="1:21" ht="13">
      <c r="A598" s="10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5">
        <f>C598+1</f>
        <v>40476</v>
      </c>
    </row>
    <row r="599" spans="1:21" ht="13">
      <c r="A599" s="10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5">
        <f>C599+2</f>
        <v>40477</v>
      </c>
    </row>
    <row r="600" spans="1:21" ht="13">
      <c r="A600" s="10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5">
        <f>C600+1</f>
        <v>40311</v>
      </c>
    </row>
    <row r="601" spans="1:21" ht="13">
      <c r="A601" s="10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5">
        <f>C601+1</f>
        <v>40311</v>
      </c>
    </row>
    <row r="602" spans="1:21" ht="13">
      <c r="A602" s="10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5">
        <f>C602+2</f>
        <v>40281</v>
      </c>
    </row>
    <row r="603" spans="1:21" ht="13">
      <c r="A603" s="10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5">
        <f>C603+2</f>
        <v>39839</v>
      </c>
    </row>
    <row r="604" spans="1:21" ht="13">
      <c r="A604" s="10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5">
        <f>C604+2</f>
        <v>39839</v>
      </c>
    </row>
    <row r="605" spans="1:21" ht="13">
      <c r="A605" s="10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5">
        <f>C605+3</f>
        <v>40502</v>
      </c>
    </row>
    <row r="606" spans="1:21" ht="13">
      <c r="A606" s="10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5">
        <f t="shared" ref="U606:U614" si="3">C606+2</f>
        <v>40501</v>
      </c>
    </row>
    <row r="607" spans="1:21" ht="13">
      <c r="A607" s="10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5">
        <f t="shared" si="3"/>
        <v>40452</v>
      </c>
    </row>
    <row r="608" spans="1:21" ht="13">
      <c r="A608" s="10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5">
        <f t="shared" si="3"/>
        <v>40395</v>
      </c>
    </row>
    <row r="609" spans="1:21" ht="13">
      <c r="A609" s="10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5">
        <f t="shared" si="3"/>
        <v>40709</v>
      </c>
    </row>
    <row r="610" spans="1:21" ht="13">
      <c r="A610" s="10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5">
        <f t="shared" si="3"/>
        <v>40305</v>
      </c>
    </row>
    <row r="611" spans="1:21" ht="13">
      <c r="A611" s="10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5">
        <f t="shared" si="3"/>
        <v>40305</v>
      </c>
    </row>
    <row r="612" spans="1:21" ht="13">
      <c r="A612" s="10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5">
        <f t="shared" si="3"/>
        <v>40422</v>
      </c>
    </row>
    <row r="613" spans="1:21" ht="13">
      <c r="A613" s="10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5">
        <f t="shared" si="3"/>
        <v>41214</v>
      </c>
    </row>
    <row r="614" spans="1:21" ht="13">
      <c r="A614" s="10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5">
        <f t="shared" si="3"/>
        <v>41214</v>
      </c>
    </row>
    <row r="615" spans="1:21" ht="13">
      <c r="A615" s="10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5">
        <f>C615+1</f>
        <v>40010</v>
      </c>
    </row>
    <row r="616" spans="1:21" ht="13">
      <c r="A616" s="10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5">
        <f>C616+1</f>
        <v>40010</v>
      </c>
    </row>
    <row r="617" spans="1:21" ht="13">
      <c r="A617" s="10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5">
        <f>C617+2</f>
        <v>40011</v>
      </c>
    </row>
    <row r="618" spans="1:21" ht="13">
      <c r="A618" s="10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5">
        <f>C618+7</f>
        <v>41135</v>
      </c>
    </row>
    <row r="619" spans="1:21" ht="13">
      <c r="A619" s="10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5">
        <f>C619+3</f>
        <v>39848</v>
      </c>
    </row>
    <row r="620" spans="1:21" ht="13">
      <c r="A620" s="10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5">
        <f>C620+2</f>
        <v>41099</v>
      </c>
    </row>
    <row r="621" spans="1:21" ht="13">
      <c r="A621" s="10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5">
        <f>C621+1</f>
        <v>39900</v>
      </c>
    </row>
    <row r="622" spans="1:21" ht="13">
      <c r="A622" s="10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5">
        <f>C622+1</f>
        <v>39900</v>
      </c>
    </row>
    <row r="623" spans="1:21" ht="13">
      <c r="A623" s="10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5">
        <f>C623+1</f>
        <v>39900</v>
      </c>
    </row>
    <row r="624" spans="1:21" ht="13">
      <c r="A624" s="10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5">
        <f>C624+1</f>
        <v>39900</v>
      </c>
    </row>
    <row r="625" spans="1:21" ht="13">
      <c r="A625" s="10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5">
        <f>C625+2</f>
        <v>40446</v>
      </c>
    </row>
    <row r="626" spans="1:21" ht="13">
      <c r="A626" s="10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5">
        <f>C626+2</f>
        <v>40632</v>
      </c>
    </row>
    <row r="627" spans="1:21" ht="13">
      <c r="A627" s="10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5">
        <f>C627+2</f>
        <v>39997</v>
      </c>
    </row>
    <row r="628" spans="1:21" ht="13">
      <c r="A628" s="10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5">
        <f>C628+1</f>
        <v>40524</v>
      </c>
    </row>
    <row r="629" spans="1:21" ht="13">
      <c r="A629" s="10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5">
        <f>C629+1</f>
        <v>40073</v>
      </c>
    </row>
    <row r="630" spans="1:21" ht="13">
      <c r="A630" s="10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5">
        <f>C630+2</f>
        <v>40580</v>
      </c>
    </row>
    <row r="631" spans="1:21" ht="13">
      <c r="A631" s="10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5">
        <f>C631+1</f>
        <v>40433</v>
      </c>
    </row>
    <row r="632" spans="1:21" ht="13">
      <c r="A632" s="10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5">
        <f>C632+1</f>
        <v>40240</v>
      </c>
    </row>
    <row r="633" spans="1:21" ht="13">
      <c r="A633" s="10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5">
        <f>C633+3</f>
        <v>40242</v>
      </c>
    </row>
    <row r="634" spans="1:21" ht="13">
      <c r="A634" s="10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5">
        <f>C634+1</f>
        <v>40240</v>
      </c>
    </row>
    <row r="635" spans="1:21" ht="13">
      <c r="A635" s="10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5">
        <f>C635+2</f>
        <v>40073</v>
      </c>
    </row>
    <row r="636" spans="1:21" ht="13">
      <c r="A636" s="10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5">
        <f>C636+11</f>
        <v>40553</v>
      </c>
    </row>
    <row r="637" spans="1:21" ht="13">
      <c r="A637" s="10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5">
        <f>C637+15</f>
        <v>40557</v>
      </c>
    </row>
    <row r="638" spans="1:21" ht="13">
      <c r="A638" s="10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5">
        <f>C638+3</f>
        <v>40752</v>
      </c>
    </row>
    <row r="639" spans="1:21" ht="13">
      <c r="A639" s="10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5">
        <f>C639+2</f>
        <v>40172</v>
      </c>
    </row>
    <row r="640" spans="1:21" ht="13">
      <c r="A640" s="10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5">
        <f>C640+1</f>
        <v>41214</v>
      </c>
    </row>
    <row r="641" spans="1:21" ht="13">
      <c r="A641" s="10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5">
        <f>C641+2</f>
        <v>40171</v>
      </c>
    </row>
    <row r="642" spans="1:21" ht="13">
      <c r="A642" s="10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5">
        <f>C642+3</f>
        <v>41016</v>
      </c>
    </row>
    <row r="643" spans="1:21" ht="13">
      <c r="A643" s="10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5">
        <f>C643+2</f>
        <v>40678</v>
      </c>
    </row>
    <row r="644" spans="1:21" ht="13">
      <c r="A644" s="10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5">
        <f>C644+2</f>
        <v>40678</v>
      </c>
    </row>
    <row r="645" spans="1:21" ht="13">
      <c r="A645" s="10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5">
        <f>C645+0</f>
        <v>40884</v>
      </c>
    </row>
    <row r="646" spans="1:21" ht="13">
      <c r="A646" s="10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5">
        <f>C646+2</f>
        <v>40886</v>
      </c>
    </row>
    <row r="647" spans="1:21" ht="13">
      <c r="A647" s="10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5">
        <f>C647+2</f>
        <v>40518</v>
      </c>
    </row>
    <row r="648" spans="1:21" ht="13">
      <c r="A648" s="10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5">
        <f>C648+2</f>
        <v>40143</v>
      </c>
    </row>
    <row r="649" spans="1:21" ht="13">
      <c r="A649" s="10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5">
        <f>C649+2</f>
        <v>40143</v>
      </c>
    </row>
    <row r="650" spans="1:21" ht="13">
      <c r="A650" s="10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5">
        <f>C650+1</f>
        <v>40142</v>
      </c>
    </row>
    <row r="651" spans="1:21" ht="13">
      <c r="A651" s="10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5">
        <f>C651+2</f>
        <v>40801</v>
      </c>
    </row>
    <row r="652" spans="1:21" ht="13">
      <c r="A652" s="10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5">
        <f>C652+2</f>
        <v>40801</v>
      </c>
    </row>
    <row r="653" spans="1:21" ht="13">
      <c r="A653" s="10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5">
        <f>C653+2</f>
        <v>40517</v>
      </c>
    </row>
    <row r="654" spans="1:21" ht="13">
      <c r="A654" s="10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5">
        <f>C654+5</f>
        <v>40900</v>
      </c>
    </row>
    <row r="655" spans="1:21" ht="13">
      <c r="A655" s="10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5">
        <f>C655+4</f>
        <v>40899</v>
      </c>
    </row>
    <row r="656" spans="1:21" ht="13">
      <c r="A656" s="10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5">
        <f>C656+4</f>
        <v>40899</v>
      </c>
    </row>
    <row r="657" spans="1:21" ht="13">
      <c r="A657" s="10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5">
        <f>C657+2</f>
        <v>41132</v>
      </c>
    </row>
    <row r="658" spans="1:21" ht="13">
      <c r="A658" s="10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5">
        <f>C658+5</f>
        <v>41135</v>
      </c>
    </row>
    <row r="659" spans="1:21" ht="13">
      <c r="A659" s="10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5">
        <f>C659+1</f>
        <v>40415</v>
      </c>
    </row>
    <row r="660" spans="1:21" ht="13">
      <c r="A660" s="10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5">
        <f>C660+2</f>
        <v>40687</v>
      </c>
    </row>
    <row r="661" spans="1:21" ht="13">
      <c r="A661" s="10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5">
        <f>C661+2</f>
        <v>40687</v>
      </c>
    </row>
    <row r="662" spans="1:21" ht="13">
      <c r="A662" s="10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5">
        <f>C662+1</f>
        <v>41232</v>
      </c>
    </row>
    <row r="663" spans="1:21" ht="13">
      <c r="A663" s="10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5">
        <f>C663+2</f>
        <v>41090</v>
      </c>
    </row>
    <row r="664" spans="1:21" ht="13">
      <c r="A664" s="10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5">
        <f>C664+2</f>
        <v>41090</v>
      </c>
    </row>
    <row r="665" spans="1:21" ht="13">
      <c r="A665" s="10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5">
        <f>C665+5</f>
        <v>39853</v>
      </c>
    </row>
    <row r="666" spans="1:21" ht="13">
      <c r="A666" s="10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5">
        <f>C666+4</f>
        <v>39852</v>
      </c>
    </row>
    <row r="667" spans="1:21" ht="13">
      <c r="A667" s="10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5">
        <f>C667+1</f>
        <v>40173</v>
      </c>
    </row>
    <row r="668" spans="1:21" ht="13">
      <c r="A668" s="10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5">
        <f>C668+2</f>
        <v>40814</v>
      </c>
    </row>
    <row r="669" spans="1:21" ht="13">
      <c r="A669" s="10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5">
        <f>C669+2</f>
        <v>40810</v>
      </c>
    </row>
    <row r="670" spans="1:21" ht="13">
      <c r="A670" s="10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5">
        <f>C670+1</f>
        <v>40809</v>
      </c>
    </row>
    <row r="671" spans="1:21" ht="13">
      <c r="A671" s="10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5">
        <f>C671+2</f>
        <v>39861</v>
      </c>
    </row>
    <row r="672" spans="1:21" ht="13">
      <c r="A672" s="10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5">
        <f>C672+2</f>
        <v>39861</v>
      </c>
    </row>
    <row r="673" spans="1:21" ht="13">
      <c r="A673" s="10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5">
        <f>C673+1</f>
        <v>39860</v>
      </c>
    </row>
    <row r="674" spans="1:21" ht="13">
      <c r="A674" s="10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5">
        <f>C674+2</f>
        <v>40099</v>
      </c>
    </row>
    <row r="675" spans="1:21" ht="13">
      <c r="A675" s="10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5">
        <f>C675+1</f>
        <v>40613</v>
      </c>
    </row>
    <row r="676" spans="1:21" ht="13">
      <c r="A676" s="10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5">
        <f>C676+2</f>
        <v>41134</v>
      </c>
    </row>
    <row r="677" spans="1:21" ht="13">
      <c r="A677" s="10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5">
        <f>C677+2</f>
        <v>41134</v>
      </c>
    </row>
    <row r="678" spans="1:21" ht="13">
      <c r="A678" s="10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5">
        <f>C678+1</f>
        <v>41133</v>
      </c>
    </row>
    <row r="679" spans="1:21" ht="13">
      <c r="A679" s="10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5">
        <f>C679+1</f>
        <v>41133</v>
      </c>
    </row>
    <row r="680" spans="1:21" ht="13">
      <c r="A680" s="10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5">
        <f>C680+2</f>
        <v>40174</v>
      </c>
    </row>
    <row r="681" spans="1:21" ht="13">
      <c r="A681" s="10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5">
        <f>C681+2</f>
        <v>41091</v>
      </c>
    </row>
    <row r="682" spans="1:21" ht="13">
      <c r="A682" s="10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5">
        <f>C682+0</f>
        <v>41089</v>
      </c>
    </row>
    <row r="683" spans="1:21" ht="13">
      <c r="A683" s="10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5">
        <f>C683+3</f>
        <v>39834</v>
      </c>
    </row>
    <row r="684" spans="1:21" ht="13">
      <c r="A684" s="10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5">
        <f>C684+2</f>
        <v>41051</v>
      </c>
    </row>
    <row r="685" spans="1:21" ht="13">
      <c r="A685" s="10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5">
        <f>C685+0</f>
        <v>39891</v>
      </c>
    </row>
    <row r="686" spans="1:21" ht="13">
      <c r="A686" s="10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5">
        <f>C686+0</f>
        <v>39891</v>
      </c>
    </row>
    <row r="687" spans="1:21" ht="13">
      <c r="A687" s="10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5">
        <f>C687+1</f>
        <v>39892</v>
      </c>
    </row>
    <row r="688" spans="1:21" ht="13">
      <c r="A688" s="10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5">
        <f>C688+0</f>
        <v>40061</v>
      </c>
    </row>
    <row r="689" spans="1:21" ht="13">
      <c r="A689" s="10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5">
        <f>C689+1</f>
        <v>40121</v>
      </c>
    </row>
    <row r="690" spans="1:21" ht="13">
      <c r="A690" s="10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5">
        <f>C690+1</f>
        <v>40629</v>
      </c>
    </row>
    <row r="691" spans="1:21" ht="13">
      <c r="A691" s="10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5">
        <f>C691+2</f>
        <v>40630</v>
      </c>
    </row>
    <row r="692" spans="1:21" ht="13">
      <c r="A692" s="10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5">
        <f>C692+1</f>
        <v>40950</v>
      </c>
    </row>
    <row r="693" spans="1:21" ht="13">
      <c r="A693" s="10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5">
        <f>C693+2</f>
        <v>39941</v>
      </c>
    </row>
    <row r="694" spans="1:21" ht="13">
      <c r="A694" s="10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5">
        <f>C694+1</f>
        <v>39940</v>
      </c>
    </row>
    <row r="695" spans="1:21" ht="13">
      <c r="A695" s="10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5">
        <f>C695+2</f>
        <v>40507</v>
      </c>
    </row>
    <row r="696" spans="1:21" ht="13">
      <c r="A696" s="10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5">
        <f>C696+2</f>
        <v>40586</v>
      </c>
    </row>
    <row r="697" spans="1:21" ht="13">
      <c r="A697" s="10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5">
        <f>C697+0</f>
        <v>40266</v>
      </c>
    </row>
    <row r="698" spans="1:21" ht="13">
      <c r="A698" s="10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5">
        <f>C698+0</f>
        <v>40266</v>
      </c>
    </row>
    <row r="699" spans="1:21" ht="13">
      <c r="A699" s="10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5">
        <f>C699+2</f>
        <v>41159</v>
      </c>
    </row>
    <row r="700" spans="1:21" ht="13">
      <c r="A700" s="10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5">
        <f>C700+2</f>
        <v>41159</v>
      </c>
    </row>
    <row r="701" spans="1:21" ht="13">
      <c r="A701" s="10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5">
        <f>C701+0</f>
        <v>40574</v>
      </c>
    </row>
    <row r="702" spans="1:21" ht="13">
      <c r="A702" s="10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5">
        <f>C702+2</f>
        <v>40576</v>
      </c>
    </row>
    <row r="703" spans="1:21" ht="13">
      <c r="A703" s="10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5">
        <f>C703+2</f>
        <v>40034</v>
      </c>
    </row>
    <row r="704" spans="1:21" ht="13">
      <c r="A704" s="10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5">
        <f>C704+2</f>
        <v>41036</v>
      </c>
    </row>
    <row r="705" spans="1:21" ht="13">
      <c r="A705" s="10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5">
        <f>C705+1</f>
        <v>41035</v>
      </c>
    </row>
    <row r="706" spans="1:21" ht="13">
      <c r="A706" s="10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5">
        <f>C706+2</f>
        <v>41036</v>
      </c>
    </row>
    <row r="707" spans="1:21" ht="13">
      <c r="A707" s="10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5">
        <f>C707+2</f>
        <v>41036</v>
      </c>
    </row>
    <row r="708" spans="1:21" ht="13">
      <c r="A708" s="10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5">
        <f>C708+2</f>
        <v>40129</v>
      </c>
    </row>
    <row r="709" spans="1:21" ht="13">
      <c r="A709" s="10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5">
        <f>C709+2</f>
        <v>40129</v>
      </c>
    </row>
    <row r="710" spans="1:21" ht="13">
      <c r="A710" s="10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5">
        <f>C710+0</f>
        <v>40127</v>
      </c>
    </row>
    <row r="711" spans="1:21" ht="13">
      <c r="A711" s="10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5">
        <f>C711+1</f>
        <v>40344</v>
      </c>
    </row>
    <row r="712" spans="1:21" ht="13">
      <c r="A712" s="10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5">
        <f>C712+5</f>
        <v>40920</v>
      </c>
    </row>
    <row r="713" spans="1:21" ht="13">
      <c r="A713" s="10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5">
        <f>C713+5</f>
        <v>40920</v>
      </c>
    </row>
    <row r="714" spans="1:21" ht="13">
      <c r="A714" s="10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5">
        <f>C714+0</f>
        <v>40531</v>
      </c>
    </row>
    <row r="715" spans="1:21" ht="13">
      <c r="A715" s="10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5">
        <f>C715+1</f>
        <v>41243</v>
      </c>
    </row>
    <row r="716" spans="1:21" ht="13">
      <c r="A716" s="10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5">
        <f>C716+2</f>
        <v>41244</v>
      </c>
    </row>
    <row r="717" spans="1:21" ht="13">
      <c r="A717" s="10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5">
        <f>C717+2</f>
        <v>41244</v>
      </c>
    </row>
    <row r="718" spans="1:21" ht="13">
      <c r="A718" s="10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5">
        <f>C718+1</f>
        <v>39922</v>
      </c>
    </row>
    <row r="719" spans="1:21" ht="13">
      <c r="A719" s="10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5">
        <f>C719+1</f>
        <v>40081</v>
      </c>
    </row>
    <row r="720" spans="1:21" ht="13">
      <c r="A720" s="10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5">
        <f>C720+2</f>
        <v>40615</v>
      </c>
    </row>
    <row r="721" spans="1:21" ht="13">
      <c r="A721" s="10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5">
        <f>C721+2</f>
        <v>40527</v>
      </c>
    </row>
    <row r="722" spans="1:21" ht="13">
      <c r="A722" s="10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5">
        <f>C722+1</f>
        <v>40930</v>
      </c>
    </row>
    <row r="723" spans="1:21" ht="13">
      <c r="A723" s="10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5">
        <f>C723+0</f>
        <v>40914</v>
      </c>
    </row>
    <row r="724" spans="1:21" ht="13">
      <c r="A724" s="10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5">
        <f>C724+2</f>
        <v>40916</v>
      </c>
    </row>
    <row r="725" spans="1:21" ht="13">
      <c r="A725" s="10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5">
        <f>C725+0</f>
        <v>40157</v>
      </c>
    </row>
    <row r="726" spans="1:21" ht="13">
      <c r="A726" s="10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5">
        <f>C726+1</f>
        <v>40222</v>
      </c>
    </row>
    <row r="727" spans="1:21" ht="13">
      <c r="A727" s="10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5">
        <f>C727+0</f>
        <v>40221</v>
      </c>
    </row>
    <row r="728" spans="1:21" ht="13">
      <c r="A728" s="10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5">
        <f>C728+3</f>
        <v>39993</v>
      </c>
    </row>
    <row r="729" spans="1:21" ht="13">
      <c r="A729" s="10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5">
        <f>C729+0</f>
        <v>40582</v>
      </c>
    </row>
    <row r="730" spans="1:21" ht="13">
      <c r="A730" s="10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5">
        <f>C730+1</f>
        <v>40595</v>
      </c>
    </row>
    <row r="731" spans="1:21" ht="13">
      <c r="A731" s="10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5">
        <f>C731+2</f>
        <v>41164</v>
      </c>
    </row>
    <row r="732" spans="1:21" ht="13">
      <c r="A732" s="10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5">
        <f>C732+3</f>
        <v>41165</v>
      </c>
    </row>
    <row r="733" spans="1:21" ht="13">
      <c r="A733" s="10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5">
        <f>C733+2</f>
        <v>40223</v>
      </c>
    </row>
    <row r="734" spans="1:21" ht="13">
      <c r="A734" s="10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5">
        <f>C734+2</f>
        <v>40212</v>
      </c>
    </row>
    <row r="735" spans="1:21" ht="13">
      <c r="A735" s="10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5">
        <f>C735+0</f>
        <v>40812</v>
      </c>
    </row>
    <row r="736" spans="1:21" ht="13">
      <c r="A736" s="10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5">
        <f>C736+1</f>
        <v>40813</v>
      </c>
    </row>
    <row r="737" spans="1:21" ht="13">
      <c r="A737" s="10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5">
        <f>C737+2</f>
        <v>40404</v>
      </c>
    </row>
    <row r="738" spans="1:21" ht="13">
      <c r="A738" s="10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5">
        <f>C738+2</f>
        <v>40412</v>
      </c>
    </row>
    <row r="739" spans="1:21" ht="13">
      <c r="A739" s="10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5">
        <f>C739+0</f>
        <v>40410</v>
      </c>
    </row>
    <row r="740" spans="1:21" ht="13">
      <c r="A740" s="10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5">
        <f>C740+2</f>
        <v>41048</v>
      </c>
    </row>
    <row r="741" spans="1:21" ht="13">
      <c r="A741" s="10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5">
        <f>C741+3</f>
        <v>41049</v>
      </c>
    </row>
    <row r="742" spans="1:21" ht="13">
      <c r="A742" s="10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5">
        <f>C742+4</f>
        <v>40372</v>
      </c>
    </row>
    <row r="743" spans="1:21" ht="13">
      <c r="A743" s="10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5">
        <f>C743+1</f>
        <v>40839</v>
      </c>
    </row>
    <row r="744" spans="1:21" ht="13">
      <c r="A744" s="10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5">
        <f>C744+2</f>
        <v>40840</v>
      </c>
    </row>
    <row r="745" spans="1:21" ht="13">
      <c r="A745" s="10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5">
        <f>C745+1</f>
        <v>40375</v>
      </c>
    </row>
    <row r="746" spans="1:21" ht="13">
      <c r="A746" s="10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5">
        <f>C746+1</f>
        <v>40607</v>
      </c>
    </row>
    <row r="747" spans="1:21" ht="13">
      <c r="A747" s="10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5">
        <f>C747+2</f>
        <v>40608</v>
      </c>
    </row>
    <row r="748" spans="1:21" ht="13">
      <c r="A748" s="10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5">
        <f>C748+1</f>
        <v>39819</v>
      </c>
    </row>
    <row r="749" spans="1:21" ht="13">
      <c r="A749" s="10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5">
        <f>C749+2</f>
        <v>39820</v>
      </c>
    </row>
    <row r="750" spans="1:21" ht="13">
      <c r="A750" s="10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5">
        <f>C750+2</f>
        <v>39947</v>
      </c>
    </row>
    <row r="751" spans="1:21" ht="13">
      <c r="A751" s="10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5">
        <f>C751+1</f>
        <v>40232</v>
      </c>
    </row>
    <row r="752" spans="1:21" ht="13">
      <c r="A752" s="10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5">
        <f>C752+2</f>
        <v>40233</v>
      </c>
    </row>
    <row r="753" spans="1:21" ht="13">
      <c r="A753" s="10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5">
        <f>C753+2</f>
        <v>40719</v>
      </c>
    </row>
    <row r="754" spans="1:21" ht="13">
      <c r="A754" s="10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5">
        <f>C754+2</f>
        <v>39894</v>
      </c>
    </row>
    <row r="755" spans="1:21" ht="13">
      <c r="A755" s="10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5">
        <f>C755+2</f>
        <v>40567</v>
      </c>
    </row>
    <row r="756" spans="1:21" ht="13">
      <c r="A756" s="10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5">
        <f>C756+4</f>
        <v>40756</v>
      </c>
    </row>
    <row r="757" spans="1:21" ht="13">
      <c r="A757" s="10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5">
        <f>C757+9</f>
        <v>40761</v>
      </c>
    </row>
    <row r="758" spans="1:21" ht="13">
      <c r="A758" s="10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5">
        <f>C758+2</f>
        <v>40273</v>
      </c>
    </row>
    <row r="759" spans="1:21" ht="13">
      <c r="A759" s="10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5">
        <f>C759+1</f>
        <v>40272</v>
      </c>
    </row>
    <row r="760" spans="1:21" ht="13">
      <c r="A760" s="10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5">
        <f>C760+1</f>
        <v>40504</v>
      </c>
    </row>
    <row r="761" spans="1:21" ht="13">
      <c r="A761" s="10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5">
        <f>C761+1</f>
        <v>40433</v>
      </c>
    </row>
    <row r="762" spans="1:21" ht="13">
      <c r="A762" s="10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5">
        <f>C762+2</f>
        <v>40788</v>
      </c>
    </row>
    <row r="763" spans="1:21" ht="13">
      <c r="A763" s="10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5">
        <f>C763+1</f>
        <v>40787</v>
      </c>
    </row>
    <row r="764" spans="1:21" ht="13">
      <c r="A764" s="10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5">
        <f>C764+0</f>
        <v>39971</v>
      </c>
    </row>
    <row r="765" spans="1:21" ht="13">
      <c r="A765" s="10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5">
        <f>C765+2</f>
        <v>39896</v>
      </c>
    </row>
    <row r="766" spans="1:21" ht="13">
      <c r="A766" s="10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5">
        <f>C766+2</f>
        <v>39896</v>
      </c>
    </row>
    <row r="767" spans="1:21" ht="13">
      <c r="A767" s="10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5">
        <f>C767+3</f>
        <v>40454</v>
      </c>
    </row>
    <row r="768" spans="1:21" ht="13">
      <c r="A768" s="10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5">
        <f>C768+0</f>
        <v>40436</v>
      </c>
    </row>
    <row r="769" spans="1:21" ht="13">
      <c r="A769" s="10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5">
        <f>C769+1</f>
        <v>40189</v>
      </c>
    </row>
    <row r="770" spans="1:21" ht="13">
      <c r="A770" s="10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5">
        <f>C770+1</f>
        <v>40356</v>
      </c>
    </row>
    <row r="771" spans="1:21" ht="13">
      <c r="A771" s="10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5">
        <f>C771+0</f>
        <v>40747</v>
      </c>
    </row>
    <row r="772" spans="1:21" ht="13">
      <c r="A772" s="10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5">
        <f>C772+1</f>
        <v>40462</v>
      </c>
    </row>
    <row r="773" spans="1:21" ht="13">
      <c r="A773" s="10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5">
        <f>C773+4</f>
        <v>39853</v>
      </c>
    </row>
    <row r="774" spans="1:21" ht="13">
      <c r="A774" s="10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5">
        <f>C774+7</f>
        <v>39856</v>
      </c>
    </row>
    <row r="775" spans="1:21" ht="13">
      <c r="A775" s="10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5">
        <f>C775+2</f>
        <v>40858</v>
      </c>
    </row>
    <row r="776" spans="1:21" ht="13">
      <c r="A776" s="10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5">
        <f>C776+5</f>
        <v>40861</v>
      </c>
    </row>
    <row r="777" spans="1:21" ht="13">
      <c r="A777" s="10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5">
        <f>C777+2</f>
        <v>40022</v>
      </c>
    </row>
    <row r="778" spans="1:21" ht="13">
      <c r="A778" s="10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5">
        <f>C778+4</f>
        <v>40024</v>
      </c>
    </row>
    <row r="779" spans="1:21" ht="13">
      <c r="A779" s="10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5">
        <f>C779+0</f>
        <v>40020</v>
      </c>
    </row>
    <row r="780" spans="1:21" ht="13">
      <c r="A780" s="10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5">
        <f>C780+1</f>
        <v>39922</v>
      </c>
    </row>
    <row r="781" spans="1:21" ht="13">
      <c r="A781" s="10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5">
        <f>C781+3</f>
        <v>39924</v>
      </c>
    </row>
    <row r="782" spans="1:21" ht="13">
      <c r="A782" s="10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5">
        <f>C782+2</f>
        <v>39923</v>
      </c>
    </row>
    <row r="783" spans="1:21" ht="13">
      <c r="A783" s="10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5">
        <f>C783+0</f>
        <v>40963</v>
      </c>
    </row>
    <row r="784" spans="1:21" ht="13">
      <c r="A784" s="10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5">
        <f>C784+5</f>
        <v>41123</v>
      </c>
    </row>
    <row r="785" spans="1:21" ht="13">
      <c r="A785" s="10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5">
        <f>C785+7</f>
        <v>41125</v>
      </c>
    </row>
    <row r="786" spans="1:21" ht="13">
      <c r="A786" s="10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5">
        <f>C786+5</f>
        <v>40896</v>
      </c>
    </row>
    <row r="787" spans="1:21" ht="13">
      <c r="A787" s="10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5">
        <f>C787+4</f>
        <v>40895</v>
      </c>
    </row>
    <row r="788" spans="1:21" ht="13">
      <c r="A788" s="10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5">
        <f>C788+2</f>
        <v>40344</v>
      </c>
    </row>
    <row r="789" spans="1:21" ht="13">
      <c r="A789" s="10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5">
        <f>C789+2</f>
        <v>40344</v>
      </c>
    </row>
    <row r="790" spans="1:21" ht="13">
      <c r="A790" s="10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5">
        <f>C790+1</f>
        <v>40453</v>
      </c>
    </row>
    <row r="791" spans="1:21" ht="13">
      <c r="A791" s="10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5">
        <f>C791+0</f>
        <v>41026</v>
      </c>
    </row>
    <row r="792" spans="1:21" ht="13">
      <c r="A792" s="10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5">
        <f>C792+1</f>
        <v>40811</v>
      </c>
    </row>
    <row r="793" spans="1:21" ht="13">
      <c r="A793" s="10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5">
        <f>C793+0</f>
        <v>40810</v>
      </c>
    </row>
    <row r="794" spans="1:21" ht="13">
      <c r="A794" s="10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5">
        <f>C794+1</f>
        <v>41091</v>
      </c>
    </row>
    <row r="795" spans="1:21" ht="13">
      <c r="A795" s="10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5">
        <f>C795+2</f>
        <v>40859</v>
      </c>
    </row>
    <row r="796" spans="1:21" ht="13">
      <c r="A796" s="10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5">
        <f>C796+1</f>
        <v>40123</v>
      </c>
    </row>
    <row r="797" spans="1:21" ht="13">
      <c r="A797" s="10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5">
        <f>C797+1</f>
        <v>39864</v>
      </c>
    </row>
    <row r="798" spans="1:21" ht="13">
      <c r="A798" s="10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5">
        <f>C798+1</f>
        <v>39864</v>
      </c>
    </row>
    <row r="799" spans="1:21" ht="13">
      <c r="A799" s="10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5">
        <f>C799+1</f>
        <v>39864</v>
      </c>
    </row>
    <row r="800" spans="1:21" ht="13">
      <c r="A800" s="10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5">
        <f>C800+1</f>
        <v>40240</v>
      </c>
    </row>
    <row r="801" spans="1:21" ht="13">
      <c r="A801" s="10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5">
        <f>C801+2</f>
        <v>39994</v>
      </c>
    </row>
    <row r="802" spans="1:21" ht="13">
      <c r="A802" s="10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5">
        <f>C802+0</f>
        <v>39992</v>
      </c>
    </row>
    <row r="803" spans="1:21" ht="13">
      <c r="A803" s="10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5">
        <f>C803+0</f>
        <v>39992</v>
      </c>
    </row>
    <row r="804" spans="1:21" ht="13">
      <c r="A804" s="10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5">
        <f>C804+1</f>
        <v>39840</v>
      </c>
    </row>
    <row r="805" spans="1:21" ht="13">
      <c r="A805" s="10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5">
        <f>C805+1</f>
        <v>40758</v>
      </c>
    </row>
    <row r="806" spans="1:21" ht="13">
      <c r="A806" s="10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5">
        <f>C806+2</f>
        <v>40365</v>
      </c>
    </row>
    <row r="807" spans="1:21" ht="13">
      <c r="A807" s="10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5">
        <f>C807+1</f>
        <v>41184</v>
      </c>
    </row>
    <row r="808" spans="1:21" ht="13">
      <c r="A808" s="10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5">
        <f>C808+0</f>
        <v>40738</v>
      </c>
    </row>
    <row r="809" spans="1:21" ht="13">
      <c r="A809" s="10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5">
        <f>C809+3</f>
        <v>40387</v>
      </c>
    </row>
    <row r="810" spans="1:21" ht="13">
      <c r="A810" s="10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5">
        <f>C810+5</f>
        <v>40005</v>
      </c>
    </row>
    <row r="811" spans="1:21" ht="13">
      <c r="A811" s="10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5">
        <f>C811+0</f>
        <v>40000</v>
      </c>
    </row>
    <row r="812" spans="1:21" ht="13">
      <c r="A812" s="10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5">
        <f>C812+5</f>
        <v>40005</v>
      </c>
    </row>
    <row r="813" spans="1:21" ht="13">
      <c r="A813" s="10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5">
        <f>C813+7</f>
        <v>40007</v>
      </c>
    </row>
    <row r="814" spans="1:21" ht="13">
      <c r="A814" s="10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5">
        <f>C814+9</f>
        <v>40009</v>
      </c>
    </row>
    <row r="815" spans="1:21" ht="13">
      <c r="A815" s="10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5">
        <f>C815+7</f>
        <v>40007</v>
      </c>
    </row>
    <row r="816" spans="1:21" ht="13">
      <c r="A816" s="10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5">
        <f>C816+2</f>
        <v>41256</v>
      </c>
    </row>
    <row r="817" spans="1:21" ht="13">
      <c r="A817" s="10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5">
        <f>C817+2</f>
        <v>41256</v>
      </c>
    </row>
    <row r="818" spans="1:21" ht="13">
      <c r="A818" s="10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5">
        <f>C818+2</f>
        <v>40880</v>
      </c>
    </row>
    <row r="819" spans="1:21" ht="13">
      <c r="A819" s="10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5">
        <f>C819+1</f>
        <v>40879</v>
      </c>
    </row>
    <row r="820" spans="1:21" ht="13">
      <c r="A820" s="10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5">
        <f>C820+0</f>
        <v>39907</v>
      </c>
    </row>
    <row r="821" spans="1:21" ht="13">
      <c r="A821" s="10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5">
        <f>C821+1</f>
        <v>40355</v>
      </c>
    </row>
    <row r="822" spans="1:21" ht="13">
      <c r="A822" s="10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5">
        <f>C822+1</f>
        <v>40591</v>
      </c>
    </row>
    <row r="823" spans="1:21" ht="13">
      <c r="A823" s="10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5">
        <f>C823+1</f>
        <v>40591</v>
      </c>
    </row>
    <row r="824" spans="1:21" ht="13">
      <c r="A824" s="10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5">
        <f>C824+2</f>
        <v>40418</v>
      </c>
    </row>
    <row r="825" spans="1:21" ht="13">
      <c r="A825" s="10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5">
        <f>C825+2</f>
        <v>40488</v>
      </c>
    </row>
    <row r="826" spans="1:21" ht="13">
      <c r="A826" s="10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5">
        <f>C826+3</f>
        <v>40489</v>
      </c>
    </row>
    <row r="827" spans="1:21" ht="13">
      <c r="A827" s="10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5">
        <f>C827+2</f>
        <v>40488</v>
      </c>
    </row>
    <row r="828" spans="1:21" ht="13">
      <c r="A828" s="10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5">
        <f>C828+2</f>
        <v>39933</v>
      </c>
    </row>
    <row r="829" spans="1:21" ht="13">
      <c r="A829" s="10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5">
        <f>C829+4</f>
        <v>40035</v>
      </c>
    </row>
    <row r="830" spans="1:21" ht="13">
      <c r="A830" s="10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5">
        <f>C830+1</f>
        <v>39891</v>
      </c>
    </row>
    <row r="831" spans="1:21" ht="13">
      <c r="A831" s="10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5">
        <f>C831+2</f>
        <v>39892</v>
      </c>
    </row>
    <row r="832" spans="1:21" ht="13">
      <c r="A832" s="10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5">
        <f>C832+1</f>
        <v>39819</v>
      </c>
    </row>
    <row r="833" spans="1:21" ht="13">
      <c r="A833" s="10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5">
        <f>C833+0</f>
        <v>41190</v>
      </c>
    </row>
    <row r="834" spans="1:21" ht="13">
      <c r="A834" s="10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5">
        <f>C834+0</f>
        <v>40487</v>
      </c>
    </row>
    <row r="835" spans="1:21" ht="13">
      <c r="A835" s="10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5">
        <f>C835+2</f>
        <v>40489</v>
      </c>
    </row>
    <row r="836" spans="1:21" ht="13">
      <c r="A836" s="10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5">
        <f>C836+2</f>
        <v>41255</v>
      </c>
    </row>
    <row r="837" spans="1:21" ht="13">
      <c r="A837" s="10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5">
        <f>C837+1</f>
        <v>39850</v>
      </c>
    </row>
    <row r="838" spans="1:21" ht="13">
      <c r="A838" s="10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5">
        <f>C838+2</f>
        <v>40816</v>
      </c>
    </row>
    <row r="839" spans="1:21" ht="13">
      <c r="A839" s="10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5">
        <f>C839+7</f>
        <v>41072</v>
      </c>
    </row>
    <row r="840" spans="1:21" ht="13">
      <c r="A840" s="10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5">
        <f>C840+7</f>
        <v>41072</v>
      </c>
    </row>
    <row r="841" spans="1:21" ht="13">
      <c r="A841" s="10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5">
        <f>C841+1</f>
        <v>40448</v>
      </c>
    </row>
    <row r="842" spans="1:21" ht="13">
      <c r="A842" s="10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5">
        <f>C842+1</f>
        <v>40448</v>
      </c>
    </row>
    <row r="843" spans="1:21" ht="13">
      <c r="A843" s="10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5">
        <f>C843+2</f>
        <v>39836</v>
      </c>
    </row>
    <row r="844" spans="1:21" ht="13">
      <c r="A844" s="10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5">
        <f>C844+1</f>
        <v>41188</v>
      </c>
    </row>
    <row r="845" spans="1:21" ht="13">
      <c r="A845" s="10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5">
        <f>C845+1</f>
        <v>41188</v>
      </c>
    </row>
    <row r="846" spans="1:21" ht="13">
      <c r="A846" s="10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5">
        <f>C846+2</f>
        <v>39899</v>
      </c>
    </row>
    <row r="847" spans="1:21" ht="13">
      <c r="A847" s="10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5">
        <f>C847+2</f>
        <v>41174</v>
      </c>
    </row>
    <row r="848" spans="1:21" ht="13">
      <c r="A848" s="10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5">
        <f>C848+2</f>
        <v>41174</v>
      </c>
    </row>
    <row r="849" spans="1:21" ht="13">
      <c r="A849" s="10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5">
        <f>C849+1</f>
        <v>41173</v>
      </c>
    </row>
    <row r="850" spans="1:21" ht="13">
      <c r="A850" s="10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5">
        <f>C850+2</f>
        <v>40216</v>
      </c>
    </row>
    <row r="851" spans="1:21" ht="13">
      <c r="A851" s="10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5">
        <f>C851+2</f>
        <v>40216</v>
      </c>
    </row>
    <row r="852" spans="1:21" ht="13">
      <c r="A852" s="10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5">
        <f>C852+1</f>
        <v>40257</v>
      </c>
    </row>
    <row r="853" spans="1:21" ht="13">
      <c r="A853" s="10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5">
        <f>C853+9</f>
        <v>40875</v>
      </c>
    </row>
    <row r="854" spans="1:21" ht="13">
      <c r="A854" s="10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5">
        <f>C854+5</f>
        <v>40871</v>
      </c>
    </row>
    <row r="855" spans="1:21" ht="13">
      <c r="A855" s="10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5">
        <f>C855+7</f>
        <v>40873</v>
      </c>
    </row>
    <row r="856" spans="1:21" ht="13">
      <c r="A856" s="10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5">
        <f>C856+1</f>
        <v>39933</v>
      </c>
    </row>
    <row r="857" spans="1:21" ht="13">
      <c r="A857" s="10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5">
        <f>C857+2</f>
        <v>40638</v>
      </c>
    </row>
    <row r="858" spans="1:21" ht="13">
      <c r="A858" s="10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5">
        <f>C858+0</f>
        <v>40649</v>
      </c>
    </row>
    <row r="859" spans="1:21" ht="13">
      <c r="A859" s="10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5">
        <f>C859+1</f>
        <v>40650</v>
      </c>
    </row>
    <row r="860" spans="1:21" ht="13">
      <c r="A860" s="10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5">
        <f>C860+5</f>
        <v>40349</v>
      </c>
    </row>
    <row r="861" spans="1:21" ht="13">
      <c r="A861" s="10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5">
        <f>C861+5</f>
        <v>40349</v>
      </c>
    </row>
    <row r="862" spans="1:21" ht="13">
      <c r="A862" s="10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5">
        <f>C862+2</f>
        <v>40036</v>
      </c>
    </row>
    <row r="863" spans="1:21" ht="13">
      <c r="A863" s="10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5">
        <f>C863+2</f>
        <v>40078</v>
      </c>
    </row>
    <row r="864" spans="1:21" ht="13">
      <c r="A864" s="10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5">
        <f>C864+1</f>
        <v>40077</v>
      </c>
    </row>
    <row r="865" spans="1:21" ht="13">
      <c r="A865" s="10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5">
        <f>C865+1</f>
        <v>40989</v>
      </c>
    </row>
    <row r="866" spans="1:21" ht="13">
      <c r="A866" s="10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5">
        <f>C866+2</f>
        <v>40993</v>
      </c>
    </row>
    <row r="867" spans="1:21" ht="13">
      <c r="A867" s="10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5">
        <f>C867+5</f>
        <v>40383</v>
      </c>
    </row>
    <row r="868" spans="1:21" ht="13">
      <c r="A868" s="10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5">
        <f>C868+9</f>
        <v>40387</v>
      </c>
    </row>
    <row r="869" spans="1:21" ht="13">
      <c r="A869" s="10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5">
        <f>C869+2</f>
        <v>41236</v>
      </c>
    </row>
    <row r="870" spans="1:21" ht="13">
      <c r="A870" s="10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5">
        <f>C870+2</f>
        <v>39901</v>
      </c>
    </row>
    <row r="871" spans="1:21" ht="13">
      <c r="A871" s="10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5">
        <f>C871+2</f>
        <v>39901</v>
      </c>
    </row>
    <row r="872" spans="1:21" ht="13">
      <c r="A872" s="10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5">
        <f>C872+2</f>
        <v>39901</v>
      </c>
    </row>
    <row r="873" spans="1:21" ht="13">
      <c r="A873" s="10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5">
        <f>C873+2</f>
        <v>40314</v>
      </c>
    </row>
    <row r="874" spans="1:21" ht="13">
      <c r="A874" s="10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5">
        <f>C874+1</f>
        <v>40313</v>
      </c>
    </row>
    <row r="875" spans="1:21" ht="13">
      <c r="A875" s="10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5">
        <f>C875+1</f>
        <v>40469</v>
      </c>
    </row>
    <row r="876" spans="1:21" ht="13">
      <c r="A876" s="10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5">
        <f>C876+2</f>
        <v>40416</v>
      </c>
    </row>
    <row r="877" spans="1:21" ht="13">
      <c r="A877" s="10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5">
        <f>C877+1</f>
        <v>40415</v>
      </c>
    </row>
    <row r="878" spans="1:21" ht="13">
      <c r="A878" s="10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5">
        <f>C878+1</f>
        <v>40766</v>
      </c>
    </row>
    <row r="879" spans="1:21" ht="13">
      <c r="A879" s="10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5">
        <f>C879+3</f>
        <v>40083</v>
      </c>
    </row>
    <row r="880" spans="1:21" ht="13">
      <c r="A880" s="10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5">
        <f>C880+1</f>
        <v>40081</v>
      </c>
    </row>
    <row r="881" spans="1:21" ht="13">
      <c r="A881" s="10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5">
        <f>C881+2</f>
        <v>41214</v>
      </c>
    </row>
    <row r="882" spans="1:21" ht="13">
      <c r="A882" s="10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5">
        <f>C882+2</f>
        <v>41214</v>
      </c>
    </row>
    <row r="883" spans="1:21" ht="13">
      <c r="A883" s="10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5">
        <f>C883+1</f>
        <v>40306</v>
      </c>
    </row>
    <row r="884" spans="1:21" ht="13">
      <c r="A884" s="10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5">
        <f>C884+2</f>
        <v>40644</v>
      </c>
    </row>
    <row r="885" spans="1:21" ht="13">
      <c r="A885" s="10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5">
        <f>C885+3</f>
        <v>40335</v>
      </c>
    </row>
    <row r="886" spans="1:21" ht="13">
      <c r="A886" s="10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5">
        <f>C886+1</f>
        <v>40321</v>
      </c>
    </row>
    <row r="887" spans="1:21" ht="13">
      <c r="A887" s="10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5">
        <f>C887+3</f>
        <v>40323</v>
      </c>
    </row>
    <row r="888" spans="1:21" ht="13">
      <c r="A888" s="10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5">
        <f>C888+2</f>
        <v>41209</v>
      </c>
    </row>
    <row r="889" spans="1:21" ht="13">
      <c r="A889" s="10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5">
        <f>C889+1</f>
        <v>41208</v>
      </c>
    </row>
    <row r="890" spans="1:21" ht="13">
      <c r="A890" s="10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5">
        <f>C890+0</f>
        <v>41207</v>
      </c>
    </row>
    <row r="891" spans="1:21" ht="13">
      <c r="A891" s="10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5">
        <f>C891+1</f>
        <v>41208</v>
      </c>
    </row>
    <row r="892" spans="1:21" ht="13">
      <c r="A892" s="10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5">
        <f>C892+0</f>
        <v>40183</v>
      </c>
    </row>
    <row r="893" spans="1:21" ht="13">
      <c r="A893" s="10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5">
        <f>C893+1</f>
        <v>40184</v>
      </c>
    </row>
    <row r="894" spans="1:21" ht="13">
      <c r="A894" s="10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5">
        <f>C894+1</f>
        <v>40908</v>
      </c>
    </row>
    <row r="895" spans="1:21" ht="13">
      <c r="A895" s="10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5">
        <f>C895+1</f>
        <v>40908</v>
      </c>
    </row>
    <row r="896" spans="1:21" ht="13">
      <c r="A896" s="10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5">
        <f>C896+0</f>
        <v>40588</v>
      </c>
    </row>
    <row r="897" spans="1:21" ht="13">
      <c r="A897" s="10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5">
        <f>C897+1</f>
        <v>40327</v>
      </c>
    </row>
    <row r="898" spans="1:21" ht="13">
      <c r="A898" s="10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5">
        <f>C898+0</f>
        <v>40326</v>
      </c>
    </row>
    <row r="899" spans="1:21" ht="13">
      <c r="A899" s="10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5">
        <f>C899+1</f>
        <v>40358</v>
      </c>
    </row>
    <row r="900" spans="1:21" ht="13">
      <c r="A900" s="10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5">
        <f>C900+5</f>
        <v>40608</v>
      </c>
    </row>
    <row r="901" spans="1:21" ht="13">
      <c r="A901" s="10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5">
        <f>C901+2</f>
        <v>40605</v>
      </c>
    </row>
    <row r="902" spans="1:21" ht="13">
      <c r="A902" s="10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5">
        <f>C902+2</f>
        <v>40968</v>
      </c>
    </row>
    <row r="903" spans="1:21" ht="13">
      <c r="A903" s="10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5">
        <f>C903+2</f>
        <v>40968</v>
      </c>
    </row>
    <row r="904" spans="1:21" ht="13">
      <c r="A904" s="10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5">
        <f>C904+2</f>
        <v>40989</v>
      </c>
    </row>
    <row r="905" spans="1:21" ht="13">
      <c r="A905" s="10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5">
        <f>C905+1</f>
        <v>40988</v>
      </c>
    </row>
    <row r="906" spans="1:21" ht="13">
      <c r="A906" s="10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5">
        <f>C906+1</f>
        <v>40988</v>
      </c>
    </row>
    <row r="907" spans="1:21" ht="13">
      <c r="A907" s="10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5">
        <f>C907+1</f>
        <v>40973</v>
      </c>
    </row>
    <row r="908" spans="1:21" ht="13">
      <c r="A908" s="10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5">
        <f>C908+2</f>
        <v>40979</v>
      </c>
    </row>
    <row r="909" spans="1:21" ht="13">
      <c r="A909" s="10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5">
        <f>C909+2</f>
        <v>40979</v>
      </c>
    </row>
    <row r="910" spans="1:21" ht="13">
      <c r="A910" s="10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5">
        <f>C910+2</f>
        <v>40185</v>
      </c>
    </row>
    <row r="911" spans="1:21" ht="13">
      <c r="A911" s="10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5">
        <f>C911+2</f>
        <v>40185</v>
      </c>
    </row>
    <row r="912" spans="1:21" ht="13">
      <c r="A912" s="10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5">
        <f>C912+0</f>
        <v>41020</v>
      </c>
    </row>
    <row r="913" spans="1:21" ht="13">
      <c r="A913" s="10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5">
        <f>C913+4</f>
        <v>39985</v>
      </c>
    </row>
    <row r="914" spans="1:21" ht="13">
      <c r="A914" s="10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5">
        <f>C914+4</f>
        <v>39985</v>
      </c>
    </row>
    <row r="915" spans="1:21" ht="13">
      <c r="A915" s="10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5">
        <f>C915+1</f>
        <v>41074</v>
      </c>
    </row>
    <row r="916" spans="1:21" ht="13">
      <c r="A916" s="10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5">
        <f>C916+1</f>
        <v>41107</v>
      </c>
    </row>
    <row r="917" spans="1:21" ht="13">
      <c r="A917" s="10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5">
        <f>C917+3</f>
        <v>39951</v>
      </c>
    </row>
    <row r="918" spans="1:21" ht="13">
      <c r="A918" s="10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5">
        <f>C918+2</f>
        <v>39950</v>
      </c>
    </row>
    <row r="919" spans="1:21" ht="13">
      <c r="A919" s="10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5">
        <f>C919+2</f>
        <v>40547</v>
      </c>
    </row>
    <row r="920" spans="1:21" ht="13">
      <c r="A920" s="10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5">
        <f>C920+2</f>
        <v>40547</v>
      </c>
    </row>
    <row r="921" spans="1:21" ht="13">
      <c r="A921" s="10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5">
        <f>C921+0</f>
        <v>40545</v>
      </c>
    </row>
    <row r="922" spans="1:21" ht="13">
      <c r="A922" s="10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5">
        <f>C922+7</f>
        <v>40920</v>
      </c>
    </row>
    <row r="923" spans="1:21" ht="13">
      <c r="A923" s="10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5">
        <f>C923+1</f>
        <v>39837</v>
      </c>
    </row>
    <row r="924" spans="1:21" ht="13">
      <c r="A924" s="10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5">
        <f>C924+1</f>
        <v>40902</v>
      </c>
    </row>
    <row r="925" spans="1:21" ht="13">
      <c r="A925" s="10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5">
        <f>C925+2</f>
        <v>41235</v>
      </c>
    </row>
    <row r="926" spans="1:21" ht="13">
      <c r="A926" s="10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5">
        <f>C926+1</f>
        <v>41273</v>
      </c>
    </row>
    <row r="927" spans="1:21" ht="13">
      <c r="A927" s="10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5">
        <f>C927+1</f>
        <v>40210</v>
      </c>
    </row>
    <row r="928" spans="1:21" ht="13">
      <c r="A928" s="10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5">
        <f>C928+1</f>
        <v>39849</v>
      </c>
    </row>
    <row r="929" spans="1:21" ht="13">
      <c r="A929" s="10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5">
        <f>C929+0</f>
        <v>40901</v>
      </c>
    </row>
    <row r="930" spans="1:21" ht="13">
      <c r="A930" s="10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5">
        <f>C930+2</f>
        <v>40238</v>
      </c>
    </row>
    <row r="931" spans="1:21" ht="13">
      <c r="A931" s="10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5">
        <f>C931+2</f>
        <v>40238</v>
      </c>
    </row>
    <row r="932" spans="1:21" ht="13">
      <c r="A932" s="10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5">
        <f>C932+7</f>
        <v>40243</v>
      </c>
    </row>
    <row r="933" spans="1:21" ht="13">
      <c r="A933" s="10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5">
        <f>C933+5</f>
        <v>40241</v>
      </c>
    </row>
    <row r="934" spans="1:21" ht="13">
      <c r="A934" s="10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5">
        <f>C934+2</f>
        <v>41087</v>
      </c>
    </row>
    <row r="935" spans="1:21" ht="13">
      <c r="A935" s="10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5">
        <f>C935+2</f>
        <v>40983</v>
      </c>
    </row>
    <row r="936" spans="1:21" ht="13">
      <c r="A936" s="10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5">
        <f>C936+2</f>
        <v>40542</v>
      </c>
    </row>
    <row r="937" spans="1:21" ht="13">
      <c r="A937" s="10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5">
        <f>C937+2</f>
        <v>41095</v>
      </c>
    </row>
    <row r="938" spans="1:21" ht="13">
      <c r="A938" s="10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5">
        <f>C938+2</f>
        <v>41006</v>
      </c>
    </row>
    <row r="939" spans="1:21" ht="13">
      <c r="A939" s="10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5">
        <f>C939+0</f>
        <v>41004</v>
      </c>
    </row>
    <row r="940" spans="1:21" ht="13">
      <c r="A940" s="10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5">
        <f>C940+5</f>
        <v>40023</v>
      </c>
    </row>
    <row r="941" spans="1:21" ht="13">
      <c r="A941" s="10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5">
        <f>C941+2</f>
        <v>40744</v>
      </c>
    </row>
    <row r="942" spans="1:21" ht="13">
      <c r="A942" s="10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5">
        <f>C942+5</f>
        <v>40288</v>
      </c>
    </row>
    <row r="943" spans="1:21" ht="13">
      <c r="A943" s="10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5">
        <f>C943+7</f>
        <v>40351</v>
      </c>
    </row>
    <row r="944" spans="1:21" ht="13">
      <c r="A944" s="10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5">
        <f>C944+1</f>
        <v>40618</v>
      </c>
    </row>
    <row r="945" spans="1:21" ht="13">
      <c r="A945" s="10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5">
        <f>C945+1</f>
        <v>40618</v>
      </c>
    </row>
    <row r="946" spans="1:21" ht="13">
      <c r="A946" s="10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5">
        <f>C946+1</f>
        <v>40618</v>
      </c>
    </row>
    <row r="947" spans="1:21" ht="13">
      <c r="A947" s="10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5">
        <f>C947+3</f>
        <v>40156</v>
      </c>
    </row>
    <row r="948" spans="1:21" ht="13">
      <c r="A948" s="10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5">
        <f>C948+1</f>
        <v>40154</v>
      </c>
    </row>
    <row r="949" spans="1:21" ht="13">
      <c r="A949" s="10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5">
        <f>C949+3</f>
        <v>40384</v>
      </c>
    </row>
    <row r="950" spans="1:21" ht="13">
      <c r="A950" s="10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5">
        <f>C950+2</f>
        <v>40356</v>
      </c>
    </row>
    <row r="951" spans="1:21" ht="13">
      <c r="A951" s="10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5">
        <f>C951+2</f>
        <v>40356</v>
      </c>
    </row>
    <row r="952" spans="1:21" ht="13">
      <c r="A952" s="10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5">
        <f>C952+2</f>
        <v>40356</v>
      </c>
    </row>
    <row r="953" spans="1:21" ht="13">
      <c r="A953" s="10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5">
        <f>C953+2</f>
        <v>40826</v>
      </c>
    </row>
    <row r="954" spans="1:21" ht="13">
      <c r="A954" s="10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5">
        <f>C954+7</f>
        <v>40435</v>
      </c>
    </row>
    <row r="955" spans="1:21" ht="13">
      <c r="A955" s="10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5">
        <f>C955+1</f>
        <v>40931</v>
      </c>
    </row>
    <row r="956" spans="1:21" ht="13">
      <c r="A956" s="10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5">
        <f>C956+1</f>
        <v>40931</v>
      </c>
    </row>
    <row r="957" spans="1:21" ht="13">
      <c r="A957" s="10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5">
        <f>C957+1</f>
        <v>41005</v>
      </c>
    </row>
    <row r="958" spans="1:21" ht="13">
      <c r="A958" s="10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5">
        <f>C958+2</f>
        <v>40161</v>
      </c>
    </row>
    <row r="959" spans="1:21" ht="13">
      <c r="A959" s="10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5">
        <f>C959+2</f>
        <v>40993</v>
      </c>
    </row>
    <row r="960" spans="1:21" ht="13">
      <c r="A960" s="10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5">
        <f>C960+2</f>
        <v>40801</v>
      </c>
    </row>
    <row r="961" spans="1:21" ht="13">
      <c r="A961" s="10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5">
        <f>C961+3</f>
        <v>41160</v>
      </c>
    </row>
    <row r="962" spans="1:21" ht="13">
      <c r="A962" s="10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5">
        <f>C962+1</f>
        <v>40412</v>
      </c>
    </row>
    <row r="963" spans="1:21" ht="13">
      <c r="A963" s="10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5">
        <f>C963+3</f>
        <v>41211</v>
      </c>
    </row>
    <row r="964" spans="1:21" ht="13">
      <c r="A964" s="10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5">
        <f>C964+2</f>
        <v>40459</v>
      </c>
    </row>
    <row r="965" spans="1:21" ht="13">
      <c r="A965" s="10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5">
        <f>C965+1</f>
        <v>40251</v>
      </c>
    </row>
    <row r="966" spans="1:21" ht="13">
      <c r="A966" s="10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5">
        <f>C966+5</f>
        <v>40693</v>
      </c>
    </row>
    <row r="967" spans="1:21" ht="13">
      <c r="A967" s="10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5">
        <f>C967+1</f>
        <v>40673</v>
      </c>
    </row>
    <row r="968" spans="1:21" ht="13">
      <c r="A968" s="10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5">
        <f>C968+2</f>
        <v>40674</v>
      </c>
    </row>
    <row r="969" spans="1:21" ht="13">
      <c r="A969" s="10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5">
        <f>C969+2</f>
        <v>40198</v>
      </c>
    </row>
    <row r="970" spans="1:21" ht="13">
      <c r="A970" s="10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5">
        <f>C970+2</f>
        <v>40161</v>
      </c>
    </row>
    <row r="971" spans="1:21" ht="13">
      <c r="A971" s="10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5">
        <f>C971+2</f>
        <v>40161</v>
      </c>
    </row>
    <row r="972" spans="1:21" ht="13">
      <c r="A972" s="10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5">
        <f>C972+1</f>
        <v>40160</v>
      </c>
    </row>
    <row r="973" spans="1:21" ht="13">
      <c r="A973" s="10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5">
        <f>C973+2</f>
        <v>40161</v>
      </c>
    </row>
    <row r="974" spans="1:21" ht="13">
      <c r="A974" s="10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5">
        <f>C974+2</f>
        <v>40202</v>
      </c>
    </row>
    <row r="975" spans="1:21" ht="13">
      <c r="A975" s="10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5">
        <f>C975+2</f>
        <v>40202</v>
      </c>
    </row>
    <row r="976" spans="1:21" ht="13">
      <c r="A976" s="10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5">
        <f>C976+2</f>
        <v>40202</v>
      </c>
    </row>
    <row r="977" spans="1:21" ht="13">
      <c r="A977" s="10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5">
        <f>C977+1</f>
        <v>41253</v>
      </c>
    </row>
    <row r="978" spans="1:21" ht="13">
      <c r="A978" s="10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5">
        <f>C978+1</f>
        <v>40054</v>
      </c>
    </row>
    <row r="979" spans="1:21" ht="13">
      <c r="A979" s="10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5">
        <f>C979+0</f>
        <v>41217</v>
      </c>
    </row>
    <row r="980" spans="1:21" ht="13">
      <c r="A980" s="10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5">
        <f>C980+4</f>
        <v>40383</v>
      </c>
    </row>
    <row r="981" spans="1:21" ht="13">
      <c r="A981" s="10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5">
        <f>C981+7</f>
        <v>40386</v>
      </c>
    </row>
    <row r="982" spans="1:21" ht="13">
      <c r="A982" s="10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5">
        <f>C982+2</f>
        <v>40864</v>
      </c>
    </row>
    <row r="983" spans="1:21" ht="13">
      <c r="A983" s="10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5">
        <f>C983+1</f>
        <v>39895</v>
      </c>
    </row>
    <row r="984" spans="1:21" ht="13">
      <c r="A984" s="10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5">
        <f>C984+1</f>
        <v>40032</v>
      </c>
    </row>
    <row r="985" spans="1:21" ht="13">
      <c r="A985" s="10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5">
        <f>C985+2</f>
        <v>40033</v>
      </c>
    </row>
    <row r="986" spans="1:21" ht="13">
      <c r="A986" s="10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5">
        <f>C986+0</f>
        <v>40991</v>
      </c>
    </row>
    <row r="987" spans="1:21" ht="13">
      <c r="A987" s="10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5">
        <f>C987+5</f>
        <v>40651</v>
      </c>
    </row>
    <row r="988" spans="1:21" ht="13">
      <c r="A988" s="10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5">
        <f>C988+2</f>
        <v>40648</v>
      </c>
    </row>
    <row r="989" spans="1:21" ht="13">
      <c r="A989" s="10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5">
        <f>C989+1</f>
        <v>40793</v>
      </c>
    </row>
    <row r="990" spans="1:21" ht="13">
      <c r="A990" s="10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5">
        <f>C990+2</f>
        <v>41054</v>
      </c>
    </row>
    <row r="991" spans="1:21" ht="13">
      <c r="A991" s="10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5">
        <f>C991+4</f>
        <v>40976</v>
      </c>
    </row>
    <row r="992" spans="1:21" ht="13">
      <c r="A992" s="10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5">
        <f>C992+2</f>
        <v>40122</v>
      </c>
    </row>
    <row r="993" spans="1:21" ht="13">
      <c r="A993" s="10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5">
        <f>C993+2</f>
        <v>40122</v>
      </c>
    </row>
    <row r="994" spans="1:21" ht="13">
      <c r="A994" s="10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5">
        <f>C994+1</f>
        <v>40121</v>
      </c>
    </row>
    <row r="995" spans="1:21" ht="13">
      <c r="A995" s="10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5">
        <f>C995+2</f>
        <v>40039</v>
      </c>
    </row>
    <row r="996" spans="1:21" ht="13">
      <c r="A996" s="10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5">
        <f>C996+1</f>
        <v>40367</v>
      </c>
    </row>
    <row r="997" spans="1:21" ht="13">
      <c r="A997" s="10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5">
        <f>C997+2</f>
        <v>40489</v>
      </c>
    </row>
    <row r="998" spans="1:21" ht="13">
      <c r="A998" s="10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5">
        <f>C998+2</f>
        <v>41036</v>
      </c>
    </row>
    <row r="999" spans="1:21" ht="13">
      <c r="A999" s="10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5">
        <f>C999+1</f>
        <v>40353</v>
      </c>
    </row>
    <row r="1000" spans="1:21" ht="13">
      <c r="A1000" s="10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5">
        <f>C1000+1</f>
        <v>40353</v>
      </c>
    </row>
    <row r="1001" spans="1:21" ht="13">
      <c r="A1001" s="10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5">
        <f>C1001+2</f>
        <v>40354</v>
      </c>
    </row>
    <row r="1002" spans="1:21" ht="13">
      <c r="A1002" s="10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5">
        <f>C1002+2</f>
        <v>40354</v>
      </c>
    </row>
    <row r="1003" spans="1:21" ht="13">
      <c r="A1003" s="10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5">
        <f>C1003+0</f>
        <v>41118</v>
      </c>
    </row>
    <row r="1004" spans="1:21" ht="13">
      <c r="A1004" s="10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5">
        <f>C1004+0</f>
        <v>39879</v>
      </c>
    </row>
    <row r="1005" spans="1:21" ht="13">
      <c r="A1005" s="10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5">
        <f>C1005+1</f>
        <v>40568</v>
      </c>
    </row>
    <row r="1006" spans="1:21" ht="13">
      <c r="A1006" s="10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5">
        <f>C1006+2</f>
        <v>40042</v>
      </c>
    </row>
    <row r="1007" spans="1:21" ht="13">
      <c r="A1007" s="10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5">
        <f>C1007+3</f>
        <v>40043</v>
      </c>
    </row>
    <row r="1008" spans="1:21" ht="13">
      <c r="A1008" s="10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5">
        <f>C1008+2</f>
        <v>40042</v>
      </c>
    </row>
    <row r="1009" spans="1:21" ht="13">
      <c r="A1009" s="10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5">
        <f>C1009+2</f>
        <v>40090</v>
      </c>
    </row>
    <row r="1010" spans="1:21" ht="13">
      <c r="A1010" s="10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5">
        <f>C1010+7</f>
        <v>40916</v>
      </c>
    </row>
    <row r="1011" spans="1:21" ht="13">
      <c r="A1011" s="10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5">
        <f>C1011+5</f>
        <v>40914</v>
      </c>
    </row>
    <row r="1012" spans="1:21" ht="13">
      <c r="A1012" s="10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5">
        <f>C1012+3</f>
        <v>40147</v>
      </c>
    </row>
    <row r="1013" spans="1:21" ht="13">
      <c r="A1013" s="10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5">
        <f>C1013+4</f>
        <v>40398</v>
      </c>
    </row>
    <row r="1014" spans="1:21" ht="13">
      <c r="A1014" s="10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5">
        <f>C1014+1</f>
        <v>40491</v>
      </c>
    </row>
    <row r="1015" spans="1:21" ht="13">
      <c r="A1015" s="10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5">
        <f>C1015+3</f>
        <v>41250</v>
      </c>
    </row>
    <row r="1016" spans="1:21" ht="13">
      <c r="A1016" s="10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5">
        <f>C1016+2</f>
        <v>40614</v>
      </c>
    </row>
    <row r="1017" spans="1:21" ht="13">
      <c r="A1017" s="10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5">
        <f>C1017+3</f>
        <v>40013</v>
      </c>
    </row>
    <row r="1018" spans="1:21" ht="13">
      <c r="A1018" s="10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5">
        <f>C1018+2</f>
        <v>40012</v>
      </c>
    </row>
    <row r="1019" spans="1:21" ht="13">
      <c r="A1019" s="10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5">
        <f>C1019+1</f>
        <v>39867</v>
      </c>
    </row>
    <row r="1020" spans="1:21" ht="13">
      <c r="A1020" s="10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5">
        <f>C1020+2</f>
        <v>39868</v>
      </c>
    </row>
    <row r="1021" spans="1:21" ht="13">
      <c r="A1021" s="10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5">
        <f>C1021+2</f>
        <v>41175</v>
      </c>
    </row>
    <row r="1022" spans="1:21" ht="13">
      <c r="A1022" s="10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5">
        <f>C1022+1</f>
        <v>41224</v>
      </c>
    </row>
    <row r="1023" spans="1:21" ht="13">
      <c r="A1023" s="10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5">
        <f>C1023+2</f>
        <v>41225</v>
      </c>
    </row>
    <row r="1024" spans="1:21" ht="13">
      <c r="A1024" s="10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5">
        <f>C1024+4</f>
        <v>40284</v>
      </c>
    </row>
    <row r="1025" spans="1:21" ht="13">
      <c r="A1025" s="10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5">
        <f>C1025+1</f>
        <v>40781</v>
      </c>
    </row>
    <row r="1026" spans="1:21" ht="13">
      <c r="A1026" s="10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5">
        <f>C1026+1</f>
        <v>40781</v>
      </c>
    </row>
    <row r="1027" spans="1:21" ht="13">
      <c r="A1027" s="10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5">
        <f>C1027+1</f>
        <v>40503</v>
      </c>
    </row>
    <row r="1028" spans="1:21" ht="13">
      <c r="A1028" s="10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5">
        <f>C1028+2</f>
        <v>40346</v>
      </c>
    </row>
    <row r="1029" spans="1:21" ht="13">
      <c r="A1029" s="10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5">
        <f>C1029+2</f>
        <v>41015</v>
      </c>
    </row>
    <row r="1030" spans="1:21" ht="13">
      <c r="A1030" s="10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5">
        <f>C1030+2</f>
        <v>41015</v>
      </c>
    </row>
    <row r="1031" spans="1:21" ht="13">
      <c r="A1031" s="10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5">
        <f>C1031+1</f>
        <v>41014</v>
      </c>
    </row>
    <row r="1032" spans="1:21" ht="13">
      <c r="A1032" s="10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5">
        <f>C1032+2</f>
        <v>40988</v>
      </c>
    </row>
    <row r="1033" spans="1:21" ht="13">
      <c r="A1033" s="10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5">
        <f>C1033+2</f>
        <v>40988</v>
      </c>
    </row>
    <row r="1034" spans="1:21" ht="13">
      <c r="A1034" s="10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5">
        <f>C1034+2</f>
        <v>39940</v>
      </c>
    </row>
    <row r="1035" spans="1:21" ht="13">
      <c r="A1035" s="10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5">
        <f>C1035+2</f>
        <v>39940</v>
      </c>
    </row>
    <row r="1036" spans="1:21" ht="13">
      <c r="A1036" s="10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5">
        <f>C1036+0</f>
        <v>41017</v>
      </c>
    </row>
    <row r="1037" spans="1:21" ht="13">
      <c r="A1037" s="10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5">
        <f>C1037+2</f>
        <v>41019</v>
      </c>
    </row>
    <row r="1038" spans="1:21" ht="13">
      <c r="A1038" s="10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5">
        <f>C1038+2</f>
        <v>41019</v>
      </c>
    </row>
    <row r="1039" spans="1:21" ht="13">
      <c r="A1039" s="10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5">
        <f>C1039+3</f>
        <v>40555</v>
      </c>
    </row>
    <row r="1040" spans="1:21" ht="13">
      <c r="A1040" s="10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5">
        <f>C1040+2</f>
        <v>40554</v>
      </c>
    </row>
    <row r="1041" spans="1:21" ht="13">
      <c r="A1041" s="10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5">
        <f>C1041+2</f>
        <v>39880</v>
      </c>
    </row>
    <row r="1042" spans="1:21" ht="13">
      <c r="A1042" s="10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5">
        <f>C1042+2</f>
        <v>39880</v>
      </c>
    </row>
    <row r="1043" spans="1:21" ht="13">
      <c r="A1043" s="10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5">
        <f>C1043+3</f>
        <v>40339</v>
      </c>
    </row>
    <row r="1044" spans="1:21" ht="13">
      <c r="A1044" s="10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5">
        <f>C1044+1</f>
        <v>40925</v>
      </c>
    </row>
    <row r="1045" spans="1:21" ht="13">
      <c r="A1045" s="10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5">
        <f>C1045+0</f>
        <v>40211</v>
      </c>
    </row>
    <row r="1046" spans="1:21" ht="13">
      <c r="A1046" s="10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5">
        <f>C1046+0</f>
        <v>41139</v>
      </c>
    </row>
    <row r="1047" spans="1:21" ht="13">
      <c r="A1047" s="10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5">
        <f>C1047+2</f>
        <v>41190</v>
      </c>
    </row>
    <row r="1048" spans="1:21" ht="13">
      <c r="A1048" s="10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5">
        <f>C1048+2</f>
        <v>40628</v>
      </c>
    </row>
    <row r="1049" spans="1:21" ht="13">
      <c r="A1049" s="10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5">
        <f>C1049+1</f>
        <v>41185</v>
      </c>
    </row>
    <row r="1050" spans="1:21" ht="13">
      <c r="A1050" s="10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5">
        <f>C1050+2</f>
        <v>41186</v>
      </c>
    </row>
    <row r="1051" spans="1:21" ht="13">
      <c r="A1051" s="10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5">
        <f>C1051+2</f>
        <v>41186</v>
      </c>
    </row>
    <row r="1052" spans="1:21" ht="13">
      <c r="A1052" s="10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5">
        <f>C1052+2</f>
        <v>41186</v>
      </c>
    </row>
    <row r="1053" spans="1:21" ht="13">
      <c r="A1053" s="10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5">
        <f>C1053+2</f>
        <v>41137</v>
      </c>
    </row>
    <row r="1054" spans="1:21" ht="13">
      <c r="A1054" s="10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5">
        <f>C1054+1</f>
        <v>40601</v>
      </c>
    </row>
    <row r="1055" spans="1:21" ht="13">
      <c r="A1055" s="10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5">
        <f>C1055+0</f>
        <v>40600</v>
      </c>
    </row>
    <row r="1056" spans="1:21" ht="13">
      <c r="A1056" s="10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5">
        <f>C1056+4</f>
        <v>41227</v>
      </c>
    </row>
    <row r="1057" spans="1:21" ht="13">
      <c r="A1057" s="10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5">
        <f>C1057+1</f>
        <v>41166</v>
      </c>
    </row>
    <row r="1058" spans="1:21" ht="13">
      <c r="A1058" s="10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5">
        <f>C1058+1</f>
        <v>41040</v>
      </c>
    </row>
    <row r="1059" spans="1:21" ht="13">
      <c r="A1059" s="10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5">
        <f>C1059+1</f>
        <v>40538</v>
      </c>
    </row>
    <row r="1060" spans="1:21" ht="13">
      <c r="A1060" s="10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5">
        <f>C1060+2</f>
        <v>40539</v>
      </c>
    </row>
    <row r="1061" spans="1:21" ht="13">
      <c r="A1061" s="10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5">
        <f>C1061+2</f>
        <v>40539</v>
      </c>
    </row>
    <row r="1062" spans="1:21" ht="13">
      <c r="A1062" s="10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5">
        <f>C1062+2</f>
        <v>40994</v>
      </c>
    </row>
    <row r="1063" spans="1:21" ht="13">
      <c r="A1063" s="10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5">
        <f>C1063+1</f>
        <v>39954</v>
      </c>
    </row>
    <row r="1064" spans="1:21" ht="13">
      <c r="A1064" s="10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5">
        <f>C1064+1</f>
        <v>39954</v>
      </c>
    </row>
    <row r="1065" spans="1:21" ht="13">
      <c r="A1065" s="10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5">
        <f>C1065+3</f>
        <v>39988</v>
      </c>
    </row>
    <row r="1066" spans="1:21" ht="13">
      <c r="A1066" s="10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5">
        <f>C1066+1</f>
        <v>39986</v>
      </c>
    </row>
    <row r="1067" spans="1:21" ht="13">
      <c r="A1067" s="10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5">
        <f>C1067+1</f>
        <v>40763</v>
      </c>
    </row>
    <row r="1068" spans="1:21" ht="13">
      <c r="A1068" s="10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5">
        <f>C1068+2</f>
        <v>40764</v>
      </c>
    </row>
    <row r="1069" spans="1:21" ht="13">
      <c r="A1069" s="10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5">
        <f>C1069+2</f>
        <v>40265</v>
      </c>
    </row>
    <row r="1070" spans="1:21" ht="13">
      <c r="A1070" s="10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5">
        <f>C1070+2</f>
        <v>40265</v>
      </c>
    </row>
    <row r="1071" spans="1:21" ht="13">
      <c r="A1071" s="10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5">
        <f>C1071+0</f>
        <v>41258</v>
      </c>
    </row>
    <row r="1072" spans="1:21" ht="13">
      <c r="A1072" s="10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5">
        <f>C1072+1</f>
        <v>41259</v>
      </c>
    </row>
    <row r="1073" spans="1:21" ht="13">
      <c r="A1073" s="10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5">
        <f>C1073+2</f>
        <v>40156</v>
      </c>
    </row>
    <row r="1074" spans="1:21" ht="13">
      <c r="A1074" s="10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5">
        <f>C1074+2</f>
        <v>40156</v>
      </c>
    </row>
    <row r="1075" spans="1:21" ht="13">
      <c r="A1075" s="10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5">
        <f>C1075+2</f>
        <v>40158</v>
      </c>
    </row>
    <row r="1076" spans="1:21" ht="13">
      <c r="A1076" s="10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5">
        <f>C1076+1</f>
        <v>40534</v>
      </c>
    </row>
    <row r="1077" spans="1:21" ht="13">
      <c r="A1077" s="10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5">
        <f>C1077+5</f>
        <v>41136</v>
      </c>
    </row>
    <row r="1078" spans="1:21" ht="13">
      <c r="A1078" s="10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5">
        <f>C1078+2</f>
        <v>41133</v>
      </c>
    </row>
    <row r="1079" spans="1:21" ht="13">
      <c r="A1079" s="10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5">
        <f>C1079+1</f>
        <v>40495</v>
      </c>
    </row>
    <row r="1080" spans="1:21" ht="13">
      <c r="A1080" s="10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5">
        <f>C1080+2</f>
        <v>40496</v>
      </c>
    </row>
    <row r="1081" spans="1:21" ht="13">
      <c r="A1081" s="10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5">
        <f>C1081+1</f>
        <v>40495</v>
      </c>
    </row>
    <row r="1082" spans="1:21" ht="13">
      <c r="A1082" s="10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5">
        <f>C1082+2</f>
        <v>41036</v>
      </c>
    </row>
    <row r="1083" spans="1:21" ht="13">
      <c r="A1083" s="10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5">
        <f>C1083+0</f>
        <v>40380</v>
      </c>
    </row>
    <row r="1084" spans="1:21" ht="13">
      <c r="A1084" s="10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5">
        <f>C1084+5</f>
        <v>41038</v>
      </c>
    </row>
    <row r="1085" spans="1:21" ht="13">
      <c r="A1085" s="10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5">
        <f>C1085+0</f>
        <v>40414</v>
      </c>
    </row>
    <row r="1086" spans="1:21" ht="13">
      <c r="A1086" s="10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5">
        <f>C1086+0</f>
        <v>40612</v>
      </c>
    </row>
    <row r="1087" spans="1:21" ht="13">
      <c r="A1087" s="10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5">
        <f>C1087+2</f>
        <v>40861</v>
      </c>
    </row>
    <row r="1088" spans="1:21" ht="13">
      <c r="A1088" s="10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5">
        <f>C1088+0</f>
        <v>40990</v>
      </c>
    </row>
    <row r="1089" spans="1:21" ht="13">
      <c r="A1089" s="10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5">
        <f>C1089+4</f>
        <v>40137</v>
      </c>
    </row>
    <row r="1090" spans="1:21" ht="13">
      <c r="A1090" s="10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5">
        <f>C1090+7</f>
        <v>40140</v>
      </c>
    </row>
    <row r="1091" spans="1:21" ht="13">
      <c r="A1091" s="10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5">
        <f>C1091+2</f>
        <v>40063</v>
      </c>
    </row>
    <row r="1092" spans="1:21" ht="13">
      <c r="A1092" s="10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5">
        <f>C1092+1</f>
        <v>41110</v>
      </c>
    </row>
    <row r="1093" spans="1:21" ht="13">
      <c r="A1093" s="10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5">
        <f>C1093+1</f>
        <v>41142</v>
      </c>
    </row>
    <row r="1094" spans="1:21" ht="13">
      <c r="A1094" s="10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5">
        <f>C1094+0</f>
        <v>40413</v>
      </c>
    </row>
    <row r="1095" spans="1:21" ht="13">
      <c r="A1095" s="10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5">
        <f>C1095+3</f>
        <v>41271</v>
      </c>
    </row>
    <row r="1096" spans="1:21" ht="13">
      <c r="A1096" s="10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5">
        <f>C1096+0</f>
        <v>40710</v>
      </c>
    </row>
    <row r="1097" spans="1:21" ht="13">
      <c r="A1097" s="10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5">
        <f>C1097+2</f>
        <v>40354</v>
      </c>
    </row>
    <row r="1098" spans="1:21" ht="13">
      <c r="A1098" s="10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5">
        <f>C1098+2</f>
        <v>40482</v>
      </c>
    </row>
    <row r="1099" spans="1:21" ht="13">
      <c r="A1099" s="10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5">
        <f>C1099+0</f>
        <v>40009</v>
      </c>
    </row>
    <row r="1100" spans="1:21" ht="13">
      <c r="A1100" s="10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5">
        <f>C1100+2</f>
        <v>39931</v>
      </c>
    </row>
    <row r="1101" spans="1:21" ht="13">
      <c r="A1101" s="10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5">
        <f>C1101+1</f>
        <v>40791</v>
      </c>
    </row>
    <row r="1102" spans="1:21" ht="13">
      <c r="A1102" s="10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5">
        <f>C1102+0</f>
        <v>41176</v>
      </c>
    </row>
    <row r="1103" spans="1:21" ht="13">
      <c r="A1103" s="10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5">
        <f>C1103+3</f>
        <v>40830</v>
      </c>
    </row>
    <row r="1104" spans="1:21" ht="13">
      <c r="A1104" s="10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5">
        <f>C1104+1</f>
        <v>40957</v>
      </c>
    </row>
    <row r="1105" spans="1:21" ht="13">
      <c r="A1105" s="10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5">
        <f>C1105+1</f>
        <v>39983</v>
      </c>
    </row>
    <row r="1106" spans="1:21" ht="13">
      <c r="A1106" s="10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5">
        <f>C1106+0</f>
        <v>40689</v>
      </c>
    </row>
    <row r="1107" spans="1:21" ht="13">
      <c r="A1107" s="10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5">
        <f>C1107+2</f>
        <v>40691</v>
      </c>
    </row>
    <row r="1108" spans="1:21" ht="13">
      <c r="A1108" s="10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5">
        <f>C1108+4</f>
        <v>40445</v>
      </c>
    </row>
    <row r="1109" spans="1:21" ht="13">
      <c r="A1109" s="10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5">
        <f>C1109+2</f>
        <v>40443</v>
      </c>
    </row>
    <row r="1110" spans="1:21" ht="13">
      <c r="A1110" s="10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5">
        <f>C1110+1</f>
        <v>40692</v>
      </c>
    </row>
    <row r="1111" spans="1:21" ht="13">
      <c r="A1111" s="10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5">
        <f>C1111+1</f>
        <v>41119</v>
      </c>
    </row>
    <row r="1112" spans="1:21" ht="13">
      <c r="A1112" s="10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5">
        <f>C1112+2</f>
        <v>41120</v>
      </c>
    </row>
    <row r="1113" spans="1:21" ht="13">
      <c r="A1113" s="10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5">
        <f>C1113+1</f>
        <v>41035</v>
      </c>
    </row>
    <row r="1114" spans="1:21" ht="13">
      <c r="A1114" s="10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5">
        <f>C1114+1</f>
        <v>40347</v>
      </c>
    </row>
    <row r="1115" spans="1:21" ht="13">
      <c r="A1115" s="10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5">
        <f>C1115+2</f>
        <v>40348</v>
      </c>
    </row>
    <row r="1116" spans="1:21" ht="13">
      <c r="A1116" s="10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5">
        <f>C1116+2</f>
        <v>40380</v>
      </c>
    </row>
    <row r="1117" spans="1:21" ht="13">
      <c r="A1117" s="10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5">
        <f>C1117+1</f>
        <v>40729</v>
      </c>
    </row>
    <row r="1118" spans="1:21" ht="13">
      <c r="A1118" s="10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5">
        <f>C1118+0</f>
        <v>41072</v>
      </c>
    </row>
    <row r="1119" spans="1:21" ht="13">
      <c r="A1119" s="10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5">
        <f>C1119+2</f>
        <v>41074</v>
      </c>
    </row>
    <row r="1120" spans="1:21" ht="13">
      <c r="A1120" s="10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5">
        <f>C1120+0</f>
        <v>41012</v>
      </c>
    </row>
    <row r="1121" spans="1:21" ht="13">
      <c r="A1121" s="10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5">
        <f>C1121+1</f>
        <v>41208</v>
      </c>
    </row>
    <row r="1122" spans="1:21" ht="13">
      <c r="A1122" s="10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5">
        <f>C1122+3</f>
        <v>41210</v>
      </c>
    </row>
    <row r="1123" spans="1:21" ht="13">
      <c r="A1123" s="10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5">
        <f>C1123+0</f>
        <v>40026</v>
      </c>
    </row>
    <row r="1124" spans="1:21" ht="13">
      <c r="A1124" s="10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5">
        <f>C1124+1</f>
        <v>40027</v>
      </c>
    </row>
    <row r="1125" spans="1:21" ht="13">
      <c r="A1125" s="10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5">
        <f>C1125+2</f>
        <v>40028</v>
      </c>
    </row>
    <row r="1126" spans="1:21" ht="13">
      <c r="A1126" s="10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5">
        <f>C1126+2</f>
        <v>41012</v>
      </c>
    </row>
    <row r="1127" spans="1:21" ht="13">
      <c r="A1127" s="10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5">
        <f>C1127+7</f>
        <v>41017</v>
      </c>
    </row>
    <row r="1128" spans="1:21" ht="13">
      <c r="A1128" s="10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5">
        <f>C1128+1</f>
        <v>40807</v>
      </c>
    </row>
    <row r="1129" spans="1:21" ht="13">
      <c r="A1129" s="10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5">
        <f>C1129+1</f>
        <v>41227</v>
      </c>
    </row>
    <row r="1130" spans="1:21" ht="13">
      <c r="A1130" s="10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5">
        <f>C1130+1</f>
        <v>41227</v>
      </c>
    </row>
    <row r="1131" spans="1:21" ht="13">
      <c r="A1131" s="10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5">
        <f t="shared" ref="U1131:U1136" si="5">C1131+2</f>
        <v>41078</v>
      </c>
    </row>
    <row r="1132" spans="1:21" ht="13">
      <c r="A1132" s="10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5">
        <f t="shared" si="5"/>
        <v>40237</v>
      </c>
    </row>
    <row r="1133" spans="1:21" ht="13">
      <c r="A1133" s="10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5">
        <f t="shared" si="5"/>
        <v>40038</v>
      </c>
    </row>
    <row r="1134" spans="1:21" ht="13">
      <c r="A1134" s="10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5">
        <f t="shared" si="5"/>
        <v>40038</v>
      </c>
    </row>
    <row r="1135" spans="1:21" ht="13">
      <c r="A1135" s="10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5">
        <f t="shared" si="5"/>
        <v>40038</v>
      </c>
    </row>
    <row r="1136" spans="1:21" ht="13">
      <c r="A1136" s="10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5">
        <f t="shared" si="5"/>
        <v>39841</v>
      </c>
    </row>
    <row r="1137" spans="1:21" ht="13">
      <c r="A1137" s="10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5">
        <f>C1137+4</f>
        <v>41239</v>
      </c>
    </row>
    <row r="1138" spans="1:21" ht="13">
      <c r="A1138" s="10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5">
        <f>C1138+2</f>
        <v>41113</v>
      </c>
    </row>
    <row r="1139" spans="1:21" ht="13">
      <c r="A1139" s="10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5">
        <f>C1139+1</f>
        <v>39914</v>
      </c>
    </row>
    <row r="1140" spans="1:21" ht="13">
      <c r="A1140" s="10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5">
        <f>C1140+1</f>
        <v>39914</v>
      </c>
    </row>
    <row r="1141" spans="1:21" ht="13">
      <c r="A1141" s="10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5">
        <f>C1141+5</f>
        <v>40870</v>
      </c>
    </row>
    <row r="1142" spans="1:21" ht="13">
      <c r="A1142" s="10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5">
        <f>C1142+2</f>
        <v>40194</v>
      </c>
    </row>
    <row r="1143" spans="1:21" ht="13">
      <c r="A1143" s="10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5">
        <f>C1143+1</f>
        <v>40599</v>
      </c>
    </row>
    <row r="1144" spans="1:21" ht="13">
      <c r="A1144" s="10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5">
        <f>C1144+2</f>
        <v>39859</v>
      </c>
    </row>
    <row r="1145" spans="1:21" ht="13">
      <c r="A1145" s="10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5">
        <f>C1145+3</f>
        <v>40347</v>
      </c>
    </row>
    <row r="1146" spans="1:21" ht="13">
      <c r="A1146" s="10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5">
        <f>C1146+1</f>
        <v>40846</v>
      </c>
    </row>
    <row r="1147" spans="1:21" ht="13">
      <c r="A1147" s="10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5">
        <f>C1147+1</f>
        <v>40846</v>
      </c>
    </row>
    <row r="1148" spans="1:21" ht="13">
      <c r="A1148" s="10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5">
        <f>C1148+1</f>
        <v>40474</v>
      </c>
    </row>
    <row r="1149" spans="1:21" ht="13">
      <c r="A1149" s="10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5">
        <f>C1149+1</f>
        <v>40642</v>
      </c>
    </row>
    <row r="1150" spans="1:21" ht="13">
      <c r="A1150" s="10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5">
        <f>C1150+3</f>
        <v>40644</v>
      </c>
    </row>
    <row r="1151" spans="1:21" ht="13">
      <c r="A1151" s="10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5">
        <f>C1151+2</f>
        <v>41101</v>
      </c>
    </row>
    <row r="1152" spans="1:21" ht="13">
      <c r="A1152" s="10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5">
        <f>C1152+3</f>
        <v>41102</v>
      </c>
    </row>
    <row r="1153" spans="1:21" ht="13">
      <c r="A1153" s="10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5">
        <f>C1153+2</f>
        <v>41101</v>
      </c>
    </row>
    <row r="1154" spans="1:21" ht="13">
      <c r="A1154" s="10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5">
        <f>C1154+1</f>
        <v>41084</v>
      </c>
    </row>
    <row r="1155" spans="1:21" ht="13">
      <c r="A1155" s="10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5">
        <f>C1155+2</f>
        <v>41085</v>
      </c>
    </row>
    <row r="1156" spans="1:21" ht="13">
      <c r="A1156" s="10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5">
        <f>C1156+2</f>
        <v>40377</v>
      </c>
    </row>
    <row r="1157" spans="1:21" ht="13">
      <c r="A1157" s="10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5">
        <f>C1157+2</f>
        <v>40022</v>
      </c>
    </row>
    <row r="1158" spans="1:21" ht="13">
      <c r="A1158" s="10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5">
        <f>C1158+2</f>
        <v>40022</v>
      </c>
    </row>
    <row r="1159" spans="1:21" ht="13">
      <c r="A1159" s="10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5">
        <f>C1159+2</f>
        <v>40050</v>
      </c>
    </row>
    <row r="1160" spans="1:21" ht="13">
      <c r="A1160" s="10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5">
        <f>C1160+1</f>
        <v>40049</v>
      </c>
    </row>
    <row r="1161" spans="1:21" ht="13">
      <c r="A1161" s="10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5">
        <f>C1161+5</f>
        <v>40761</v>
      </c>
    </row>
    <row r="1162" spans="1:21" ht="13">
      <c r="A1162" s="10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5">
        <f>C1162+1</f>
        <v>41059</v>
      </c>
    </row>
    <row r="1163" spans="1:21" ht="13">
      <c r="A1163" s="10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5">
        <f>C1163+1</f>
        <v>41059</v>
      </c>
    </row>
    <row r="1164" spans="1:21" ht="13">
      <c r="A1164" s="10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5">
        <f>C1164+0</f>
        <v>40304</v>
      </c>
    </row>
    <row r="1165" spans="1:21" ht="13">
      <c r="A1165" s="10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5">
        <f>C1165+5</f>
        <v>40309</v>
      </c>
    </row>
    <row r="1166" spans="1:21" ht="13">
      <c r="A1166" s="10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5">
        <f>C1166+9</f>
        <v>40113</v>
      </c>
    </row>
    <row r="1167" spans="1:21" ht="13">
      <c r="A1167" s="10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5">
        <f>C1167+5</f>
        <v>40109</v>
      </c>
    </row>
    <row r="1168" spans="1:21" ht="13">
      <c r="A1168" s="10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5">
        <f>C1168+7</f>
        <v>40111</v>
      </c>
    </row>
    <row r="1169" spans="1:21" ht="13">
      <c r="A1169" s="10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5">
        <f>C1169+2</f>
        <v>40376</v>
      </c>
    </row>
    <row r="1170" spans="1:21" ht="13">
      <c r="A1170" s="10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5">
        <f>C1170+4</f>
        <v>40010</v>
      </c>
    </row>
    <row r="1171" spans="1:21" ht="13">
      <c r="A1171" s="10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5">
        <f>C1171+0</f>
        <v>41039</v>
      </c>
    </row>
    <row r="1172" spans="1:21" ht="13">
      <c r="A1172" s="10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5">
        <f>C1172+2</f>
        <v>41041</v>
      </c>
    </row>
    <row r="1173" spans="1:21" ht="13">
      <c r="A1173" s="10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5">
        <f>C1173+2</f>
        <v>41041</v>
      </c>
    </row>
    <row r="1174" spans="1:21" ht="13">
      <c r="A1174" s="10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5">
        <f>C1174+2</f>
        <v>40750</v>
      </c>
    </row>
    <row r="1175" spans="1:21" ht="13">
      <c r="A1175" s="10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5">
        <f>C1175+0</f>
        <v>41151</v>
      </c>
    </row>
    <row r="1176" spans="1:21" ht="13">
      <c r="A1176" s="10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5">
        <f>C1176+1</f>
        <v>41152</v>
      </c>
    </row>
    <row r="1177" spans="1:21" ht="13">
      <c r="A1177" s="10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5">
        <f>C1177+4</f>
        <v>40870</v>
      </c>
    </row>
    <row r="1178" spans="1:21" ht="13">
      <c r="A1178" s="10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5">
        <f>C1178+5</f>
        <v>40871</v>
      </c>
    </row>
    <row r="1179" spans="1:21" ht="13">
      <c r="A1179" s="10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5">
        <f>C1179+0</f>
        <v>40072</v>
      </c>
    </row>
    <row r="1180" spans="1:21" ht="13">
      <c r="A1180" s="10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5">
        <f>C1180+9</f>
        <v>40081</v>
      </c>
    </row>
    <row r="1181" spans="1:21" ht="13">
      <c r="A1181" s="10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5">
        <f>C1181+2</f>
        <v>40803</v>
      </c>
    </row>
    <row r="1182" spans="1:21" ht="13">
      <c r="A1182" s="10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5">
        <f>C1182+0</f>
        <v>39835</v>
      </c>
    </row>
    <row r="1183" spans="1:21" ht="13">
      <c r="A1183" s="10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5">
        <f>C1183+1</f>
        <v>40121</v>
      </c>
    </row>
    <row r="1184" spans="1:21" ht="13">
      <c r="A1184" s="10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5">
        <f>C1184+1</f>
        <v>40121</v>
      </c>
    </row>
    <row r="1185" spans="1:21" ht="13">
      <c r="A1185" s="10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5">
        <f>C1185+2</f>
        <v>40122</v>
      </c>
    </row>
    <row r="1186" spans="1:21" ht="13">
      <c r="A1186" s="10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5">
        <f>C1186+0</f>
        <v>40691</v>
      </c>
    </row>
    <row r="1187" spans="1:21" ht="13">
      <c r="A1187" s="10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5">
        <f>C1187+1</f>
        <v>41072</v>
      </c>
    </row>
    <row r="1188" spans="1:21" ht="13">
      <c r="A1188" s="10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5">
        <f>C1188+1</f>
        <v>40199</v>
      </c>
    </row>
    <row r="1189" spans="1:21" ht="13">
      <c r="A1189" s="10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5">
        <f>C1189+2</f>
        <v>40200</v>
      </c>
    </row>
    <row r="1190" spans="1:21" ht="13">
      <c r="A1190" s="10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5">
        <f>C1190+2</f>
        <v>40200</v>
      </c>
    </row>
    <row r="1191" spans="1:21" ht="13">
      <c r="A1191" s="10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5">
        <f>C1191+1</f>
        <v>40301</v>
      </c>
    </row>
    <row r="1192" spans="1:21" ht="13">
      <c r="A1192" s="10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5">
        <f>C1192+1</f>
        <v>41102</v>
      </c>
    </row>
    <row r="1193" spans="1:21" ht="13">
      <c r="A1193" s="10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5">
        <f>C1193+0</f>
        <v>40727</v>
      </c>
    </row>
    <row r="1194" spans="1:21" ht="13">
      <c r="A1194" s="10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5">
        <f>C1194+2</f>
        <v>41079</v>
      </c>
    </row>
    <row r="1195" spans="1:21" ht="13">
      <c r="A1195" s="10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5">
        <f>C1195+1</f>
        <v>40525</v>
      </c>
    </row>
    <row r="1196" spans="1:21" ht="13">
      <c r="A1196" s="10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5">
        <f>C1196+2</f>
        <v>40526</v>
      </c>
    </row>
    <row r="1197" spans="1:21" ht="13">
      <c r="A1197" s="10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5">
        <f>C1197+3</f>
        <v>40527</v>
      </c>
    </row>
    <row r="1198" spans="1:21" ht="13">
      <c r="A1198" s="10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5">
        <f>C1198+2</f>
        <v>41027</v>
      </c>
    </row>
    <row r="1199" spans="1:21" ht="13">
      <c r="A1199" s="10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5">
        <f>C1199+4</f>
        <v>40034</v>
      </c>
    </row>
    <row r="1200" spans="1:21" ht="13">
      <c r="A1200" s="10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5">
        <f>C1200+4</f>
        <v>40431</v>
      </c>
    </row>
    <row r="1201" spans="1:21" ht="13">
      <c r="A1201" s="10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5">
        <f>C1201+4</f>
        <v>40431</v>
      </c>
    </row>
    <row r="1202" spans="1:21" ht="13">
      <c r="A1202" s="10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5">
        <f>C1202+0</f>
        <v>41167</v>
      </c>
    </row>
    <row r="1203" spans="1:21" ht="13">
      <c r="A1203" s="10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5">
        <f>C1203+0</f>
        <v>41167</v>
      </c>
    </row>
    <row r="1204" spans="1:21" ht="13">
      <c r="A1204" s="10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5">
        <f>C1204+1</f>
        <v>40752</v>
      </c>
    </row>
    <row r="1205" spans="1:21" ht="13">
      <c r="A1205" s="10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5">
        <f>C1205+2</f>
        <v>40753</v>
      </c>
    </row>
    <row r="1206" spans="1:21" ht="13">
      <c r="A1206" s="10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5">
        <f>C1206+1</f>
        <v>39990</v>
      </c>
    </row>
    <row r="1207" spans="1:21" ht="13">
      <c r="A1207" s="10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5">
        <f>C1207+2</f>
        <v>40054</v>
      </c>
    </row>
    <row r="1208" spans="1:21" ht="13">
      <c r="A1208" s="10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5">
        <f>C1208+1</f>
        <v>40053</v>
      </c>
    </row>
    <row r="1209" spans="1:21" ht="13">
      <c r="A1209" s="10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5">
        <f>C1209+1</f>
        <v>40053</v>
      </c>
    </row>
    <row r="1210" spans="1:21" ht="13">
      <c r="A1210" s="10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5">
        <f>C1210+0</f>
        <v>40052</v>
      </c>
    </row>
    <row r="1211" spans="1:21" ht="13">
      <c r="A1211" s="10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5">
        <f>C1211+1</f>
        <v>40554</v>
      </c>
    </row>
    <row r="1212" spans="1:21" ht="13">
      <c r="A1212" s="10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5">
        <f>C1212+2</f>
        <v>41001</v>
      </c>
    </row>
    <row r="1213" spans="1:21" ht="13">
      <c r="A1213" s="10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5">
        <f>C1213+3</f>
        <v>40658</v>
      </c>
    </row>
    <row r="1214" spans="1:21" ht="13">
      <c r="A1214" s="10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5">
        <f>C1214+1</f>
        <v>40054</v>
      </c>
    </row>
    <row r="1215" spans="1:21" ht="13">
      <c r="A1215" s="10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5">
        <f>C1215+2</f>
        <v>40032</v>
      </c>
    </row>
    <row r="1216" spans="1:21" ht="13">
      <c r="A1216" s="10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5">
        <f>C1216+4</f>
        <v>41161</v>
      </c>
    </row>
    <row r="1217" spans="1:21" ht="13">
      <c r="A1217" s="10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5">
        <f>C1217+2</f>
        <v>40827</v>
      </c>
    </row>
    <row r="1218" spans="1:21" ht="13">
      <c r="A1218" s="10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5">
        <f>C1218+2</f>
        <v>40827</v>
      </c>
    </row>
    <row r="1219" spans="1:21" ht="13">
      <c r="A1219" s="10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5">
        <f>C1219+1</f>
        <v>40413</v>
      </c>
    </row>
    <row r="1220" spans="1:21" ht="13">
      <c r="A1220" s="10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5">
        <f t="shared" ref="U1220:U1226" si="6">C1220+2</f>
        <v>41127</v>
      </c>
    </row>
    <row r="1221" spans="1:21" ht="13">
      <c r="A1221" s="10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5">
        <f t="shared" si="6"/>
        <v>41127</v>
      </c>
    </row>
    <row r="1222" spans="1:21" ht="13">
      <c r="A1222" s="10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5">
        <f t="shared" si="6"/>
        <v>41127</v>
      </c>
    </row>
    <row r="1223" spans="1:21" ht="13">
      <c r="A1223" s="10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5">
        <f t="shared" si="6"/>
        <v>40528</v>
      </c>
    </row>
    <row r="1224" spans="1:21" ht="13">
      <c r="A1224" s="10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5">
        <f t="shared" si="6"/>
        <v>40528</v>
      </c>
    </row>
    <row r="1225" spans="1:21" ht="13">
      <c r="A1225" s="10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5">
        <f t="shared" si="6"/>
        <v>40173</v>
      </c>
    </row>
    <row r="1226" spans="1:21" ht="13">
      <c r="A1226" s="10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5">
        <f t="shared" si="6"/>
        <v>40465</v>
      </c>
    </row>
    <row r="1227" spans="1:21" ht="13">
      <c r="A1227" s="10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5">
        <f>C1227+0</f>
        <v>39828</v>
      </c>
    </row>
    <row r="1228" spans="1:21" ht="13">
      <c r="A1228" s="10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5">
        <f>C1228+0</f>
        <v>40638</v>
      </c>
    </row>
    <row r="1229" spans="1:21" ht="13">
      <c r="A1229" s="10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5">
        <f>C1229+4</f>
        <v>40932</v>
      </c>
    </row>
    <row r="1230" spans="1:21" ht="13">
      <c r="A1230" s="10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5">
        <f>C1230+2</f>
        <v>40812</v>
      </c>
    </row>
    <row r="1231" spans="1:21" ht="13">
      <c r="A1231" s="10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5">
        <f>C1231+1</f>
        <v>40826</v>
      </c>
    </row>
    <row r="1232" spans="1:21" ht="13">
      <c r="A1232" s="10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5">
        <f>C1232+1</f>
        <v>40668</v>
      </c>
    </row>
    <row r="1233" spans="1:21" ht="13">
      <c r="A1233" s="10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5">
        <f>C1233+7</f>
        <v>40832</v>
      </c>
    </row>
    <row r="1234" spans="1:21" ht="13">
      <c r="A1234" s="10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5">
        <f>C1234+4</f>
        <v>40829</v>
      </c>
    </row>
    <row r="1235" spans="1:21" ht="13">
      <c r="A1235" s="10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5">
        <f>C1235+5</f>
        <v>40830</v>
      </c>
    </row>
    <row r="1236" spans="1:21" ht="13">
      <c r="A1236" s="10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5">
        <f>C1236+2</f>
        <v>40280</v>
      </c>
    </row>
    <row r="1237" spans="1:21" ht="13">
      <c r="A1237" s="10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5">
        <f>C1237+2</f>
        <v>41142</v>
      </c>
    </row>
    <row r="1238" spans="1:21" ht="13">
      <c r="A1238" s="10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5">
        <f>C1238+1</f>
        <v>41141</v>
      </c>
    </row>
    <row r="1239" spans="1:21" ht="13">
      <c r="A1239" s="10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5">
        <f>C1239+0</f>
        <v>41091</v>
      </c>
    </row>
    <row r="1240" spans="1:21" ht="13">
      <c r="A1240" s="10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5">
        <f>C1240+1</f>
        <v>40138</v>
      </c>
    </row>
    <row r="1241" spans="1:21" ht="13">
      <c r="A1241" s="10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5">
        <f>C1241+1</f>
        <v>41169</v>
      </c>
    </row>
    <row r="1242" spans="1:21" ht="13">
      <c r="A1242" s="10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5">
        <f>C1242+2</f>
        <v>40075</v>
      </c>
    </row>
    <row r="1243" spans="1:21" ht="13">
      <c r="A1243" s="10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5">
        <f>C1243+2</f>
        <v>40382</v>
      </c>
    </row>
    <row r="1244" spans="1:21" ht="13">
      <c r="A1244" s="10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5">
        <f>C1244+0</f>
        <v>40491</v>
      </c>
    </row>
    <row r="1245" spans="1:21" ht="13">
      <c r="A1245" s="10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5">
        <f>C1245+2</f>
        <v>40555</v>
      </c>
    </row>
    <row r="1246" spans="1:21" ht="13">
      <c r="A1246" s="10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5">
        <f>C1246+2</f>
        <v>40538</v>
      </c>
    </row>
    <row r="1247" spans="1:21" ht="13">
      <c r="A1247" s="10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5">
        <f>C1247+1</f>
        <v>41060</v>
      </c>
    </row>
    <row r="1248" spans="1:21" ht="13">
      <c r="A1248" s="10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5">
        <f>C1248+3</f>
        <v>41062</v>
      </c>
    </row>
    <row r="1249" spans="1:21" ht="13">
      <c r="A1249" s="10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5">
        <f>C1249+0</f>
        <v>39856</v>
      </c>
    </row>
    <row r="1250" spans="1:21" ht="13">
      <c r="A1250" s="10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5">
        <f>C1250+1</f>
        <v>40061</v>
      </c>
    </row>
    <row r="1251" spans="1:21" ht="13">
      <c r="A1251" s="10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5">
        <f>C1251+2</f>
        <v>40418</v>
      </c>
    </row>
    <row r="1252" spans="1:21" ht="13">
      <c r="A1252" s="10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5">
        <f>C1252+1</f>
        <v>40016</v>
      </c>
    </row>
    <row r="1253" spans="1:21" ht="13">
      <c r="A1253" s="10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5">
        <f>C1253+1</f>
        <v>40799</v>
      </c>
    </row>
    <row r="1254" spans="1:21" ht="13">
      <c r="A1254" s="10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5">
        <f>C1254+2</f>
        <v>39892</v>
      </c>
    </row>
    <row r="1255" spans="1:21" ht="13">
      <c r="A1255" s="10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5">
        <f>C1255+4</f>
        <v>40209</v>
      </c>
    </row>
    <row r="1256" spans="1:21" ht="13">
      <c r="A1256" s="10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5">
        <f>C1256+2</f>
        <v>40799</v>
      </c>
    </row>
    <row r="1257" spans="1:21" ht="13">
      <c r="A1257" s="10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5">
        <f>C1257+1</f>
        <v>40578</v>
      </c>
    </row>
    <row r="1258" spans="1:21" ht="13">
      <c r="A1258" s="10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5">
        <f>C1258+2</f>
        <v>40579</v>
      </c>
    </row>
    <row r="1259" spans="1:21" ht="13">
      <c r="A1259" s="10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5">
        <f>C1259+7</f>
        <v>40596</v>
      </c>
    </row>
    <row r="1260" spans="1:21" ht="13">
      <c r="A1260" s="10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5">
        <f>C1260+0</f>
        <v>40589</v>
      </c>
    </row>
    <row r="1261" spans="1:21" ht="13">
      <c r="A1261" s="10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5">
        <f>C1261+7</f>
        <v>40976</v>
      </c>
    </row>
    <row r="1262" spans="1:21" ht="13">
      <c r="A1262" s="10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5">
        <f>C1262+7</f>
        <v>40976</v>
      </c>
    </row>
    <row r="1263" spans="1:21" ht="13">
      <c r="A1263" s="10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5">
        <f>C1263+1</f>
        <v>40036</v>
      </c>
    </row>
    <row r="1264" spans="1:21" ht="13">
      <c r="A1264" s="10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5">
        <f>C1264+2</f>
        <v>40037</v>
      </c>
    </row>
    <row r="1265" spans="1:21" ht="13">
      <c r="A1265" s="10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5">
        <f>C1265+1</f>
        <v>40526</v>
      </c>
    </row>
    <row r="1266" spans="1:21" ht="13">
      <c r="A1266" s="10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5">
        <f>C1266+1</f>
        <v>40102</v>
      </c>
    </row>
    <row r="1267" spans="1:21" ht="13">
      <c r="A1267" s="10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5">
        <f>C1267+2</f>
        <v>40103</v>
      </c>
    </row>
    <row r="1268" spans="1:21" ht="13">
      <c r="A1268" s="10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5">
        <f>C1268+3</f>
        <v>40104</v>
      </c>
    </row>
    <row r="1269" spans="1:21" ht="13">
      <c r="A1269" s="10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5">
        <f>C1269+1</f>
        <v>40102</v>
      </c>
    </row>
    <row r="1270" spans="1:21" ht="13">
      <c r="A1270" s="10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5">
        <f>C1270+2</f>
        <v>40095</v>
      </c>
    </row>
    <row r="1271" spans="1:21" ht="13">
      <c r="A1271" s="10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5">
        <f>C1271+2</f>
        <v>40095</v>
      </c>
    </row>
    <row r="1272" spans="1:21" ht="13">
      <c r="A1272" s="10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5">
        <f>C1272+2</f>
        <v>40095</v>
      </c>
    </row>
    <row r="1273" spans="1:21" ht="13">
      <c r="A1273" s="10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5">
        <f>C1273+1</f>
        <v>40439</v>
      </c>
    </row>
    <row r="1274" spans="1:21" ht="13">
      <c r="A1274" s="10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5">
        <f>C1274+0</f>
        <v>39997</v>
      </c>
    </row>
    <row r="1275" spans="1:21" ht="13">
      <c r="A1275" s="10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5">
        <f>C1275+0</f>
        <v>40344</v>
      </c>
    </row>
    <row r="1276" spans="1:21" ht="13">
      <c r="A1276" s="10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5">
        <f>C1276+2</f>
        <v>40462</v>
      </c>
    </row>
    <row r="1277" spans="1:21" ht="13">
      <c r="A1277" s="10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5">
        <f>C1277+0</f>
        <v>40460</v>
      </c>
    </row>
    <row r="1278" spans="1:21" ht="13">
      <c r="A1278" s="10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5">
        <f>C1278+1</f>
        <v>40461</v>
      </c>
    </row>
    <row r="1279" spans="1:21" ht="13">
      <c r="A1279" s="10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5">
        <f>C1279+2</f>
        <v>40462</v>
      </c>
    </row>
    <row r="1280" spans="1:21" ht="13">
      <c r="A1280" s="10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5">
        <f>C1280+2</f>
        <v>40462</v>
      </c>
    </row>
    <row r="1281" spans="1:21" ht="13">
      <c r="A1281" s="10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5">
        <f>C1281+1</f>
        <v>40080</v>
      </c>
    </row>
    <row r="1282" spans="1:21" ht="13">
      <c r="A1282" s="10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5">
        <f>C1282+1</f>
        <v>40080</v>
      </c>
    </row>
    <row r="1283" spans="1:21" ht="13">
      <c r="A1283" s="10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5">
        <f>C1283+2</f>
        <v>40081</v>
      </c>
    </row>
    <row r="1284" spans="1:21" ht="13">
      <c r="A1284" s="10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5">
        <f>C1284+0</f>
        <v>40818</v>
      </c>
    </row>
    <row r="1285" spans="1:21" ht="13">
      <c r="A1285" s="10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5">
        <f>C1285+1</f>
        <v>40992</v>
      </c>
    </row>
    <row r="1286" spans="1:21" ht="13">
      <c r="A1286" s="10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5">
        <f>C1286+2</f>
        <v>40993</v>
      </c>
    </row>
    <row r="1287" spans="1:21" ht="13">
      <c r="A1287" s="10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5">
        <f>C1287+3</f>
        <v>40565</v>
      </c>
    </row>
    <row r="1288" spans="1:21" ht="13">
      <c r="A1288" s="10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5">
        <f>C1288+3</f>
        <v>40565</v>
      </c>
    </row>
    <row r="1289" spans="1:21" ht="13">
      <c r="A1289" s="10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5">
        <f>C1289+1</f>
        <v>40566</v>
      </c>
    </row>
    <row r="1290" spans="1:21" ht="13">
      <c r="A1290" s="10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5">
        <f t="shared" ref="U1290:U1295" si="7">C1290+2</f>
        <v>39897</v>
      </c>
    </row>
    <row r="1291" spans="1:21" ht="13">
      <c r="A1291" s="10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5">
        <f t="shared" si="7"/>
        <v>40552</v>
      </c>
    </row>
    <row r="1292" spans="1:21" ht="13">
      <c r="A1292" s="10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5">
        <f t="shared" si="7"/>
        <v>40718</v>
      </c>
    </row>
    <row r="1293" spans="1:21" ht="13">
      <c r="A1293" s="10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5">
        <f t="shared" si="7"/>
        <v>40760</v>
      </c>
    </row>
    <row r="1294" spans="1:21" ht="13">
      <c r="A1294" s="10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5">
        <f t="shared" si="7"/>
        <v>40856</v>
      </c>
    </row>
    <row r="1295" spans="1:21" ht="13">
      <c r="A1295" s="10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5">
        <f t="shared" si="7"/>
        <v>40856</v>
      </c>
    </row>
    <row r="1296" spans="1:21" ht="13">
      <c r="A1296" s="10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5">
        <f>C1296+7</f>
        <v>40423</v>
      </c>
    </row>
    <row r="1297" spans="1:21" ht="13">
      <c r="A1297" s="10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5">
        <f>C1297+1</f>
        <v>40255</v>
      </c>
    </row>
    <row r="1298" spans="1:21" ht="13">
      <c r="A1298" s="10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5">
        <f>C1298+1</f>
        <v>40002</v>
      </c>
    </row>
    <row r="1299" spans="1:21" ht="13">
      <c r="A1299" s="10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5">
        <f>C1299+1</f>
        <v>40002</v>
      </c>
    </row>
    <row r="1300" spans="1:21" ht="13">
      <c r="A1300" s="10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5">
        <f>C1300+0</f>
        <v>40001</v>
      </c>
    </row>
    <row r="1301" spans="1:21" ht="13">
      <c r="A1301" s="10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5">
        <f>C1301+1</f>
        <v>39900</v>
      </c>
    </row>
    <row r="1302" spans="1:21" ht="13">
      <c r="A1302" s="10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5">
        <f>C1302+2</f>
        <v>40228</v>
      </c>
    </row>
    <row r="1303" spans="1:21" ht="13">
      <c r="A1303" s="10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5">
        <f>C1303+3</f>
        <v>40578</v>
      </c>
    </row>
    <row r="1304" spans="1:21" ht="13">
      <c r="A1304" s="10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5">
        <f>C1304+1</f>
        <v>40986</v>
      </c>
    </row>
    <row r="1305" spans="1:21" ht="13">
      <c r="A1305" s="10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5">
        <f>C1305+1</f>
        <v>39824</v>
      </c>
    </row>
    <row r="1306" spans="1:21" ht="13">
      <c r="A1306" s="10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5">
        <f>C1306+2</f>
        <v>39825</v>
      </c>
    </row>
    <row r="1307" spans="1:21" ht="13">
      <c r="A1307" s="10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5">
        <f>C1307+2</f>
        <v>40286</v>
      </c>
    </row>
    <row r="1308" spans="1:21" ht="13">
      <c r="A1308" s="10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5">
        <f>C1308+0</f>
        <v>40244</v>
      </c>
    </row>
    <row r="1309" spans="1:21" ht="13">
      <c r="A1309" s="10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5">
        <f>C1309+7</f>
        <v>41205</v>
      </c>
    </row>
    <row r="1310" spans="1:21" ht="13">
      <c r="A1310" s="10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5">
        <f>C1310+2</f>
        <v>40069</v>
      </c>
    </row>
    <row r="1311" spans="1:21" ht="13">
      <c r="A1311" s="10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5">
        <f>C1311+4</f>
        <v>40467</v>
      </c>
    </row>
    <row r="1312" spans="1:21" ht="13">
      <c r="A1312" s="10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5">
        <f>C1312+7</f>
        <v>40470</v>
      </c>
    </row>
    <row r="1313" spans="1:21" ht="13">
      <c r="A1313" s="10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5">
        <f>C1313+2</f>
        <v>40715</v>
      </c>
    </row>
    <row r="1314" spans="1:21" ht="13">
      <c r="A1314" s="10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5">
        <f>C1314+0</f>
        <v>40713</v>
      </c>
    </row>
    <row r="1315" spans="1:21" ht="13">
      <c r="A1315" s="10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5">
        <f>C1315+1</f>
        <v>41221</v>
      </c>
    </row>
    <row r="1316" spans="1:21" ht="13">
      <c r="A1316" s="10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5">
        <f>C1316+0</f>
        <v>40859</v>
      </c>
    </row>
    <row r="1317" spans="1:21" ht="13">
      <c r="A1317" s="10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5">
        <f>C1317+3</f>
        <v>40672</v>
      </c>
    </row>
    <row r="1318" spans="1:21" ht="13">
      <c r="A1318" s="10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5">
        <f>C1318+1</f>
        <v>40795</v>
      </c>
    </row>
    <row r="1319" spans="1:21" ht="13">
      <c r="A1319" s="10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5">
        <f>C1319+5</f>
        <v>40628</v>
      </c>
    </row>
    <row r="1320" spans="1:21" ht="13">
      <c r="A1320" s="10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5">
        <f>C1320+5</f>
        <v>40628</v>
      </c>
    </row>
    <row r="1321" spans="1:21" ht="13">
      <c r="A1321" s="10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5">
        <f>C1321+2</f>
        <v>40311</v>
      </c>
    </row>
    <row r="1322" spans="1:21" ht="13">
      <c r="A1322" s="10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5">
        <f>C1322+7</f>
        <v>40952</v>
      </c>
    </row>
    <row r="1323" spans="1:21" ht="13">
      <c r="A1323" s="10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5">
        <f>C1323+2</f>
        <v>40542</v>
      </c>
    </row>
    <row r="1324" spans="1:21" ht="13">
      <c r="A1324" s="10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5">
        <f>C1324+2</f>
        <v>40796</v>
      </c>
    </row>
    <row r="1325" spans="1:21" ht="13">
      <c r="A1325" s="10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5">
        <f>C1325+0</f>
        <v>41060</v>
      </c>
    </row>
    <row r="1326" spans="1:21" ht="13">
      <c r="A1326" s="10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5">
        <f>C1326+1</f>
        <v>41061</v>
      </c>
    </row>
    <row r="1327" spans="1:21" ht="13">
      <c r="A1327" s="10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5">
        <f>C1327+2</f>
        <v>40070</v>
      </c>
    </row>
    <row r="1328" spans="1:21" ht="13">
      <c r="A1328" s="10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5">
        <f>C1328+2</f>
        <v>41079</v>
      </c>
    </row>
    <row r="1329" spans="1:21" ht="13">
      <c r="A1329" s="10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5">
        <f>C1329+84</f>
        <v>40625</v>
      </c>
    </row>
    <row r="1330" spans="1:21" ht="13">
      <c r="A1330" s="10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5">
        <f>C1330+2</f>
        <v>40665</v>
      </c>
    </row>
    <row r="1331" spans="1:21" ht="13">
      <c r="A1331" s="10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5">
        <f>C1331+1</f>
        <v>40664</v>
      </c>
    </row>
    <row r="1332" spans="1:21" ht="13">
      <c r="A1332" s="10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5">
        <f>C1332+1</f>
        <v>40302</v>
      </c>
    </row>
    <row r="1333" spans="1:21" ht="13">
      <c r="A1333" s="10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5">
        <f>C1333+2</f>
        <v>40303</v>
      </c>
    </row>
    <row r="1334" spans="1:21" ht="13">
      <c r="A1334" s="10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5">
        <f>C1334+0</f>
        <v>41143</v>
      </c>
    </row>
    <row r="1335" spans="1:21" ht="13">
      <c r="A1335" s="10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5">
        <f>C1335+1</f>
        <v>41144</v>
      </c>
    </row>
    <row r="1336" spans="1:21" ht="13">
      <c r="A1336" s="10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5">
        <f>C1336+1</f>
        <v>40728</v>
      </c>
    </row>
    <row r="1337" spans="1:21" ht="13">
      <c r="A1337" s="10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5">
        <f>C1337+0</f>
        <v>40727</v>
      </c>
    </row>
    <row r="1338" spans="1:21" ht="13">
      <c r="A1338" s="10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5">
        <f>C1338+1</f>
        <v>40232</v>
      </c>
    </row>
    <row r="1339" spans="1:21" ht="13">
      <c r="A1339" s="10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5">
        <f>C1339+1</f>
        <v>40878</v>
      </c>
    </row>
    <row r="1340" spans="1:21" ht="13">
      <c r="A1340" s="10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5">
        <f>C1340+2</f>
        <v>40405</v>
      </c>
    </row>
    <row r="1341" spans="1:21" ht="13">
      <c r="A1341" s="10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5">
        <f>C1341+0</f>
        <v>40845</v>
      </c>
    </row>
    <row r="1342" spans="1:21" ht="13">
      <c r="A1342" s="10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5">
        <f>C1342+5</f>
        <v>40850</v>
      </c>
    </row>
    <row r="1343" spans="1:21" ht="13">
      <c r="A1343" s="10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5">
        <f>C1343+1</f>
        <v>40146</v>
      </c>
    </row>
    <row r="1344" spans="1:21" ht="13">
      <c r="A1344" s="10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5">
        <f>C1344+1</f>
        <v>40146</v>
      </c>
    </row>
    <row r="1345" spans="1:21" ht="13">
      <c r="A1345" s="10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5">
        <f>C1345+2</f>
        <v>40759</v>
      </c>
    </row>
    <row r="1346" spans="1:21" ht="13">
      <c r="A1346" s="10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5">
        <f>C1346+1</f>
        <v>41217</v>
      </c>
    </row>
    <row r="1347" spans="1:21" ht="13">
      <c r="A1347" s="10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5">
        <f>C1347+5</f>
        <v>40750</v>
      </c>
    </row>
    <row r="1348" spans="1:21" ht="13">
      <c r="A1348" s="10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5">
        <f>C1348+2</f>
        <v>40465</v>
      </c>
    </row>
    <row r="1349" spans="1:21" ht="13">
      <c r="A1349" s="10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5">
        <f>C1349+1</f>
        <v>40464</v>
      </c>
    </row>
    <row r="1350" spans="1:21" ht="13">
      <c r="A1350" s="10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5">
        <f>C1350+2</f>
        <v>41041</v>
      </c>
    </row>
    <row r="1351" spans="1:21" ht="13">
      <c r="A1351" s="10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5">
        <f>C1351+2</f>
        <v>41041</v>
      </c>
    </row>
    <row r="1352" spans="1:21" ht="13">
      <c r="A1352" s="10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5">
        <f>C1352+2</f>
        <v>41041</v>
      </c>
    </row>
    <row r="1353" spans="1:21" ht="13">
      <c r="A1353" s="10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5">
        <f>C1353+0</f>
        <v>40950</v>
      </c>
    </row>
    <row r="1354" spans="1:21" ht="13">
      <c r="A1354" s="10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5">
        <f>C1354+0</f>
        <v>39894</v>
      </c>
    </row>
    <row r="1355" spans="1:21" ht="13">
      <c r="A1355" s="10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5">
        <f>C1355+4</f>
        <v>39898</v>
      </c>
    </row>
    <row r="1356" spans="1:21" ht="13">
      <c r="A1356" s="10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5">
        <f>C1356+7</f>
        <v>39901</v>
      </c>
    </row>
    <row r="1357" spans="1:21" ht="13">
      <c r="A1357" s="10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5">
        <f>C1357+0</f>
        <v>40838</v>
      </c>
    </row>
    <row r="1358" spans="1:21" ht="13">
      <c r="A1358" s="10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5">
        <f>C1358+0</f>
        <v>40121</v>
      </c>
    </row>
    <row r="1359" spans="1:21" ht="13">
      <c r="A1359" s="10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5">
        <f>C1359+2</f>
        <v>39817</v>
      </c>
    </row>
    <row r="1360" spans="1:21" ht="13">
      <c r="A1360" s="10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5">
        <f>C1360+4</f>
        <v>41214</v>
      </c>
    </row>
    <row r="1361" spans="1:21" ht="13">
      <c r="A1361" s="10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5">
        <f>C1361+1</f>
        <v>40637</v>
      </c>
    </row>
    <row r="1362" spans="1:21" ht="13">
      <c r="A1362" s="10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5">
        <f>C1362+0</f>
        <v>40091</v>
      </c>
    </row>
    <row r="1363" spans="1:21" ht="13">
      <c r="A1363" s="10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5">
        <f>C1363+1</f>
        <v>40092</v>
      </c>
    </row>
    <row r="1364" spans="1:21" ht="13">
      <c r="A1364" s="10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5">
        <f>C1364+3</f>
        <v>40941</v>
      </c>
    </row>
    <row r="1365" spans="1:21" ht="13">
      <c r="A1365" s="10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5">
        <f>C1365+2</f>
        <v>40940</v>
      </c>
    </row>
    <row r="1366" spans="1:21" ht="13">
      <c r="A1366" s="10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5">
        <f>C1366+2</f>
        <v>40940</v>
      </c>
    </row>
    <row r="1367" spans="1:21" ht="13">
      <c r="A1367" s="10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5">
        <f>C1367+1</f>
        <v>40952</v>
      </c>
    </row>
    <row r="1368" spans="1:21" ht="13">
      <c r="A1368" s="10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5">
        <f>C1368+2</f>
        <v>40953</v>
      </c>
    </row>
    <row r="1369" spans="1:21" ht="13">
      <c r="A1369" s="10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5">
        <f>C1369+1</f>
        <v>40928</v>
      </c>
    </row>
    <row r="1370" spans="1:21" ht="13">
      <c r="A1370" s="10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5">
        <f>C1370+2</f>
        <v>40929</v>
      </c>
    </row>
    <row r="1371" spans="1:21" ht="13">
      <c r="A1371" s="10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5">
        <f>C1371+2</f>
        <v>40929</v>
      </c>
    </row>
    <row r="1372" spans="1:21" ht="13">
      <c r="A1372" s="10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5">
        <f>C1372+3</f>
        <v>39992</v>
      </c>
    </row>
    <row r="1373" spans="1:21" ht="13">
      <c r="A1373" s="10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5">
        <f>C1373+0</f>
        <v>39989</v>
      </c>
    </row>
    <row r="1374" spans="1:21" ht="13">
      <c r="A1374" s="10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5">
        <f>C1374+2</f>
        <v>40693</v>
      </c>
    </row>
    <row r="1375" spans="1:21" ht="13">
      <c r="A1375" s="10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5">
        <f>C1375+2</f>
        <v>40031</v>
      </c>
    </row>
    <row r="1376" spans="1:21" ht="13">
      <c r="A1376" s="10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5">
        <f>C1376+1</f>
        <v>40030</v>
      </c>
    </row>
    <row r="1377" spans="1:21" ht="13">
      <c r="A1377" s="10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5">
        <f>C1377+0</f>
        <v>40407</v>
      </c>
    </row>
    <row r="1378" spans="1:21" ht="13">
      <c r="A1378" s="10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5">
        <f>C1378+4</f>
        <v>39839</v>
      </c>
    </row>
    <row r="1379" spans="1:21" ht="13">
      <c r="A1379" s="10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5">
        <f>C1379+1</f>
        <v>40610</v>
      </c>
    </row>
    <row r="1380" spans="1:21" ht="13">
      <c r="A1380" s="10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5">
        <f>C1380+7</f>
        <v>40216</v>
      </c>
    </row>
    <row r="1381" spans="1:21" ht="13">
      <c r="A1381" s="10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5">
        <f>C1381+2</f>
        <v>40247</v>
      </c>
    </row>
    <row r="1382" spans="1:21" ht="13">
      <c r="A1382" s="10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5">
        <f>C1382+2</f>
        <v>40247</v>
      </c>
    </row>
    <row r="1383" spans="1:21" ht="13">
      <c r="A1383" s="10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5">
        <f>C1383+2</f>
        <v>40247</v>
      </c>
    </row>
    <row r="1384" spans="1:21" ht="13">
      <c r="A1384" s="10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5">
        <f>C1384+2</f>
        <v>40488</v>
      </c>
    </row>
    <row r="1385" spans="1:21" ht="13">
      <c r="A1385" s="10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5">
        <f>C1385+2</f>
        <v>40083</v>
      </c>
    </row>
    <row r="1386" spans="1:21" ht="13">
      <c r="A1386" s="10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5">
        <f>C1386+1</f>
        <v>39858</v>
      </c>
    </row>
    <row r="1387" spans="1:21" ht="13">
      <c r="A1387" s="10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5">
        <f>C1387+2</f>
        <v>39859</v>
      </c>
    </row>
    <row r="1388" spans="1:21" ht="13">
      <c r="A1388" s="10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5">
        <f>C1388+2</f>
        <v>40776</v>
      </c>
    </row>
    <row r="1389" spans="1:21" ht="13">
      <c r="A1389" s="10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5">
        <f>C1389+0</f>
        <v>40774</v>
      </c>
    </row>
    <row r="1390" spans="1:21" ht="13">
      <c r="A1390" s="10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5">
        <f>C1390+0</f>
        <v>40614</v>
      </c>
    </row>
    <row r="1391" spans="1:21" ht="13">
      <c r="A1391" s="10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5">
        <f>C1391+0</f>
        <v>40614</v>
      </c>
    </row>
    <row r="1392" spans="1:21" ht="13">
      <c r="A1392" s="10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5">
        <f>C1392+2</f>
        <v>40616</v>
      </c>
    </row>
    <row r="1393" spans="1:21" ht="13">
      <c r="A1393" s="10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5">
        <f>C1393+2</f>
        <v>40616</v>
      </c>
    </row>
    <row r="1394" spans="1:21" ht="13">
      <c r="A1394" s="10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5">
        <f>C1394+2</f>
        <v>40998</v>
      </c>
    </row>
    <row r="1395" spans="1:21" ht="13">
      <c r="A1395" s="10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5">
        <f>C1395+0</f>
        <v>40996</v>
      </c>
    </row>
    <row r="1396" spans="1:21" ht="13">
      <c r="A1396" s="10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5">
        <f>C1396+2</f>
        <v>40998</v>
      </c>
    </row>
    <row r="1397" spans="1:21" ht="13">
      <c r="A1397" s="10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5">
        <f>C1397+2</f>
        <v>40998</v>
      </c>
    </row>
    <row r="1398" spans="1:21" ht="13">
      <c r="A1398" s="10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5">
        <f>C1398+2</f>
        <v>40083</v>
      </c>
    </row>
    <row r="1399" spans="1:21" ht="13">
      <c r="A1399" s="10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5">
        <f>C1399+1</f>
        <v>40082</v>
      </c>
    </row>
    <row r="1400" spans="1:21" ht="13">
      <c r="A1400" s="10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5">
        <f>C1400+2</f>
        <v>41135</v>
      </c>
    </row>
    <row r="1401" spans="1:21" ht="13">
      <c r="A1401" s="10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5">
        <f>C1401+2</f>
        <v>41135</v>
      </c>
    </row>
    <row r="1402" spans="1:21" ht="13">
      <c r="A1402" s="10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5">
        <f>C1402+5</f>
        <v>40944</v>
      </c>
    </row>
    <row r="1403" spans="1:21" ht="13">
      <c r="A1403" s="10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5">
        <f>C1403+0</f>
        <v>40236</v>
      </c>
    </row>
    <row r="1404" spans="1:21" ht="13">
      <c r="A1404" s="10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5">
        <f>C1404+1</f>
        <v>40358</v>
      </c>
    </row>
    <row r="1405" spans="1:21" ht="13">
      <c r="A1405" s="10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5">
        <f>C1405+1</f>
        <v>41049</v>
      </c>
    </row>
    <row r="1406" spans="1:21" ht="13">
      <c r="A1406" s="10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5">
        <f>C1406+2</f>
        <v>40559</v>
      </c>
    </row>
    <row r="1407" spans="1:21" ht="13">
      <c r="A1407" s="10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5">
        <f>C1407+2</f>
        <v>39967</v>
      </c>
    </row>
    <row r="1408" spans="1:21" ht="13">
      <c r="A1408" s="10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5">
        <f>C1408+2</f>
        <v>39967</v>
      </c>
    </row>
    <row r="1409" spans="1:21" ht="13">
      <c r="A1409" s="10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5">
        <f>C1409+2</f>
        <v>40413</v>
      </c>
    </row>
    <row r="1410" spans="1:21" ht="13">
      <c r="A1410" s="10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5">
        <f>C1410+1</f>
        <v>40229</v>
      </c>
    </row>
    <row r="1411" spans="1:21" ht="13">
      <c r="A1411" s="10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5">
        <f>C1411+2</f>
        <v>40230</v>
      </c>
    </row>
    <row r="1412" spans="1:21" ht="13">
      <c r="A1412" s="10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5">
        <f>C1412+1</f>
        <v>40229</v>
      </c>
    </row>
    <row r="1413" spans="1:21" ht="13">
      <c r="A1413" s="10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5">
        <f>C1413+2</f>
        <v>40142</v>
      </c>
    </row>
    <row r="1414" spans="1:21" ht="13">
      <c r="A1414" s="10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5">
        <f>C1414+7</f>
        <v>40172</v>
      </c>
    </row>
    <row r="1415" spans="1:21" ht="13">
      <c r="A1415" s="10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5">
        <f>C1415+2</f>
        <v>40002</v>
      </c>
    </row>
    <row r="1416" spans="1:21" ht="13">
      <c r="A1416" s="10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5">
        <f>C1416+2</f>
        <v>40002</v>
      </c>
    </row>
    <row r="1417" spans="1:21" ht="13">
      <c r="A1417" s="10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5">
        <f>C1417+1</f>
        <v>40001</v>
      </c>
    </row>
    <row r="1418" spans="1:21" ht="13">
      <c r="A1418" s="10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5">
        <f>C1418+2</f>
        <v>41109</v>
      </c>
    </row>
    <row r="1419" spans="1:21" ht="13">
      <c r="A1419" s="10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5">
        <f>C1419+7</f>
        <v>39983</v>
      </c>
    </row>
    <row r="1420" spans="1:21" ht="13">
      <c r="A1420" s="10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5">
        <f>C1420+3</f>
        <v>41112</v>
      </c>
    </row>
    <row r="1421" spans="1:21" ht="13">
      <c r="A1421" s="10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5">
        <f>C1421+0</f>
        <v>41109</v>
      </c>
    </row>
    <row r="1422" spans="1:21" ht="13">
      <c r="A1422" s="10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5">
        <f>C1422+1</f>
        <v>40622</v>
      </c>
    </row>
    <row r="1423" spans="1:21" ht="13">
      <c r="A1423" s="10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5">
        <f>C1423+0</f>
        <v>41270</v>
      </c>
    </row>
    <row r="1424" spans="1:21" ht="13">
      <c r="A1424" s="10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5">
        <f>C1424+2</f>
        <v>41272</v>
      </c>
    </row>
    <row r="1425" spans="1:21" ht="13">
      <c r="A1425" s="10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5">
        <f>C1425+1</f>
        <v>41271</v>
      </c>
    </row>
    <row r="1426" spans="1:21" ht="13">
      <c r="A1426" s="10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5">
        <f>C1426+3</f>
        <v>40797</v>
      </c>
    </row>
    <row r="1427" spans="1:21" ht="13">
      <c r="A1427" s="10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5">
        <f>C1427+2</f>
        <v>40522</v>
      </c>
    </row>
    <row r="1428" spans="1:21" ht="13">
      <c r="A1428" s="10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5">
        <f>C1428+1</f>
        <v>39888</v>
      </c>
    </row>
    <row r="1429" spans="1:21" ht="13">
      <c r="A1429" s="10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5">
        <f>C1429+1</f>
        <v>40837</v>
      </c>
    </row>
    <row r="1430" spans="1:21" ht="13">
      <c r="A1430" s="10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5">
        <f>C1430+2</f>
        <v>40558</v>
      </c>
    </row>
    <row r="1431" spans="1:21" ht="13">
      <c r="A1431" s="10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5">
        <f>C1431+1</f>
        <v>40040</v>
      </c>
    </row>
    <row r="1432" spans="1:21" ht="13">
      <c r="A1432" s="10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5">
        <f>C1432+0</f>
        <v>39844</v>
      </c>
    </row>
    <row r="1433" spans="1:21" ht="13">
      <c r="A1433" s="10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5">
        <f>C1433+0</f>
        <v>39844</v>
      </c>
    </row>
    <row r="1434" spans="1:21" ht="13">
      <c r="A1434" s="10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5">
        <f>C1434+7</f>
        <v>39851</v>
      </c>
    </row>
    <row r="1435" spans="1:21" ht="13">
      <c r="A1435" s="10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5">
        <f>C1435+1</f>
        <v>40041</v>
      </c>
    </row>
    <row r="1436" spans="1:21" ht="13">
      <c r="A1436" s="10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5">
        <f>C1436+2</f>
        <v>39999</v>
      </c>
    </row>
    <row r="1437" spans="1:21" ht="13">
      <c r="A1437" s="10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5">
        <f>C1437+3</f>
        <v>40000</v>
      </c>
    </row>
    <row r="1438" spans="1:21" ht="13">
      <c r="A1438" s="10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5">
        <f>C1438+1</f>
        <v>39912</v>
      </c>
    </row>
    <row r="1439" spans="1:21" ht="13">
      <c r="A1439" s="10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5">
        <f>C1439+7</f>
        <v>41146</v>
      </c>
    </row>
    <row r="1440" spans="1:21" ht="13">
      <c r="A1440" s="10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5">
        <f>C1440+9</f>
        <v>41148</v>
      </c>
    </row>
    <row r="1441" spans="1:21" ht="13">
      <c r="A1441" s="10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5">
        <f>C1441+2</f>
        <v>39825</v>
      </c>
    </row>
    <row r="1442" spans="1:21" ht="13">
      <c r="A1442" s="10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5">
        <f>C1442+2</f>
        <v>40000</v>
      </c>
    </row>
    <row r="1443" spans="1:21" ht="13">
      <c r="A1443" s="10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5">
        <f>C1443+7</f>
        <v>40355</v>
      </c>
    </row>
    <row r="1444" spans="1:21" ht="13">
      <c r="A1444" s="10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5">
        <f>C1444+2</f>
        <v>41261</v>
      </c>
    </row>
    <row r="1445" spans="1:21" ht="13">
      <c r="A1445" s="10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5">
        <f>C1445+2</f>
        <v>41261</v>
      </c>
    </row>
    <row r="1446" spans="1:21" ht="13">
      <c r="A1446" s="10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5">
        <f>C1446+0</f>
        <v>41259</v>
      </c>
    </row>
    <row r="1447" spans="1:21" ht="13">
      <c r="A1447" s="10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5">
        <f>C1447+2</f>
        <v>41174</v>
      </c>
    </row>
    <row r="1448" spans="1:21" ht="13">
      <c r="A1448" s="10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5">
        <f>C1448+1</f>
        <v>41173</v>
      </c>
    </row>
    <row r="1449" spans="1:21" ht="13">
      <c r="A1449" s="10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5">
        <f>C1449+4</f>
        <v>40244</v>
      </c>
    </row>
    <row r="1450" spans="1:21" ht="13">
      <c r="A1450" s="10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5">
        <f>C1450+4</f>
        <v>40244</v>
      </c>
    </row>
    <row r="1451" spans="1:21" ht="13">
      <c r="A1451" s="10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5">
        <f>C1451+1</f>
        <v>40484</v>
      </c>
    </row>
    <row r="1452" spans="1:21" ht="13">
      <c r="A1452" s="10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5">
        <f>C1452+2</f>
        <v>40239</v>
      </c>
    </row>
    <row r="1453" spans="1:21" ht="13">
      <c r="A1453" s="10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5">
        <f>C1453+2</f>
        <v>40672</v>
      </c>
    </row>
    <row r="1454" spans="1:21" ht="13">
      <c r="A1454" s="10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5">
        <f>C1454+0</f>
        <v>40670</v>
      </c>
    </row>
    <row r="1455" spans="1:21" ht="13">
      <c r="A1455" s="10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5">
        <f>C1455+1</f>
        <v>41101</v>
      </c>
    </row>
    <row r="1456" spans="1:21" ht="13">
      <c r="A1456" s="10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5">
        <f>C1456+3</f>
        <v>40818</v>
      </c>
    </row>
    <row r="1457" spans="1:21" ht="13">
      <c r="A1457" s="10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5">
        <f>C1457+7</f>
        <v>40483</v>
      </c>
    </row>
    <row r="1458" spans="1:21" ht="13">
      <c r="A1458" s="10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5">
        <f>C1458+5</f>
        <v>40443</v>
      </c>
    </row>
    <row r="1459" spans="1:21" ht="13">
      <c r="A1459" s="10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5">
        <f>C1459+5</f>
        <v>40443</v>
      </c>
    </row>
    <row r="1460" spans="1:21" ht="13">
      <c r="A1460" s="10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5">
        <f>C1460+1</f>
        <v>40871</v>
      </c>
    </row>
    <row r="1461" spans="1:21" ht="13">
      <c r="A1461" s="10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5">
        <f>C1461+1</f>
        <v>41166</v>
      </c>
    </row>
    <row r="1462" spans="1:21" ht="13">
      <c r="A1462" s="10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5">
        <f>C1462+2</f>
        <v>41126</v>
      </c>
    </row>
    <row r="1463" spans="1:21" ht="13">
      <c r="A1463" s="10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5">
        <f>C1463+2</f>
        <v>40501</v>
      </c>
    </row>
    <row r="1464" spans="1:21" ht="13">
      <c r="A1464" s="10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5">
        <f>C1464+2</f>
        <v>40501</v>
      </c>
    </row>
    <row r="1465" spans="1:21" ht="13">
      <c r="A1465" s="10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5">
        <f>C1465+0</f>
        <v>41131</v>
      </c>
    </row>
    <row r="1466" spans="1:21" ht="13">
      <c r="A1466" s="10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5">
        <f>C1466+2</f>
        <v>40579</v>
      </c>
    </row>
    <row r="1467" spans="1:21" ht="13">
      <c r="A1467" s="10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5">
        <f>C1467+1</f>
        <v>40162</v>
      </c>
    </row>
    <row r="1468" spans="1:21" ht="13">
      <c r="A1468" s="10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5">
        <f>C1468+9</f>
        <v>40659</v>
      </c>
    </row>
    <row r="1469" spans="1:21" ht="13">
      <c r="A1469" s="10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5">
        <f>C1469+1</f>
        <v>40063</v>
      </c>
    </row>
    <row r="1470" spans="1:21" ht="13">
      <c r="A1470" s="10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5">
        <f>C1470+2</f>
        <v>41139</v>
      </c>
    </row>
    <row r="1471" spans="1:21" ht="13">
      <c r="A1471" s="10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5">
        <f>C1471+1</f>
        <v>40464</v>
      </c>
    </row>
    <row r="1472" spans="1:21" ht="13">
      <c r="A1472" s="10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5">
        <f>C1472+2</f>
        <v>40739</v>
      </c>
    </row>
    <row r="1473" spans="1:21" ht="13">
      <c r="A1473" s="10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5">
        <f>C1473+2</f>
        <v>41248</v>
      </c>
    </row>
    <row r="1474" spans="1:21" ht="13">
      <c r="A1474" s="10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5">
        <f>C1474+3</f>
        <v>41106</v>
      </c>
    </row>
    <row r="1475" spans="1:21" ht="13">
      <c r="A1475" s="10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5">
        <f>C1475+0</f>
        <v>39848</v>
      </c>
    </row>
    <row r="1476" spans="1:21" ht="13">
      <c r="A1476" s="10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5">
        <f>C1476+4</f>
        <v>39852</v>
      </c>
    </row>
    <row r="1477" spans="1:21" ht="13">
      <c r="A1477" s="10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5">
        <f>C1477+4</f>
        <v>39852</v>
      </c>
    </row>
    <row r="1478" spans="1:21" ht="13">
      <c r="A1478" s="10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5">
        <f>C1478+2</f>
        <v>40899</v>
      </c>
    </row>
    <row r="1479" spans="1:21" ht="13">
      <c r="A1479" s="10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5">
        <f>C1479+1</f>
        <v>40898</v>
      </c>
    </row>
    <row r="1480" spans="1:21" ht="13">
      <c r="A1480" s="10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5">
        <f>C1480+0</f>
        <v>40693</v>
      </c>
    </row>
    <row r="1481" spans="1:21" ht="13">
      <c r="A1481" s="10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5">
        <f>C1481+1</f>
        <v>40461</v>
      </c>
    </row>
    <row r="1482" spans="1:21" ht="13">
      <c r="A1482" s="10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5">
        <f>C1482+0</f>
        <v>40460</v>
      </c>
    </row>
    <row r="1483" spans="1:21" ht="13">
      <c r="A1483" s="10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5">
        <f>C1483+0</f>
        <v>40612</v>
      </c>
    </row>
    <row r="1484" spans="1:21" ht="13">
      <c r="A1484" s="10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5">
        <f>C1484+1</f>
        <v>40201</v>
      </c>
    </row>
    <row r="1485" spans="1:21" ht="13">
      <c r="A1485" s="10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5">
        <f>C1485+3</f>
        <v>40647</v>
      </c>
    </row>
    <row r="1486" spans="1:21" ht="13">
      <c r="A1486" s="10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5">
        <f>C1486+2</f>
        <v>40651</v>
      </c>
    </row>
    <row r="1487" spans="1:21" ht="13">
      <c r="A1487" s="10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5">
        <f>C1487+2</f>
        <v>40651</v>
      </c>
    </row>
    <row r="1488" spans="1:21" ht="13">
      <c r="A1488" s="10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5">
        <f>C1488+5</f>
        <v>40514</v>
      </c>
    </row>
    <row r="1489" spans="1:21" ht="13">
      <c r="A1489" s="10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5">
        <f>C1489+1</f>
        <v>40400</v>
      </c>
    </row>
    <row r="1490" spans="1:21" ht="13">
      <c r="A1490" s="10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5">
        <f>C1490+1</f>
        <v>40036</v>
      </c>
    </row>
    <row r="1491" spans="1:21" ht="13">
      <c r="A1491" s="10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5">
        <f>C1491+2</f>
        <v>40418</v>
      </c>
    </row>
    <row r="1492" spans="1:21" ht="13">
      <c r="A1492" s="10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5">
        <f>C1492+1</f>
        <v>40417</v>
      </c>
    </row>
    <row r="1493" spans="1:21" ht="13">
      <c r="A1493" s="10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5">
        <f>C1493+4</f>
        <v>40705</v>
      </c>
    </row>
    <row r="1494" spans="1:21" ht="13">
      <c r="A1494" s="10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5">
        <f>C1494+4</f>
        <v>40705</v>
      </c>
    </row>
    <row r="1495" spans="1:21" ht="13">
      <c r="A1495" s="10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5">
        <f>C1495+5</f>
        <v>40706</v>
      </c>
    </row>
    <row r="1496" spans="1:21" ht="13">
      <c r="A1496" s="10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5">
        <f>C1496+4</f>
        <v>40322</v>
      </c>
    </row>
    <row r="1497" spans="1:21" ht="13">
      <c r="A1497" s="10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5">
        <f>C1497+1</f>
        <v>40542</v>
      </c>
    </row>
    <row r="1498" spans="1:21" ht="13">
      <c r="A1498" s="10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5">
        <f>C1498+1</f>
        <v>40542</v>
      </c>
    </row>
    <row r="1499" spans="1:21" ht="13">
      <c r="A1499" s="10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5">
        <f>C1499+0</f>
        <v>40793</v>
      </c>
    </row>
    <row r="1500" spans="1:21" ht="13">
      <c r="A1500" s="10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5">
        <f>C1500+3</f>
        <v>40065</v>
      </c>
    </row>
    <row r="1501" spans="1:21" ht="13">
      <c r="A1501" s="10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5">
        <f>C1501+1</f>
        <v>40063</v>
      </c>
    </row>
    <row r="1502" spans="1:21" ht="13">
      <c r="A1502" s="10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5">
        <f>C1502+1</f>
        <v>40063</v>
      </c>
    </row>
    <row r="1503" spans="1:21" ht="13">
      <c r="A1503" s="10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5">
        <f>C1503+2</f>
        <v>39871</v>
      </c>
    </row>
    <row r="1504" spans="1:21" ht="13">
      <c r="A1504" s="10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5">
        <f>C1504+2</f>
        <v>39871</v>
      </c>
    </row>
    <row r="1505" spans="1:21" ht="13">
      <c r="A1505" s="10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5">
        <f>C1505+3</f>
        <v>40183</v>
      </c>
    </row>
    <row r="1506" spans="1:21" ht="13">
      <c r="A1506" s="10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5">
        <f>C1506+0</f>
        <v>41060</v>
      </c>
    </row>
    <row r="1507" spans="1:21" ht="13">
      <c r="A1507" s="10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5">
        <f>C1507+2</f>
        <v>39947</v>
      </c>
    </row>
    <row r="1508" spans="1:21" ht="13">
      <c r="A1508" s="10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5">
        <f>C1508+1</f>
        <v>39946</v>
      </c>
    </row>
    <row r="1509" spans="1:21" ht="13">
      <c r="A1509" s="10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5">
        <f>C1509+1</f>
        <v>39946</v>
      </c>
    </row>
    <row r="1510" spans="1:21" ht="13">
      <c r="A1510" s="10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5">
        <f>C1510+1</f>
        <v>39946</v>
      </c>
    </row>
    <row r="1511" spans="1:21" ht="13">
      <c r="A1511" s="10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5">
        <f>C1511+1</f>
        <v>39946</v>
      </c>
    </row>
    <row r="1512" spans="1:21" ht="13">
      <c r="A1512" s="10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5">
        <f>C1512+1</f>
        <v>40474</v>
      </c>
    </row>
    <row r="1513" spans="1:21" ht="13">
      <c r="A1513" s="10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5">
        <f>C1513+7</f>
        <v>39988</v>
      </c>
    </row>
    <row r="1514" spans="1:21" ht="13">
      <c r="A1514" s="10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5">
        <f>C1514+2</f>
        <v>39983</v>
      </c>
    </row>
    <row r="1515" spans="1:21" ht="13">
      <c r="A1515" s="10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5">
        <f>C1515+5</f>
        <v>39986</v>
      </c>
    </row>
    <row r="1516" spans="1:21" ht="13">
      <c r="A1516" s="10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5">
        <f>C1516+7</f>
        <v>40741</v>
      </c>
    </row>
    <row r="1517" spans="1:21" ht="13">
      <c r="A1517" s="10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5">
        <f>C1517+1</f>
        <v>40159</v>
      </c>
    </row>
    <row r="1518" spans="1:21" ht="13">
      <c r="A1518" s="10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5">
        <f>C1518+1</f>
        <v>40084</v>
      </c>
    </row>
    <row r="1519" spans="1:21" ht="13">
      <c r="A1519" s="10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5">
        <f>C1519+7</f>
        <v>40576</v>
      </c>
    </row>
    <row r="1520" spans="1:21" ht="13">
      <c r="A1520" s="10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5">
        <f>C1520+1</f>
        <v>40588</v>
      </c>
    </row>
    <row r="1521" spans="1:21" ht="13">
      <c r="A1521" s="10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5">
        <f>C1521+0</f>
        <v>40587</v>
      </c>
    </row>
    <row r="1522" spans="1:21" ht="13">
      <c r="A1522" s="10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5">
        <f>C1522+0</f>
        <v>41110</v>
      </c>
    </row>
    <row r="1523" spans="1:21" ht="13">
      <c r="A1523" s="10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5">
        <f>C1523+2</f>
        <v>41112</v>
      </c>
    </row>
    <row r="1524" spans="1:21" ht="13">
      <c r="A1524" s="10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5">
        <f>C1524+1</f>
        <v>41111</v>
      </c>
    </row>
    <row r="1525" spans="1:21" ht="13">
      <c r="A1525" s="10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5">
        <f>C1525+2</f>
        <v>40198</v>
      </c>
    </row>
    <row r="1526" spans="1:21" ht="13">
      <c r="A1526" s="10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5">
        <f>C1526+2</f>
        <v>40198</v>
      </c>
    </row>
    <row r="1527" spans="1:21" ht="13">
      <c r="A1527" s="10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5">
        <f>C1527+1</f>
        <v>40829</v>
      </c>
    </row>
    <row r="1528" spans="1:21" ht="13">
      <c r="A1528" s="10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5">
        <f>C1528+1</f>
        <v>40389</v>
      </c>
    </row>
    <row r="1529" spans="1:21" ht="13">
      <c r="A1529" s="10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5">
        <f>C1529+5</f>
        <v>40482</v>
      </c>
    </row>
    <row r="1530" spans="1:21" ht="13">
      <c r="A1530" s="10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5">
        <f>C1530+2</f>
        <v>41188</v>
      </c>
    </row>
    <row r="1531" spans="1:21" ht="13">
      <c r="A1531" s="10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5">
        <f>C1531+2</f>
        <v>41188</v>
      </c>
    </row>
    <row r="1532" spans="1:21" ht="13">
      <c r="A1532" s="10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5">
        <f>C1532+2</f>
        <v>41130</v>
      </c>
    </row>
    <row r="1533" spans="1:21" ht="13">
      <c r="A1533" s="10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5">
        <f>C1533+1</f>
        <v>41129</v>
      </c>
    </row>
    <row r="1534" spans="1:21" ht="13">
      <c r="A1534" s="10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5">
        <f>C1534+1</f>
        <v>40594</v>
      </c>
    </row>
    <row r="1535" spans="1:21" ht="13">
      <c r="A1535" s="10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5">
        <f>C1535+2</f>
        <v>40595</v>
      </c>
    </row>
    <row r="1536" spans="1:21" ht="13">
      <c r="A1536" s="10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5">
        <f>C1536+2</f>
        <v>40447</v>
      </c>
    </row>
    <row r="1537" spans="1:21" ht="13">
      <c r="A1537" s="10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5">
        <f>C1537+4</f>
        <v>40169</v>
      </c>
    </row>
    <row r="1538" spans="1:21" ht="13">
      <c r="A1538" s="10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5">
        <f>C1538+1</f>
        <v>41012</v>
      </c>
    </row>
    <row r="1539" spans="1:21" ht="13">
      <c r="A1539" s="10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5">
        <f>C1539+1</f>
        <v>41012</v>
      </c>
    </row>
    <row r="1540" spans="1:21" ht="13">
      <c r="A1540" s="10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5">
        <f>C1540+1</f>
        <v>39966</v>
      </c>
    </row>
    <row r="1541" spans="1:21" ht="13">
      <c r="A1541" s="10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5">
        <f>C1541+2</f>
        <v>40592</v>
      </c>
    </row>
    <row r="1542" spans="1:21" ht="13">
      <c r="A1542" s="10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5">
        <f>C1542+1</f>
        <v>40966</v>
      </c>
    </row>
    <row r="1543" spans="1:21" ht="13">
      <c r="A1543" s="10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5">
        <f>C1543+1</f>
        <v>41101</v>
      </c>
    </row>
    <row r="1544" spans="1:21" ht="13">
      <c r="A1544" s="10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5">
        <f>C1544+2</f>
        <v>41048</v>
      </c>
    </row>
    <row r="1545" spans="1:21" ht="13">
      <c r="A1545" s="10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5">
        <f>C1545+2</f>
        <v>41048</v>
      </c>
    </row>
    <row r="1546" spans="1:21" ht="13">
      <c r="A1546" s="10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5">
        <f>C1546+0</f>
        <v>39835</v>
      </c>
    </row>
    <row r="1547" spans="1:21" ht="13">
      <c r="A1547" s="10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5">
        <f>C1547+2</f>
        <v>40608</v>
      </c>
    </row>
    <row r="1548" spans="1:21" ht="13">
      <c r="A1548" s="10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5">
        <f>C1548+0</f>
        <v>40716</v>
      </c>
    </row>
    <row r="1549" spans="1:21" ht="13">
      <c r="A1549" s="10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5">
        <f>C1549+2</f>
        <v>39995</v>
      </c>
    </row>
    <row r="1550" spans="1:21" ht="13">
      <c r="A1550" s="10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5">
        <f>C1550+2</f>
        <v>40997</v>
      </c>
    </row>
    <row r="1551" spans="1:21" ht="13">
      <c r="A1551" s="10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5">
        <f>C1551+1</f>
        <v>40996</v>
      </c>
    </row>
    <row r="1552" spans="1:21" ht="13">
      <c r="A1552" s="10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5">
        <f>C1552+1</f>
        <v>40996</v>
      </c>
    </row>
    <row r="1553" spans="1:21" ht="13">
      <c r="A1553" s="10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5">
        <f>C1553+1</f>
        <v>41033</v>
      </c>
    </row>
    <row r="1554" spans="1:21" ht="13">
      <c r="A1554" s="10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5">
        <f>C1554+7</f>
        <v>40873</v>
      </c>
    </row>
    <row r="1555" spans="1:21" ht="13">
      <c r="A1555" s="10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5">
        <f>C1555+2</f>
        <v>40497</v>
      </c>
    </row>
    <row r="1556" spans="1:21" ht="13">
      <c r="A1556" s="10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5">
        <f>C1556+1</f>
        <v>40496</v>
      </c>
    </row>
    <row r="1557" spans="1:21" ht="13">
      <c r="A1557" s="10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5">
        <f>C1557+0</f>
        <v>41245</v>
      </c>
    </row>
    <row r="1558" spans="1:21" ht="13">
      <c r="A1558" s="10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5">
        <f>C1558+3</f>
        <v>41248</v>
      </c>
    </row>
    <row r="1559" spans="1:21" ht="13">
      <c r="A1559" s="10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5">
        <f>C1559+0</f>
        <v>40480</v>
      </c>
    </row>
    <row r="1560" spans="1:21" ht="13">
      <c r="A1560" s="10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5">
        <f>C1560+1</f>
        <v>39868</v>
      </c>
    </row>
    <row r="1561" spans="1:21" ht="13">
      <c r="A1561" s="10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5">
        <f>C1561+1</f>
        <v>40319</v>
      </c>
    </row>
    <row r="1562" spans="1:21" ht="13">
      <c r="A1562" s="10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5">
        <f>C1562+3</f>
        <v>40023</v>
      </c>
    </row>
    <row r="1563" spans="1:21" ht="13">
      <c r="A1563" s="10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5">
        <f>C1563+2</f>
        <v>41159</v>
      </c>
    </row>
    <row r="1564" spans="1:21" ht="13">
      <c r="A1564" s="10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5">
        <f>C1564+2</f>
        <v>40751</v>
      </c>
    </row>
    <row r="1565" spans="1:21" ht="13">
      <c r="A1565" s="10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5">
        <f>C1565+1</f>
        <v>40795</v>
      </c>
    </row>
    <row r="1566" spans="1:21" ht="13">
      <c r="A1566" s="10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5">
        <f>C1566+1</f>
        <v>40795</v>
      </c>
    </row>
    <row r="1567" spans="1:21" ht="13">
      <c r="A1567" s="10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5">
        <f>C1567+2</f>
        <v>40165</v>
      </c>
    </row>
    <row r="1568" spans="1:21" ht="13">
      <c r="A1568" s="10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5">
        <f>C1568+1</f>
        <v>40408</v>
      </c>
    </row>
    <row r="1569" spans="1:21" ht="13">
      <c r="A1569" s="10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5">
        <f>C1569+1</f>
        <v>40496</v>
      </c>
    </row>
    <row r="1570" spans="1:21" ht="13">
      <c r="A1570" s="10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5">
        <f>C1570+1</f>
        <v>40496</v>
      </c>
    </row>
    <row r="1571" spans="1:21" ht="13">
      <c r="A1571" s="10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5">
        <f>C1571+1</f>
        <v>40261</v>
      </c>
    </row>
    <row r="1572" spans="1:21" ht="13">
      <c r="A1572" s="10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5">
        <f>C1572+2</f>
        <v>40538</v>
      </c>
    </row>
    <row r="1573" spans="1:21" ht="13">
      <c r="A1573" s="10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5">
        <f>C1573+1</f>
        <v>40537</v>
      </c>
    </row>
    <row r="1574" spans="1:21" ht="13">
      <c r="A1574" s="10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5">
        <f>C1574+3</f>
        <v>40539</v>
      </c>
    </row>
    <row r="1575" spans="1:21" ht="13">
      <c r="A1575" s="10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5">
        <f>C1575+1</f>
        <v>40504</v>
      </c>
    </row>
    <row r="1576" spans="1:21" ht="13">
      <c r="A1576" s="10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5">
        <f>C1576+2</f>
        <v>40218</v>
      </c>
    </row>
    <row r="1577" spans="1:21" ht="13">
      <c r="A1577" s="10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5">
        <f>C1577+2</f>
        <v>39943</v>
      </c>
    </row>
    <row r="1578" spans="1:21" ht="13">
      <c r="A1578" s="10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5">
        <f>C1578+5</f>
        <v>40669</v>
      </c>
    </row>
    <row r="1579" spans="1:21" ht="13">
      <c r="A1579" s="10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5">
        <f>C1579+2</f>
        <v>40666</v>
      </c>
    </row>
    <row r="1580" spans="1:21" ht="13">
      <c r="A1580" s="10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5">
        <f>C1580+7</f>
        <v>40671</v>
      </c>
    </row>
    <row r="1581" spans="1:21" ht="13">
      <c r="A1581" s="10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5">
        <f>C1581+3</f>
        <v>40026</v>
      </c>
    </row>
    <row r="1582" spans="1:21" ht="13">
      <c r="A1582" s="10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5">
        <f>C1582+2</f>
        <v>40025</v>
      </c>
    </row>
    <row r="1583" spans="1:21" ht="13">
      <c r="A1583" s="10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5">
        <f>C1583+1</f>
        <v>40491</v>
      </c>
    </row>
    <row r="1584" spans="1:21" ht="13">
      <c r="A1584" s="10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5">
        <f>C1584+1</f>
        <v>41152</v>
      </c>
    </row>
    <row r="1585" spans="1:21" ht="13">
      <c r="A1585" s="10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5">
        <f>C1585+2</f>
        <v>40064</v>
      </c>
    </row>
    <row r="1586" spans="1:21" ht="13">
      <c r="A1586" s="10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5">
        <f>C1586+1</f>
        <v>40525</v>
      </c>
    </row>
    <row r="1587" spans="1:21" ht="13">
      <c r="A1587" s="10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5">
        <f>C1587+0</f>
        <v>41062</v>
      </c>
    </row>
    <row r="1588" spans="1:21" ht="13">
      <c r="A1588" s="10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5">
        <f>C1588+1</f>
        <v>40580</v>
      </c>
    </row>
    <row r="1589" spans="1:21" ht="13">
      <c r="A1589" s="10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5">
        <f>C1589+3</f>
        <v>40529</v>
      </c>
    </row>
    <row r="1590" spans="1:21" ht="13">
      <c r="A1590" s="10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5">
        <f>C1590+2</f>
        <v>40528</v>
      </c>
    </row>
    <row r="1591" spans="1:21" ht="13">
      <c r="A1591" s="10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5">
        <f>C1591+2</f>
        <v>40528</v>
      </c>
    </row>
    <row r="1592" spans="1:21" ht="13">
      <c r="A1592" s="10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5">
        <f>C1592+1</f>
        <v>40527</v>
      </c>
    </row>
    <row r="1593" spans="1:21" ht="13">
      <c r="A1593" s="10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5">
        <f>C1593+2</f>
        <v>40528</v>
      </c>
    </row>
    <row r="1594" spans="1:21" ht="13">
      <c r="A1594" s="10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5">
        <f>C1594+2</f>
        <v>41005</v>
      </c>
    </row>
    <row r="1595" spans="1:21" ht="13">
      <c r="A1595" s="10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5">
        <f>C1595+2</f>
        <v>40330</v>
      </c>
    </row>
    <row r="1596" spans="1:21" ht="13">
      <c r="A1596" s="10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5">
        <f>C1596+0</f>
        <v>41212</v>
      </c>
    </row>
    <row r="1597" spans="1:21" ht="13">
      <c r="A1597" s="10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5">
        <f>C1597+2</f>
        <v>41214</v>
      </c>
    </row>
    <row r="1598" spans="1:21" ht="13">
      <c r="A1598" s="10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5">
        <f>C1598+1</f>
        <v>41213</v>
      </c>
    </row>
    <row r="1599" spans="1:21" ht="13">
      <c r="A1599" s="10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5">
        <f>C1599+7</f>
        <v>40159</v>
      </c>
    </row>
    <row r="1600" spans="1:21" ht="13">
      <c r="A1600" s="10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5">
        <f>C1600+2</f>
        <v>40383</v>
      </c>
    </row>
    <row r="1601" spans="1:21" ht="13">
      <c r="A1601" s="10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5">
        <f>C1601+1</f>
        <v>40382</v>
      </c>
    </row>
    <row r="1602" spans="1:21" ht="13">
      <c r="A1602" s="10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5">
        <f>C1602+0</f>
        <v>40381</v>
      </c>
    </row>
    <row r="1603" spans="1:21" ht="13">
      <c r="A1603" s="10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5">
        <f>C1603+1</f>
        <v>40231</v>
      </c>
    </row>
    <row r="1604" spans="1:21" ht="13">
      <c r="A1604" s="10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5">
        <f>C1604+2</f>
        <v>40526</v>
      </c>
    </row>
    <row r="1605" spans="1:21" ht="13">
      <c r="A1605" s="10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5">
        <f>C1605+1</f>
        <v>40525</v>
      </c>
    </row>
    <row r="1606" spans="1:21" ht="13">
      <c r="A1606" s="10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5">
        <f>C1606+1</f>
        <v>40700</v>
      </c>
    </row>
    <row r="1607" spans="1:21" ht="13">
      <c r="A1607" s="10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5">
        <f>C1607+1</f>
        <v>40504</v>
      </c>
    </row>
    <row r="1608" spans="1:21" ht="13">
      <c r="A1608" s="10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5">
        <f>C1608+1</f>
        <v>40504</v>
      </c>
    </row>
    <row r="1609" spans="1:21" ht="13">
      <c r="A1609" s="10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5">
        <f>C1609+2</f>
        <v>40897</v>
      </c>
    </row>
    <row r="1610" spans="1:21" ht="13">
      <c r="A1610" s="10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5">
        <f>C1610+1</f>
        <v>40272</v>
      </c>
    </row>
    <row r="1611" spans="1:21" ht="13">
      <c r="A1611" s="10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5">
        <f>C1611+0</f>
        <v>40919</v>
      </c>
    </row>
    <row r="1612" spans="1:21" ht="13">
      <c r="A1612" s="10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5">
        <f>C1612+5</f>
        <v>40924</v>
      </c>
    </row>
    <row r="1613" spans="1:21" ht="13">
      <c r="A1613" s="10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5">
        <f>C1613+3</f>
        <v>41244</v>
      </c>
    </row>
    <row r="1614" spans="1:21" ht="13">
      <c r="A1614" s="10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5">
        <f>C1614+0</f>
        <v>39949</v>
      </c>
    </row>
    <row r="1615" spans="1:21" ht="13">
      <c r="A1615" s="10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5">
        <f>C1615+2</f>
        <v>41088</v>
      </c>
    </row>
    <row r="1616" spans="1:21" ht="13">
      <c r="A1616" s="10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5">
        <f>C1616+2</f>
        <v>41088</v>
      </c>
    </row>
    <row r="1617" spans="1:21" ht="13">
      <c r="A1617" s="10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5">
        <f>C1617+1</f>
        <v>41087</v>
      </c>
    </row>
    <row r="1618" spans="1:21" ht="13">
      <c r="A1618" s="10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5">
        <f>C1618+2</f>
        <v>40777</v>
      </c>
    </row>
    <row r="1619" spans="1:21" ht="13">
      <c r="A1619" s="10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5">
        <f>C1619+2</f>
        <v>41198</v>
      </c>
    </row>
    <row r="1620" spans="1:21" ht="13">
      <c r="A1620" s="10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5">
        <f>C1620+3</f>
        <v>41199</v>
      </c>
    </row>
    <row r="1621" spans="1:21" ht="13">
      <c r="A1621" s="10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5">
        <f>C1621+1</f>
        <v>40032</v>
      </c>
    </row>
    <row r="1622" spans="1:21" ht="13">
      <c r="A1622" s="10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5">
        <f>C1622+1</f>
        <v>40032</v>
      </c>
    </row>
    <row r="1623" spans="1:21" ht="13">
      <c r="A1623" s="10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5">
        <f>C1623+2</f>
        <v>40095</v>
      </c>
    </row>
    <row r="1624" spans="1:21" ht="13">
      <c r="A1624" s="10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5">
        <f>C1624+2</f>
        <v>40095</v>
      </c>
    </row>
    <row r="1625" spans="1:21" ht="13">
      <c r="A1625" s="10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5">
        <f>C1625+0</f>
        <v>40194</v>
      </c>
    </row>
    <row r="1626" spans="1:21" ht="13">
      <c r="A1626" s="10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5">
        <f>C1626+1</f>
        <v>41125</v>
      </c>
    </row>
    <row r="1627" spans="1:21" ht="13">
      <c r="A1627" s="10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5">
        <f>C1627+0</f>
        <v>40908</v>
      </c>
    </row>
    <row r="1628" spans="1:21" ht="13">
      <c r="A1628" s="10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5">
        <f>C1628+1</f>
        <v>39998</v>
      </c>
    </row>
    <row r="1629" spans="1:21" ht="13">
      <c r="A1629" s="10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5">
        <f>C1629+4</f>
        <v>40028</v>
      </c>
    </row>
    <row r="1630" spans="1:21" ht="13">
      <c r="A1630" s="10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5">
        <f>C1630+0</f>
        <v>40024</v>
      </c>
    </row>
    <row r="1631" spans="1:21" ht="13">
      <c r="A1631" s="10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5">
        <f>C1631+4</f>
        <v>39827</v>
      </c>
    </row>
    <row r="1632" spans="1:21" ht="13">
      <c r="A1632" s="10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5">
        <f>C1632+2</f>
        <v>39825</v>
      </c>
    </row>
    <row r="1633" spans="1:21" ht="13">
      <c r="A1633" s="10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5">
        <f>C1633+1</f>
        <v>41221</v>
      </c>
    </row>
    <row r="1634" spans="1:21" ht="13">
      <c r="A1634" s="10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5">
        <f>C1634+3</f>
        <v>40584</v>
      </c>
    </row>
    <row r="1635" spans="1:21" ht="13">
      <c r="A1635" s="10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5">
        <f>C1635+2</f>
        <v>40414</v>
      </c>
    </row>
    <row r="1636" spans="1:21" ht="13">
      <c r="A1636" s="10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5">
        <f>C1636+1</f>
        <v>40981</v>
      </c>
    </row>
    <row r="1637" spans="1:21" ht="13">
      <c r="A1637" s="10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5">
        <f>C1637+0</f>
        <v>40856</v>
      </c>
    </row>
    <row r="1638" spans="1:21" ht="13">
      <c r="A1638" s="10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5">
        <f>C1638+4</f>
        <v>41218</v>
      </c>
    </row>
    <row r="1639" spans="1:21" ht="13">
      <c r="A1639" s="10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5">
        <f>C1639+1</f>
        <v>40743</v>
      </c>
    </row>
    <row r="1640" spans="1:21" ht="13">
      <c r="A1640" s="10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5">
        <f>C1640+1</f>
        <v>40451</v>
      </c>
    </row>
    <row r="1641" spans="1:21" ht="13">
      <c r="A1641" s="10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5">
        <f>C1641+2</f>
        <v>40570</v>
      </c>
    </row>
    <row r="1642" spans="1:21" ht="13">
      <c r="A1642" s="10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5">
        <f>C1642+2</f>
        <v>39991</v>
      </c>
    </row>
    <row r="1643" spans="1:21" ht="13">
      <c r="A1643" s="10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5">
        <f>C1643+1</f>
        <v>41027</v>
      </c>
    </row>
    <row r="1644" spans="1:21" ht="13">
      <c r="A1644" s="10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5">
        <f>C1644+5</f>
        <v>40493</v>
      </c>
    </row>
    <row r="1645" spans="1:21" ht="13">
      <c r="A1645" s="10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5">
        <f>C1645+7</f>
        <v>40495</v>
      </c>
    </row>
    <row r="1646" spans="1:21" ht="13">
      <c r="A1646" s="10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5">
        <f>C1646+4</f>
        <v>40492</v>
      </c>
    </row>
    <row r="1647" spans="1:21" ht="13">
      <c r="A1647" s="10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5">
        <f>C1647+2</f>
        <v>40490</v>
      </c>
    </row>
    <row r="1648" spans="1:21" ht="13">
      <c r="A1648" s="10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5">
        <f>C1648+4</f>
        <v>39933</v>
      </c>
    </row>
    <row r="1649" spans="1:21" ht="13">
      <c r="A1649" s="10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5">
        <f>C1649+0</f>
        <v>41218</v>
      </c>
    </row>
    <row r="1650" spans="1:21" ht="13">
      <c r="A1650" s="10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5">
        <f>C1650+0</f>
        <v>40426</v>
      </c>
    </row>
    <row r="1651" spans="1:21" ht="13">
      <c r="A1651" s="10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5">
        <f>C1651+3</f>
        <v>40730</v>
      </c>
    </row>
    <row r="1652" spans="1:21" ht="13">
      <c r="A1652" s="10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5">
        <f>C1652+3</f>
        <v>39828</v>
      </c>
    </row>
    <row r="1653" spans="1:21" ht="13">
      <c r="A1653" s="10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5">
        <f>C1653+0</f>
        <v>40166</v>
      </c>
    </row>
    <row r="1654" spans="1:21" ht="13">
      <c r="A1654" s="10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5">
        <f>C1654+7</f>
        <v>40715</v>
      </c>
    </row>
    <row r="1655" spans="1:21" ht="13">
      <c r="A1655" s="10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5">
        <f>C1655+7</f>
        <v>40510</v>
      </c>
    </row>
    <row r="1656" spans="1:21" ht="13">
      <c r="A1656" s="10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5">
        <f>C1656+0</f>
        <v>40153</v>
      </c>
    </row>
    <row r="1657" spans="1:21" ht="13">
      <c r="A1657" s="10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5">
        <f>C1657+0</f>
        <v>40153</v>
      </c>
    </row>
    <row r="1658" spans="1:21" ht="13">
      <c r="A1658" s="10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5">
        <f>C1658+1</f>
        <v>40306</v>
      </c>
    </row>
    <row r="1659" spans="1:21" ht="13">
      <c r="A1659" s="10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5">
        <f>C1659+1</f>
        <v>40595</v>
      </c>
    </row>
    <row r="1660" spans="1:21" ht="13">
      <c r="A1660" s="10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5">
        <f>C1660+1</f>
        <v>40595</v>
      </c>
    </row>
    <row r="1661" spans="1:21" ht="13">
      <c r="A1661" s="10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5">
        <f>C1661+0</f>
        <v>40435</v>
      </c>
    </row>
    <row r="1662" spans="1:21" ht="13">
      <c r="A1662" s="10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5">
        <f>C1662+1</f>
        <v>40436</v>
      </c>
    </row>
    <row r="1663" spans="1:21" ht="13">
      <c r="A1663" s="10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5">
        <f>C1663+2</f>
        <v>40437</v>
      </c>
    </row>
    <row r="1664" spans="1:21" ht="13">
      <c r="A1664" s="10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5">
        <f>C1664+1</f>
        <v>40436</v>
      </c>
    </row>
    <row r="1665" spans="1:21" ht="13">
      <c r="A1665" s="10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5">
        <f>C1665+0</f>
        <v>40881</v>
      </c>
    </row>
    <row r="1666" spans="1:21" ht="13">
      <c r="A1666" s="10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5">
        <f>C1666+2</f>
        <v>40883</v>
      </c>
    </row>
    <row r="1667" spans="1:21" ht="13">
      <c r="A1667" s="10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5">
        <f>C1667+2</f>
        <v>41137</v>
      </c>
    </row>
    <row r="1668" spans="1:21" ht="13">
      <c r="A1668" s="10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5">
        <f>C1668+2</f>
        <v>40775</v>
      </c>
    </row>
    <row r="1669" spans="1:21" ht="13">
      <c r="A1669" s="10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5">
        <f>C1669+7</f>
        <v>40556</v>
      </c>
    </row>
    <row r="1670" spans="1:21" ht="13">
      <c r="A1670" s="10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5">
        <f>C1670+2</f>
        <v>39945</v>
      </c>
    </row>
    <row r="1671" spans="1:21" ht="13">
      <c r="A1671" s="10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5">
        <f>C1671+3</f>
        <v>40185</v>
      </c>
    </row>
    <row r="1672" spans="1:21" ht="13">
      <c r="A1672" s="10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5">
        <f>C1672+4</f>
        <v>40689</v>
      </c>
    </row>
    <row r="1673" spans="1:21" ht="13">
      <c r="A1673" s="10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5">
        <f>C1673+2</f>
        <v>40934</v>
      </c>
    </row>
    <row r="1674" spans="1:21" ht="13">
      <c r="A1674" s="10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5">
        <f>C1674+5</f>
        <v>40937</v>
      </c>
    </row>
    <row r="1675" spans="1:21" ht="13">
      <c r="A1675" s="10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5">
        <f>C1675+7</f>
        <v>40939</v>
      </c>
    </row>
    <row r="1676" spans="1:21" ht="13">
      <c r="A1676" s="10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5">
        <f>C1676+1</f>
        <v>40381</v>
      </c>
    </row>
    <row r="1677" spans="1:21" ht="13">
      <c r="A1677" s="10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5">
        <f>C1677+1</f>
        <v>40381</v>
      </c>
    </row>
    <row r="1678" spans="1:21" ht="13">
      <c r="A1678" s="10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5">
        <f>C1678+0</f>
        <v>40380</v>
      </c>
    </row>
    <row r="1679" spans="1:21" ht="13">
      <c r="A1679" s="10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5">
        <f>C1679+3</f>
        <v>40856</v>
      </c>
    </row>
    <row r="1680" spans="1:21" ht="13">
      <c r="A1680" s="10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5">
        <f>C1680+0</f>
        <v>41095</v>
      </c>
    </row>
    <row r="1681" spans="1:21" ht="13">
      <c r="A1681" s="10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5">
        <f>C1681+2</f>
        <v>41097</v>
      </c>
    </row>
    <row r="1682" spans="1:21" ht="13">
      <c r="A1682" s="10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5">
        <f>C1682+1</f>
        <v>40971</v>
      </c>
    </row>
    <row r="1683" spans="1:21" ht="13">
      <c r="A1683" s="10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5">
        <f>C1683+0</f>
        <v>40802</v>
      </c>
    </row>
    <row r="1684" spans="1:21" ht="13">
      <c r="A1684" s="10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5">
        <f>C1684+1</f>
        <v>40009</v>
      </c>
    </row>
    <row r="1685" spans="1:21" ht="13">
      <c r="A1685" s="10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5">
        <f>C1685+0</f>
        <v>40008</v>
      </c>
    </row>
    <row r="1686" spans="1:21" ht="13">
      <c r="A1686" s="10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5">
        <f>C1686+2</f>
        <v>40847</v>
      </c>
    </row>
    <row r="1687" spans="1:21" ht="13">
      <c r="A1687" s="10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5">
        <f>C1687+3</f>
        <v>40561</v>
      </c>
    </row>
    <row r="1688" spans="1:21" ht="13">
      <c r="A1688" s="10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5">
        <f>C1688+2</f>
        <v>40467</v>
      </c>
    </row>
    <row r="1689" spans="1:21" ht="13">
      <c r="A1689" s="10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5">
        <f>C1689+1</f>
        <v>40122</v>
      </c>
    </row>
    <row r="1690" spans="1:21" ht="13">
      <c r="A1690" s="10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5">
        <f>C1690+1</f>
        <v>39997</v>
      </c>
    </row>
    <row r="1691" spans="1:21" ht="13">
      <c r="A1691" s="10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5">
        <f>C1691+2</f>
        <v>40972</v>
      </c>
    </row>
    <row r="1692" spans="1:21" ht="13">
      <c r="A1692" s="10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5">
        <f>C1692+1</f>
        <v>40579</v>
      </c>
    </row>
    <row r="1693" spans="1:21" ht="13">
      <c r="A1693" s="10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5">
        <f>C1693+2</f>
        <v>40580</v>
      </c>
    </row>
    <row r="1694" spans="1:21" ht="13">
      <c r="A1694" s="10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5">
        <f>C1694+2</f>
        <v>40622</v>
      </c>
    </row>
    <row r="1695" spans="1:21" ht="13">
      <c r="A1695" s="10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5">
        <f>C1695+4</f>
        <v>40624</v>
      </c>
    </row>
    <row r="1696" spans="1:21" ht="13">
      <c r="A1696" s="10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5">
        <f>C1696+7</f>
        <v>40390</v>
      </c>
    </row>
    <row r="1697" spans="1:21" ht="13">
      <c r="A1697" s="10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5">
        <f>C1697+1</f>
        <v>41200</v>
      </c>
    </row>
    <row r="1698" spans="1:21" ht="13">
      <c r="A1698" s="10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5">
        <f>C1698+2</f>
        <v>40876</v>
      </c>
    </row>
    <row r="1699" spans="1:21" ht="13">
      <c r="A1699" s="10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5">
        <f>C1699+2</f>
        <v>40876</v>
      </c>
    </row>
    <row r="1700" spans="1:21" ht="13">
      <c r="A1700" s="10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5">
        <f>C1700+2</f>
        <v>39879</v>
      </c>
    </row>
    <row r="1701" spans="1:21" ht="13">
      <c r="A1701" s="10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5">
        <f>C1701+3</f>
        <v>39880</v>
      </c>
    </row>
    <row r="1702" spans="1:21" ht="13">
      <c r="A1702" s="10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5">
        <f>C1702+2</f>
        <v>39879</v>
      </c>
    </row>
    <row r="1703" spans="1:21" ht="13">
      <c r="A1703" s="10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5">
        <f>C1703+0</f>
        <v>40933</v>
      </c>
    </row>
    <row r="1704" spans="1:21" ht="13">
      <c r="A1704" s="10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5">
        <f>C1704+2</f>
        <v>40935</v>
      </c>
    </row>
    <row r="1705" spans="1:21" ht="13">
      <c r="A1705" s="10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5">
        <f>C1705+5</f>
        <v>40311</v>
      </c>
    </row>
    <row r="1706" spans="1:21" ht="13">
      <c r="A1706" s="10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5">
        <f>C1706+1</f>
        <v>40085</v>
      </c>
    </row>
    <row r="1707" spans="1:21" ht="13">
      <c r="A1707" s="10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5">
        <f>C1707+1</f>
        <v>41093</v>
      </c>
    </row>
    <row r="1708" spans="1:21" ht="13">
      <c r="A1708" s="10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5">
        <f>C1708+3</f>
        <v>40458</v>
      </c>
    </row>
    <row r="1709" spans="1:21" ht="13">
      <c r="A1709" s="10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5">
        <f>C1709+2</f>
        <v>39961</v>
      </c>
    </row>
    <row r="1710" spans="1:21" ht="13">
      <c r="A1710" s="10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5">
        <f>C1710+1</f>
        <v>39960</v>
      </c>
    </row>
    <row r="1711" spans="1:21" ht="13">
      <c r="A1711" s="10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5">
        <f>C1711+2</f>
        <v>40231</v>
      </c>
    </row>
    <row r="1712" spans="1:21" ht="13">
      <c r="A1712" s="10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5">
        <f>C1712+2</f>
        <v>40518</v>
      </c>
    </row>
    <row r="1713" spans="1:21" ht="13">
      <c r="A1713" s="10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5">
        <f>C1713+2</f>
        <v>40518</v>
      </c>
    </row>
    <row r="1714" spans="1:21" ht="13">
      <c r="A1714" s="10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5">
        <f>C1714+4</f>
        <v>40399</v>
      </c>
    </row>
    <row r="1715" spans="1:21" ht="13">
      <c r="A1715" s="10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5">
        <f>C1715+5</f>
        <v>40400</v>
      </c>
    </row>
    <row r="1716" spans="1:21" ht="13">
      <c r="A1716" s="10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5">
        <f>C1716+0</f>
        <v>40886</v>
      </c>
    </row>
    <row r="1717" spans="1:21" ht="13">
      <c r="A1717" s="10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5">
        <f>C1717+2</f>
        <v>40888</v>
      </c>
    </row>
    <row r="1718" spans="1:21" ht="13">
      <c r="A1718" s="10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5">
        <f>C1718+1</f>
        <v>39849</v>
      </c>
    </row>
    <row r="1719" spans="1:21" ht="13">
      <c r="A1719" s="10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5">
        <f>C1719+1</f>
        <v>41058</v>
      </c>
    </row>
    <row r="1720" spans="1:21" ht="13">
      <c r="A1720" s="10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5">
        <f>C1720+1</f>
        <v>41058</v>
      </c>
    </row>
    <row r="1721" spans="1:21" ht="13">
      <c r="A1721" s="10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5">
        <f>C1721+2</f>
        <v>41128</v>
      </c>
    </row>
    <row r="1722" spans="1:21" ht="13">
      <c r="A1722" s="10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5">
        <f>C1722+7</f>
        <v>41133</v>
      </c>
    </row>
    <row r="1723" spans="1:21" ht="13">
      <c r="A1723" s="10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5">
        <f>C1723+3</f>
        <v>39986</v>
      </c>
    </row>
    <row r="1724" spans="1:21" ht="13">
      <c r="A1724" s="10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5">
        <f>C1724+2</f>
        <v>40241</v>
      </c>
    </row>
    <row r="1725" spans="1:21" ht="13">
      <c r="A1725" s="10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5">
        <f>C1725+1</f>
        <v>40240</v>
      </c>
    </row>
    <row r="1726" spans="1:21" ht="13">
      <c r="A1726" s="10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5">
        <f>C1726+1</f>
        <v>39884</v>
      </c>
    </row>
    <row r="1727" spans="1:21" ht="13">
      <c r="A1727" s="10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5">
        <f>C1727+2</f>
        <v>40795</v>
      </c>
    </row>
    <row r="1728" spans="1:21" ht="13">
      <c r="A1728" s="10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5">
        <f>C1728+7</f>
        <v>40389</v>
      </c>
    </row>
    <row r="1729" spans="1:21" ht="13">
      <c r="A1729" s="10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5">
        <f>C1729+7</f>
        <v>40389</v>
      </c>
    </row>
    <row r="1730" spans="1:21" ht="13">
      <c r="A1730" s="10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5">
        <f>C1730+1</f>
        <v>39911</v>
      </c>
    </row>
    <row r="1731" spans="1:21" ht="13">
      <c r="A1731" s="10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5">
        <f>C1731+2</f>
        <v>40993</v>
      </c>
    </row>
    <row r="1732" spans="1:21" ht="13">
      <c r="A1732" s="10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5">
        <f>C1732+2</f>
        <v>40401</v>
      </c>
    </row>
    <row r="1733" spans="1:21" ht="13">
      <c r="A1733" s="10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5">
        <f>C1733+2</f>
        <v>40725</v>
      </c>
    </row>
    <row r="1734" spans="1:21" ht="13">
      <c r="A1734" s="10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5">
        <f>C1734+2</f>
        <v>39988</v>
      </c>
    </row>
    <row r="1735" spans="1:21" ht="13">
      <c r="A1735" s="10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5">
        <f>C1735+2</f>
        <v>39988</v>
      </c>
    </row>
    <row r="1736" spans="1:21" ht="13">
      <c r="A1736" s="10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5">
        <f>C1736+0</f>
        <v>40929</v>
      </c>
    </row>
    <row r="1737" spans="1:21" ht="13">
      <c r="A1737" s="10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5">
        <f>C1737+1</f>
        <v>40520</v>
      </c>
    </row>
    <row r="1738" spans="1:21" ht="13">
      <c r="A1738" s="10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5">
        <f>C1738+2</f>
        <v>40521</v>
      </c>
    </row>
    <row r="1739" spans="1:21" ht="13">
      <c r="A1739" s="10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5">
        <f>C1739+2</f>
        <v>40521</v>
      </c>
    </row>
    <row r="1740" spans="1:21" ht="13">
      <c r="A1740" s="10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5">
        <f>C1740+1</f>
        <v>41155</v>
      </c>
    </row>
    <row r="1741" spans="1:21" ht="13">
      <c r="A1741" s="10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5">
        <f>C1741+0</f>
        <v>41154</v>
      </c>
    </row>
    <row r="1742" spans="1:21" ht="13">
      <c r="A1742" s="10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5">
        <f>C1742+2</f>
        <v>40337</v>
      </c>
    </row>
    <row r="1743" spans="1:21" ht="13">
      <c r="A1743" s="10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5">
        <f>C1743+1</f>
        <v>40336</v>
      </c>
    </row>
    <row r="1744" spans="1:21" ht="13">
      <c r="A1744" s="10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5">
        <f>C1744+0</f>
        <v>40526</v>
      </c>
    </row>
    <row r="1745" spans="1:21" ht="13">
      <c r="A1745" s="10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5">
        <f>C1745+0</f>
        <v>40526</v>
      </c>
    </row>
    <row r="1746" spans="1:21" ht="13">
      <c r="A1746" s="10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5">
        <f>C1746+2</f>
        <v>40528</v>
      </c>
    </row>
    <row r="1747" spans="1:21" ht="13">
      <c r="A1747" s="10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5">
        <f>C1747+1</f>
        <v>40527</v>
      </c>
    </row>
    <row r="1748" spans="1:21" ht="13">
      <c r="A1748" s="10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5">
        <f>C1748+2</f>
        <v>40310</v>
      </c>
    </row>
    <row r="1749" spans="1:21" ht="13">
      <c r="A1749" s="10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5">
        <f>C1749+0</f>
        <v>40308</v>
      </c>
    </row>
    <row r="1750" spans="1:21" ht="13">
      <c r="A1750" s="10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5">
        <f>C1750+1</f>
        <v>40646</v>
      </c>
    </row>
    <row r="1751" spans="1:21" ht="13">
      <c r="A1751" s="10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5">
        <f>C1751+2</f>
        <v>40647</v>
      </c>
    </row>
    <row r="1752" spans="1:21" ht="13">
      <c r="A1752" s="10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5">
        <f>C1752+2</f>
        <v>39844</v>
      </c>
    </row>
    <row r="1753" spans="1:21" ht="13">
      <c r="A1753" s="10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5">
        <f>C1753+2</f>
        <v>40161</v>
      </c>
    </row>
    <row r="1754" spans="1:21" ht="13">
      <c r="A1754" s="10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5">
        <f>C1754+2</f>
        <v>40935</v>
      </c>
    </row>
    <row r="1755" spans="1:21" ht="13">
      <c r="A1755" s="10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5">
        <f>C1755+4</f>
        <v>41076</v>
      </c>
    </row>
    <row r="1756" spans="1:21" ht="13">
      <c r="A1756" s="10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5">
        <f>C1756+9</f>
        <v>39918</v>
      </c>
    </row>
    <row r="1757" spans="1:21" ht="13">
      <c r="A1757" s="10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5">
        <f>C1757+1</f>
        <v>39914</v>
      </c>
    </row>
    <row r="1758" spans="1:21" ht="13">
      <c r="A1758" s="10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5">
        <f>C1758+0</f>
        <v>40080</v>
      </c>
    </row>
    <row r="1759" spans="1:21" ht="13">
      <c r="A1759" s="10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5">
        <f>C1759+1</f>
        <v>40725</v>
      </c>
    </row>
    <row r="1760" spans="1:21" ht="13">
      <c r="A1760" s="10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5">
        <f>C1760+1</f>
        <v>40725</v>
      </c>
    </row>
    <row r="1761" spans="1:21" ht="13">
      <c r="A1761" s="10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5">
        <f>C1761+2</f>
        <v>39818</v>
      </c>
    </row>
    <row r="1762" spans="1:21" ht="13">
      <c r="A1762" s="10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5">
        <f>C1762+3</f>
        <v>39819</v>
      </c>
    </row>
    <row r="1763" spans="1:21" ht="13">
      <c r="A1763" s="10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5">
        <f>C1763+1</f>
        <v>40354</v>
      </c>
    </row>
    <row r="1764" spans="1:21" ht="13">
      <c r="A1764" s="10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5">
        <f>C1764+3</f>
        <v>41024</v>
      </c>
    </row>
    <row r="1765" spans="1:21" ht="13">
      <c r="A1765" s="10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5">
        <f>C1765+2</f>
        <v>41023</v>
      </c>
    </row>
    <row r="1766" spans="1:21" ht="13">
      <c r="A1766" s="10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5">
        <f>C1766+2</f>
        <v>40292</v>
      </c>
    </row>
    <row r="1767" spans="1:21" ht="13">
      <c r="A1767" s="10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5">
        <f>C1767+0</f>
        <v>40666</v>
      </c>
    </row>
    <row r="1768" spans="1:21" ht="13">
      <c r="A1768" s="10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5">
        <f>C1768+2</f>
        <v>40526</v>
      </c>
    </row>
    <row r="1769" spans="1:21" ht="13">
      <c r="A1769" s="10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5">
        <f>C1769+1</f>
        <v>40525</v>
      </c>
    </row>
    <row r="1770" spans="1:21" ht="13">
      <c r="A1770" s="10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5">
        <f>C1770+2</f>
        <v>39916</v>
      </c>
    </row>
    <row r="1771" spans="1:21" ht="13">
      <c r="A1771" s="10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5">
        <f>C1771+2</f>
        <v>39916</v>
      </c>
    </row>
    <row r="1772" spans="1:21" ht="13">
      <c r="A1772" s="10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5">
        <f>C1772+1</f>
        <v>40618</v>
      </c>
    </row>
    <row r="1773" spans="1:21" ht="13">
      <c r="A1773" s="10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5">
        <f>C1773+1</f>
        <v>40898</v>
      </c>
    </row>
    <row r="1774" spans="1:21" ht="13">
      <c r="A1774" s="10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5">
        <f>C1774+4</f>
        <v>40995</v>
      </c>
    </row>
    <row r="1775" spans="1:21" ht="13">
      <c r="A1775" s="10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5">
        <f>C1775+7</f>
        <v>40684</v>
      </c>
    </row>
    <row r="1776" spans="1:21" ht="13">
      <c r="A1776" s="10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5">
        <f>C1776+2</f>
        <v>39977</v>
      </c>
    </row>
    <row r="1777" spans="1:21" ht="13">
      <c r="A1777" s="10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5">
        <f>C1777+1</f>
        <v>40633</v>
      </c>
    </row>
    <row r="1778" spans="1:21" ht="13">
      <c r="A1778" s="10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5">
        <f>C1778+1</f>
        <v>40653</v>
      </c>
    </row>
    <row r="1779" spans="1:21" ht="13">
      <c r="A1779" s="10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5">
        <f>C1779+0</f>
        <v>40652</v>
      </c>
    </row>
    <row r="1780" spans="1:21" ht="13">
      <c r="A1780" s="10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5">
        <f>C1780+4</f>
        <v>39854</v>
      </c>
    </row>
    <row r="1781" spans="1:21" ht="13">
      <c r="A1781" s="10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5">
        <f>C1781+4</f>
        <v>39854</v>
      </c>
    </row>
    <row r="1782" spans="1:21" ht="13">
      <c r="A1782" s="10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5">
        <f>C1782+1</f>
        <v>39988</v>
      </c>
    </row>
    <row r="1783" spans="1:21" ht="13">
      <c r="A1783" s="10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5">
        <f>C1783+1</f>
        <v>39988</v>
      </c>
    </row>
    <row r="1784" spans="1:21" ht="13">
      <c r="A1784" s="10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5">
        <f>C1784+1</f>
        <v>40580</v>
      </c>
    </row>
    <row r="1785" spans="1:21" ht="13">
      <c r="A1785" s="10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5">
        <f>C1785+0</f>
        <v>40579</v>
      </c>
    </row>
    <row r="1786" spans="1:21" ht="13">
      <c r="A1786" s="10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5">
        <f>C1786+2</f>
        <v>40696</v>
      </c>
    </row>
    <row r="1787" spans="1:21" ht="13">
      <c r="A1787" s="10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5">
        <f>C1787+1</f>
        <v>40695</v>
      </c>
    </row>
    <row r="1788" spans="1:21" ht="13">
      <c r="A1788" s="10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5">
        <f>C1788+1</f>
        <v>41096</v>
      </c>
    </row>
    <row r="1789" spans="1:21" ht="13">
      <c r="A1789" s="10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5">
        <f>C1789+0</f>
        <v>40440</v>
      </c>
    </row>
    <row r="1790" spans="1:21" ht="13">
      <c r="A1790" s="10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5">
        <f>C1790+2</f>
        <v>40442</v>
      </c>
    </row>
    <row r="1791" spans="1:21" ht="13">
      <c r="A1791" s="10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5">
        <f>C1791+2</f>
        <v>41265</v>
      </c>
    </row>
    <row r="1792" spans="1:21" ht="13">
      <c r="A1792" s="10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5">
        <f>C1792+7</f>
        <v>40752</v>
      </c>
    </row>
    <row r="1793" spans="1:21" ht="13">
      <c r="A1793" s="10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5">
        <f>C1793+1</f>
        <v>40245</v>
      </c>
    </row>
    <row r="1794" spans="1:21" ht="13">
      <c r="A1794" s="10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5">
        <f>C1794+2</f>
        <v>40380</v>
      </c>
    </row>
    <row r="1795" spans="1:21" ht="13">
      <c r="A1795" s="10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5">
        <f>C1795+3</f>
        <v>40381</v>
      </c>
    </row>
    <row r="1796" spans="1:21" ht="13">
      <c r="A1796" s="10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5">
        <f>C1796+0</f>
        <v>39976</v>
      </c>
    </row>
    <row r="1797" spans="1:21" ht="13">
      <c r="A1797" s="10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5">
        <f>C1797+1</f>
        <v>39915</v>
      </c>
    </row>
    <row r="1798" spans="1:21" ht="13">
      <c r="A1798" s="10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5">
        <f>C1798+1</f>
        <v>40319</v>
      </c>
    </row>
    <row r="1799" spans="1:21" ht="13">
      <c r="A1799" s="10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5">
        <f>C1799+1</f>
        <v>41196</v>
      </c>
    </row>
    <row r="1800" spans="1:21" ht="13">
      <c r="A1800" s="10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5">
        <f>C1800+2</f>
        <v>39980</v>
      </c>
    </row>
    <row r="1801" spans="1:21" ht="13">
      <c r="A1801" s="10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5">
        <f>C1801+2</f>
        <v>39872</v>
      </c>
    </row>
    <row r="1802" spans="1:21" ht="13">
      <c r="A1802" s="10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5">
        <f>C1802+1</f>
        <v>39871</v>
      </c>
    </row>
    <row r="1803" spans="1:21" ht="13">
      <c r="A1803" s="10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5">
        <f>C1803+1</f>
        <v>41015</v>
      </c>
    </row>
    <row r="1804" spans="1:21" ht="13">
      <c r="A1804" s="10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5">
        <f>C1804+2</f>
        <v>40351</v>
      </c>
    </row>
    <row r="1805" spans="1:21" ht="13">
      <c r="A1805" s="10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5">
        <f>C1805+1</f>
        <v>40717</v>
      </c>
    </row>
    <row r="1806" spans="1:21" ht="13">
      <c r="A1806" s="10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5">
        <f>C1806+1</f>
        <v>40717</v>
      </c>
    </row>
    <row r="1807" spans="1:21" ht="13">
      <c r="A1807" s="10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5">
        <f>C1807+3</f>
        <v>40719</v>
      </c>
    </row>
    <row r="1808" spans="1:21" ht="13">
      <c r="A1808" s="10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5">
        <f>C1808+1</f>
        <v>41085</v>
      </c>
    </row>
    <row r="1809" spans="1:21" ht="13">
      <c r="A1809" s="10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5">
        <f>C1809+2</f>
        <v>40012</v>
      </c>
    </row>
    <row r="1810" spans="1:21" ht="13">
      <c r="A1810" s="10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5">
        <f>C1810+2</f>
        <v>40012</v>
      </c>
    </row>
    <row r="1811" spans="1:21" ht="13">
      <c r="A1811" s="10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5">
        <f>C1811+3</f>
        <v>40013</v>
      </c>
    </row>
    <row r="1812" spans="1:21" ht="13">
      <c r="A1812" s="10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5">
        <f>C1812+1</f>
        <v>39841</v>
      </c>
    </row>
    <row r="1813" spans="1:21" ht="13">
      <c r="A1813" s="10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5">
        <f>C1813+4</f>
        <v>40241</v>
      </c>
    </row>
    <row r="1814" spans="1:21" ht="13">
      <c r="A1814" s="10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5">
        <f>C1814+1</f>
        <v>40939</v>
      </c>
    </row>
    <row r="1815" spans="1:21" ht="13">
      <c r="A1815" s="10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5">
        <f>C1815+3</f>
        <v>40556</v>
      </c>
    </row>
    <row r="1816" spans="1:21" ht="13">
      <c r="A1816" s="10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5">
        <f>C1816+2</f>
        <v>40555</v>
      </c>
    </row>
    <row r="1817" spans="1:21" ht="13">
      <c r="A1817" s="10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5">
        <f>C1817+1</f>
        <v>40554</v>
      </c>
    </row>
    <row r="1818" spans="1:21" ht="13">
      <c r="A1818" s="10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5">
        <f>C1818+1</f>
        <v>40554</v>
      </c>
    </row>
    <row r="1819" spans="1:21" ht="13">
      <c r="A1819" s="10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5">
        <f>C1819+2</f>
        <v>39933</v>
      </c>
    </row>
    <row r="1820" spans="1:21" ht="13">
      <c r="A1820" s="10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5">
        <f>C1820+2</f>
        <v>39933</v>
      </c>
    </row>
    <row r="1821" spans="1:21" ht="13">
      <c r="A1821" s="10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5">
        <f>C1821+3</f>
        <v>40072</v>
      </c>
    </row>
    <row r="1822" spans="1:21" ht="13">
      <c r="A1822" s="10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5">
        <f>C1822+1</f>
        <v>40814</v>
      </c>
    </row>
    <row r="1823" spans="1:21" ht="13">
      <c r="A1823" s="10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5">
        <f>C1823+2</f>
        <v>40354</v>
      </c>
    </row>
    <row r="1824" spans="1:21" ht="13">
      <c r="A1824" s="10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5">
        <f>C1824+1</f>
        <v>40232</v>
      </c>
    </row>
    <row r="1825" spans="1:21" ht="13">
      <c r="A1825" s="10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5">
        <f>C1825+1</f>
        <v>41068</v>
      </c>
    </row>
    <row r="1826" spans="1:21" ht="13">
      <c r="A1826" s="10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5">
        <f>C1826+2</f>
        <v>41069</v>
      </c>
    </row>
    <row r="1827" spans="1:21" ht="13">
      <c r="A1827" s="10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5">
        <f>C1827+2</f>
        <v>40201</v>
      </c>
    </row>
    <row r="1828" spans="1:21" ht="13">
      <c r="A1828" s="10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5">
        <f>C1828+1</f>
        <v>40186</v>
      </c>
    </row>
    <row r="1829" spans="1:21" ht="13">
      <c r="A1829" s="10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5">
        <f>C1829+1</f>
        <v>40186</v>
      </c>
    </row>
    <row r="1830" spans="1:21" ht="13">
      <c r="A1830" s="10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5">
        <f>C1830+0</f>
        <v>40185</v>
      </c>
    </row>
    <row r="1831" spans="1:21" ht="13">
      <c r="A1831" s="10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5">
        <f>C1831+1</f>
        <v>41245</v>
      </c>
    </row>
    <row r="1832" spans="1:21" ht="13">
      <c r="A1832" s="10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5">
        <f>C1832+2</f>
        <v>41246</v>
      </c>
    </row>
    <row r="1833" spans="1:21" ht="13">
      <c r="A1833" s="10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5">
        <f>C1833+1</f>
        <v>41254</v>
      </c>
    </row>
    <row r="1834" spans="1:21" ht="13">
      <c r="A1834" s="10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5">
        <f>C1834+9</f>
        <v>41240</v>
      </c>
    </row>
    <row r="1835" spans="1:21" ht="13">
      <c r="A1835" s="10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5">
        <f>C1835+3</f>
        <v>41261</v>
      </c>
    </row>
    <row r="1836" spans="1:21" ht="13">
      <c r="A1836" s="10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5">
        <f>C1836+4</f>
        <v>41213</v>
      </c>
    </row>
    <row r="1837" spans="1:21" ht="13">
      <c r="A1837" s="10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5">
        <f>C1837+0</f>
        <v>41101</v>
      </c>
    </row>
    <row r="1838" spans="1:21" ht="13">
      <c r="A1838" s="10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5">
        <f>C1838+2</f>
        <v>41101</v>
      </c>
    </row>
    <row r="1839" spans="1:21" ht="13">
      <c r="A1839" s="10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5">
        <f>C1839+1</f>
        <v>41100</v>
      </c>
    </row>
    <row r="1840" spans="1:21" ht="13">
      <c r="A1840" s="10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5">
        <f>C1840+0</f>
        <v>41099</v>
      </c>
    </row>
    <row r="1841" spans="1:21" ht="13">
      <c r="A1841" s="10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5">
        <f>C1841+1</f>
        <v>41100</v>
      </c>
    </row>
    <row r="1842" spans="1:21" ht="13">
      <c r="A1842" s="10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5">
        <f>C1842+2</f>
        <v>40660</v>
      </c>
    </row>
    <row r="1843" spans="1:21" ht="13">
      <c r="A1843" s="10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5">
        <f>C1843+0</f>
        <v>40908</v>
      </c>
    </row>
    <row r="1844" spans="1:21" ht="13">
      <c r="A1844" s="10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5">
        <f>C1844+1</f>
        <v>40909</v>
      </c>
    </row>
    <row r="1845" spans="1:21" ht="13">
      <c r="A1845" s="10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5">
        <f>C1845+2</f>
        <v>40013</v>
      </c>
    </row>
    <row r="1846" spans="1:21" ht="13">
      <c r="A1846" s="10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5">
        <f>C1846+2</f>
        <v>40196</v>
      </c>
    </row>
    <row r="1847" spans="1:21" ht="13">
      <c r="A1847" s="10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5">
        <f>C1847+1</f>
        <v>40195</v>
      </c>
    </row>
    <row r="1848" spans="1:21" ht="13">
      <c r="A1848" s="10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5">
        <f>C1848+2</f>
        <v>40012</v>
      </c>
    </row>
    <row r="1849" spans="1:21" ht="13">
      <c r="A1849" s="10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5">
        <f>C1849+1</f>
        <v>40314</v>
      </c>
    </row>
    <row r="1850" spans="1:21" ht="13">
      <c r="A1850" s="10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5">
        <f>C1850+0</f>
        <v>40136</v>
      </c>
    </row>
    <row r="1851" spans="1:21" ht="13">
      <c r="A1851" s="10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5">
        <f>C1851+3</f>
        <v>40222</v>
      </c>
    </row>
    <row r="1852" spans="1:21" ht="13">
      <c r="A1852" s="10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5">
        <f>C1852+2</f>
        <v>41202</v>
      </c>
    </row>
    <row r="1853" spans="1:21" ht="13">
      <c r="A1853" s="10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5">
        <f>C1853+1</f>
        <v>41201</v>
      </c>
    </row>
    <row r="1854" spans="1:21" ht="13">
      <c r="A1854" s="10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5">
        <f>C1854+2</f>
        <v>39882</v>
      </c>
    </row>
    <row r="1855" spans="1:21" ht="13">
      <c r="A1855" s="10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5">
        <f>C1855+3</f>
        <v>39883</v>
      </c>
    </row>
    <row r="1856" spans="1:21" ht="13">
      <c r="A1856" s="10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5">
        <f>C1856+7</f>
        <v>41201</v>
      </c>
    </row>
    <row r="1857" spans="1:21" ht="13">
      <c r="A1857" s="10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5">
        <f>C1857+1</f>
        <v>40461</v>
      </c>
    </row>
    <row r="1858" spans="1:21" ht="13">
      <c r="A1858" s="10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5">
        <f>C1858+3</f>
        <v>40730</v>
      </c>
    </row>
    <row r="1859" spans="1:21" ht="13">
      <c r="A1859" s="10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5">
        <f>C1859+2</f>
        <v>40161</v>
      </c>
    </row>
    <row r="1860" spans="1:21" ht="13">
      <c r="A1860" s="10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5">
        <f>C1860+0</f>
        <v>40159</v>
      </c>
    </row>
    <row r="1861" spans="1:21" ht="13">
      <c r="A1861" s="10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5">
        <f>C1861+2</f>
        <v>41263</v>
      </c>
    </row>
    <row r="1862" spans="1:21" ht="13">
      <c r="A1862" s="10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5">
        <f>C1862+5</f>
        <v>40479</v>
      </c>
    </row>
    <row r="1863" spans="1:21" ht="13">
      <c r="A1863" s="10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5">
        <f>C1863+4</f>
        <v>40478</v>
      </c>
    </row>
    <row r="1864" spans="1:21" ht="13">
      <c r="A1864" s="10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5">
        <f>C1864+5</f>
        <v>40479</v>
      </c>
    </row>
    <row r="1865" spans="1:21" ht="13">
      <c r="A1865" s="10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5">
        <f>C1865+7</f>
        <v>40481</v>
      </c>
    </row>
    <row r="1866" spans="1:21" ht="13">
      <c r="A1866" s="10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5">
        <f>C1866+5</f>
        <v>40479</v>
      </c>
    </row>
    <row r="1867" spans="1:21" ht="13">
      <c r="A1867" s="10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5">
        <f>C1867+2</f>
        <v>39860</v>
      </c>
    </row>
    <row r="1868" spans="1:21" ht="13">
      <c r="A1868" s="10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5">
        <f>C1868+3</f>
        <v>40916</v>
      </c>
    </row>
    <row r="1869" spans="1:21" ht="13">
      <c r="A1869" s="10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5">
        <f>C1869+4</f>
        <v>41141</v>
      </c>
    </row>
    <row r="1870" spans="1:21" ht="13">
      <c r="A1870" s="10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5">
        <f>C1870+1</f>
        <v>41010</v>
      </c>
    </row>
    <row r="1871" spans="1:21" ht="13">
      <c r="A1871" s="10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5">
        <f>C1871+1</f>
        <v>41010</v>
      </c>
    </row>
    <row r="1872" spans="1:21" ht="13">
      <c r="A1872" s="10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5">
        <f>C1872+2</f>
        <v>40155</v>
      </c>
    </row>
    <row r="1873" spans="1:21" ht="13">
      <c r="A1873" s="10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5">
        <f>C1873+2</f>
        <v>40448</v>
      </c>
    </row>
    <row r="1874" spans="1:21" ht="13">
      <c r="A1874" s="10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5">
        <f>C1874+1</f>
        <v>40447</v>
      </c>
    </row>
    <row r="1875" spans="1:21" ht="13">
      <c r="A1875" s="10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5">
        <f>C1875+1</f>
        <v>40447</v>
      </c>
    </row>
    <row r="1876" spans="1:21" ht="13">
      <c r="A1876" s="10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5">
        <f>C1876+1</f>
        <v>39823</v>
      </c>
    </row>
    <row r="1877" spans="1:21" ht="13">
      <c r="A1877" s="10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5">
        <f>C1877+0</f>
        <v>41201</v>
      </c>
    </row>
    <row r="1878" spans="1:21" ht="13">
      <c r="A1878" s="10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5">
        <f>C1878+2</f>
        <v>41203</v>
      </c>
    </row>
    <row r="1879" spans="1:21" ht="13">
      <c r="A1879" s="10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5">
        <f>C1879+2</f>
        <v>41203</v>
      </c>
    </row>
    <row r="1880" spans="1:21" ht="13">
      <c r="A1880" s="10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5">
        <f>C1880+0</f>
        <v>40639</v>
      </c>
    </row>
    <row r="1881" spans="1:21" ht="13">
      <c r="A1881" s="10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5">
        <f>C1881+1</f>
        <v>40555</v>
      </c>
    </row>
    <row r="1882" spans="1:21" ht="13">
      <c r="A1882" s="10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5">
        <f>C1882+0</f>
        <v>41149</v>
      </c>
    </row>
    <row r="1883" spans="1:21" ht="13">
      <c r="A1883" s="10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5">
        <f>C1883+1</f>
        <v>40656</v>
      </c>
    </row>
    <row r="1884" spans="1:21" ht="13">
      <c r="A1884" s="10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5">
        <f>C1884+1</f>
        <v>40656</v>
      </c>
    </row>
    <row r="1885" spans="1:21" ht="13">
      <c r="A1885" s="10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5">
        <f>C1885+1</f>
        <v>39975</v>
      </c>
    </row>
    <row r="1886" spans="1:21" ht="13">
      <c r="A1886" s="10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5">
        <f>C1886+0</f>
        <v>40659</v>
      </c>
    </row>
    <row r="1887" spans="1:21" ht="13">
      <c r="A1887" s="10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5">
        <f>C1887+2</f>
        <v>40984</v>
      </c>
    </row>
    <row r="1888" spans="1:21" ht="13">
      <c r="A1888" s="10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5">
        <f>C1888+2</f>
        <v>40725</v>
      </c>
    </row>
    <row r="1889" spans="1:21" ht="13">
      <c r="A1889" s="10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5">
        <f>C1889+2</f>
        <v>39820</v>
      </c>
    </row>
    <row r="1890" spans="1:21" ht="13">
      <c r="A1890" s="10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5">
        <f>C1890+1</f>
        <v>39819</v>
      </c>
    </row>
    <row r="1891" spans="1:21" ht="13">
      <c r="A1891" s="10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5">
        <f>C1891+2</f>
        <v>39820</v>
      </c>
    </row>
    <row r="1892" spans="1:21" ht="13">
      <c r="A1892" s="10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5">
        <f>C1892+2</f>
        <v>40247</v>
      </c>
    </row>
    <row r="1893" spans="1:21" ht="13">
      <c r="A1893" s="10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5">
        <f>C1893+0</f>
        <v>40245</v>
      </c>
    </row>
    <row r="1894" spans="1:21" ht="13">
      <c r="A1894" s="10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5">
        <f>C1894+2</f>
        <v>40563</v>
      </c>
    </row>
    <row r="1895" spans="1:21" ht="13">
      <c r="A1895" s="10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5">
        <f>C1895+2</f>
        <v>40563</v>
      </c>
    </row>
    <row r="1896" spans="1:21" ht="13">
      <c r="A1896" s="10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5">
        <f>C1896+1</f>
        <v>39931</v>
      </c>
    </row>
    <row r="1897" spans="1:21" ht="13">
      <c r="A1897" s="10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5">
        <f>C1897+2</f>
        <v>40823</v>
      </c>
    </row>
    <row r="1898" spans="1:21" ht="13">
      <c r="A1898" s="10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5">
        <f>C1898+1</f>
        <v>40822</v>
      </c>
    </row>
    <row r="1899" spans="1:21" ht="13">
      <c r="A1899" s="10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5">
        <f>C1899+1</f>
        <v>39821</v>
      </c>
    </row>
    <row r="1900" spans="1:21" ht="13">
      <c r="A1900" s="10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5">
        <f>C1900+4</f>
        <v>40450</v>
      </c>
    </row>
    <row r="1901" spans="1:21" ht="13">
      <c r="A1901" s="10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5">
        <f>C1901+0</f>
        <v>40446</v>
      </c>
    </row>
    <row r="1902" spans="1:21" ht="13">
      <c r="A1902" s="10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5">
        <f>C1902+2</f>
        <v>41030</v>
      </c>
    </row>
    <row r="1903" spans="1:21" ht="13">
      <c r="A1903" s="10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5">
        <f>C1903+2</f>
        <v>40416</v>
      </c>
    </row>
    <row r="1904" spans="1:21" ht="13">
      <c r="A1904" s="10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5">
        <f>C1904+2</f>
        <v>40416</v>
      </c>
    </row>
    <row r="1905" spans="1:21" ht="13">
      <c r="A1905" s="10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5">
        <f>C1905+1</f>
        <v>39889</v>
      </c>
    </row>
    <row r="1906" spans="1:21" ht="13">
      <c r="A1906" s="10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5">
        <f>C1906+2</f>
        <v>40285</v>
      </c>
    </row>
    <row r="1907" spans="1:21" ht="13">
      <c r="A1907" s="10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5">
        <f>C1907+2</f>
        <v>40231</v>
      </c>
    </row>
    <row r="1908" spans="1:21" ht="13">
      <c r="A1908" s="10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5">
        <f>C1908+1</f>
        <v>40535</v>
      </c>
    </row>
    <row r="1909" spans="1:21" ht="13">
      <c r="A1909" s="10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5">
        <f>C1909+2</f>
        <v>40536</v>
      </c>
    </row>
    <row r="1910" spans="1:21" ht="13">
      <c r="A1910" s="10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5">
        <f>C1910+2</f>
        <v>40269</v>
      </c>
    </row>
    <row r="1911" spans="1:21" ht="13">
      <c r="A1911" s="10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5">
        <f>C1911+5</f>
        <v>40272</v>
      </c>
    </row>
    <row r="1912" spans="1:21" ht="13">
      <c r="A1912" s="10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5">
        <f>C1912+1</f>
        <v>40451</v>
      </c>
    </row>
    <row r="1913" spans="1:21" ht="13">
      <c r="A1913" s="10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5">
        <f>C1913+2</f>
        <v>40452</v>
      </c>
    </row>
    <row r="1914" spans="1:21" ht="13">
      <c r="A1914" s="10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5">
        <f>C1914+1</f>
        <v>39976</v>
      </c>
    </row>
    <row r="1915" spans="1:21" ht="13">
      <c r="A1915" s="10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5">
        <f>C1915+1</f>
        <v>39976</v>
      </c>
    </row>
    <row r="1916" spans="1:21" ht="13">
      <c r="A1916" s="10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5">
        <f>C1916+1</f>
        <v>39986</v>
      </c>
    </row>
    <row r="1917" spans="1:21" ht="13">
      <c r="A1917" s="10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5">
        <f>C1917+1</f>
        <v>39986</v>
      </c>
    </row>
    <row r="1918" spans="1:21" ht="13">
      <c r="A1918" s="10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5">
        <f>C1918+2</f>
        <v>40092</v>
      </c>
    </row>
    <row r="1919" spans="1:21" ht="13">
      <c r="A1919" s="10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5">
        <f>C1919+2</f>
        <v>40092</v>
      </c>
    </row>
    <row r="1920" spans="1:21" ht="13">
      <c r="A1920" s="10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5">
        <f>C1920+2</f>
        <v>40929</v>
      </c>
    </row>
    <row r="1921" spans="1:21" ht="13">
      <c r="A1921" s="10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5">
        <f>C1921+2</f>
        <v>40968</v>
      </c>
    </row>
    <row r="1922" spans="1:21" ht="13">
      <c r="A1922" s="10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5">
        <f>C1922+2</f>
        <v>41104</v>
      </c>
    </row>
    <row r="1923" spans="1:21" ht="13">
      <c r="A1923" s="10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5">
        <f>C1923+0</f>
        <v>41061</v>
      </c>
    </row>
    <row r="1924" spans="1:21" ht="13">
      <c r="A1924" s="10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5">
        <f>C1924+1</f>
        <v>40252</v>
      </c>
    </row>
    <row r="1925" spans="1:21" ht="13">
      <c r="A1925" s="10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5">
        <f>C1925+2</f>
        <v>40253</v>
      </c>
    </row>
    <row r="1926" spans="1:21" ht="13">
      <c r="A1926" s="10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5">
        <f>C1926+7</f>
        <v>40218</v>
      </c>
    </row>
    <row r="1927" spans="1:21" ht="13">
      <c r="A1927" s="10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5">
        <f>C1927+5</f>
        <v>41046</v>
      </c>
    </row>
    <row r="1928" spans="1:21" ht="13">
      <c r="A1928" s="10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5">
        <f>C1928+0</f>
        <v>40983</v>
      </c>
    </row>
    <row r="1929" spans="1:21" ht="13">
      <c r="A1929" s="10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5">
        <f>C1929+1</f>
        <v>41042</v>
      </c>
    </row>
    <row r="1930" spans="1:21" ht="13">
      <c r="A1930" s="10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5">
        <f>C1930+1</f>
        <v>41042</v>
      </c>
    </row>
    <row r="1931" spans="1:21" ht="13">
      <c r="A1931" s="10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5">
        <f>C1931+0</f>
        <v>40180</v>
      </c>
    </row>
    <row r="1932" spans="1:21" ht="13">
      <c r="A1932" s="10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5">
        <f>C1932+0</f>
        <v>40042</v>
      </c>
    </row>
    <row r="1933" spans="1:21" ht="13">
      <c r="A1933" s="10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5">
        <f>C1933+0</f>
        <v>41138</v>
      </c>
    </row>
    <row r="1934" spans="1:21" ht="13">
      <c r="A1934" s="10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5">
        <f>C1934+2</f>
        <v>41182</v>
      </c>
    </row>
    <row r="1935" spans="1:21" ht="13">
      <c r="A1935" s="10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5">
        <f>C1935+2</f>
        <v>40990</v>
      </c>
    </row>
    <row r="1936" spans="1:21" ht="13">
      <c r="A1936" s="10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5">
        <f>C1936+1</f>
        <v>40356</v>
      </c>
    </row>
    <row r="1937" spans="1:21" ht="13">
      <c r="A1937" s="10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5">
        <f>C1937+2</f>
        <v>40357</v>
      </c>
    </row>
    <row r="1938" spans="1:21" ht="13">
      <c r="A1938" s="10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5">
        <f>C1938+2</f>
        <v>40036</v>
      </c>
    </row>
    <row r="1939" spans="1:21" ht="13">
      <c r="A1939" s="10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5">
        <f>C1939+2</f>
        <v>40347</v>
      </c>
    </row>
    <row r="1940" spans="1:21" ht="13">
      <c r="A1940" s="10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5">
        <f>C1940+7</f>
        <v>40352</v>
      </c>
    </row>
    <row r="1941" spans="1:21" ht="13">
      <c r="A1941" s="10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5">
        <f>C1941+2</f>
        <v>40109</v>
      </c>
    </row>
    <row r="1942" spans="1:21" ht="13">
      <c r="A1942" s="10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5">
        <f>C1942+4</f>
        <v>40537</v>
      </c>
    </row>
    <row r="1943" spans="1:21" ht="13">
      <c r="A1943" s="10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5">
        <f>C1943+1</f>
        <v>39901</v>
      </c>
    </row>
    <row r="1944" spans="1:21" ht="13">
      <c r="A1944" s="10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5">
        <f>C1944+2</f>
        <v>39902</v>
      </c>
    </row>
    <row r="1945" spans="1:21" ht="13">
      <c r="A1945" s="10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5">
        <f>C1945+1</f>
        <v>40636</v>
      </c>
    </row>
    <row r="1946" spans="1:21" ht="13">
      <c r="A1946" s="10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5">
        <f>C1946+2</f>
        <v>40637</v>
      </c>
    </row>
    <row r="1947" spans="1:21" ht="13">
      <c r="A1947" s="10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5">
        <f>C1947+3</f>
        <v>40171</v>
      </c>
    </row>
    <row r="1948" spans="1:21" ht="13">
      <c r="A1948" s="10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5">
        <f>C1948+1</f>
        <v>40224</v>
      </c>
    </row>
    <row r="1949" spans="1:21" ht="13">
      <c r="A1949" s="10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5">
        <f>C1949+2</f>
        <v>40813</v>
      </c>
    </row>
    <row r="1950" spans="1:21" ht="13">
      <c r="A1950" s="10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5">
        <f>C1950+1</f>
        <v>40812</v>
      </c>
    </row>
    <row r="1951" spans="1:21" ht="13">
      <c r="A1951" s="10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5">
        <f>C1951+1</f>
        <v>40521</v>
      </c>
    </row>
    <row r="1952" spans="1:21" ht="13">
      <c r="A1952" s="10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5">
        <f>C1952+7</f>
        <v>40477</v>
      </c>
    </row>
    <row r="1953" spans="1:21" ht="13">
      <c r="A1953" s="10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5">
        <f>C1953+14</f>
        <v>40556</v>
      </c>
    </row>
    <row r="1954" spans="1:21" ht="13">
      <c r="A1954" s="10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5">
        <f>C1954+1</f>
        <v>40394</v>
      </c>
    </row>
    <row r="1955" spans="1:21" ht="13">
      <c r="A1955" s="10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5">
        <f>C1955+3</f>
        <v>41071</v>
      </c>
    </row>
    <row r="1956" spans="1:21" ht="13">
      <c r="A1956" s="10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5">
        <f>C1956+0</f>
        <v>40801</v>
      </c>
    </row>
    <row r="1957" spans="1:21" ht="13">
      <c r="A1957" s="10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5">
        <f>C1957+2</f>
        <v>40803</v>
      </c>
    </row>
    <row r="1958" spans="1:21" ht="13">
      <c r="A1958" s="10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5">
        <f>C1958+0</f>
        <v>39895</v>
      </c>
    </row>
    <row r="1959" spans="1:21" ht="13">
      <c r="A1959" s="10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5">
        <f>C1959+2</f>
        <v>39897</v>
      </c>
    </row>
    <row r="1960" spans="1:21" ht="13">
      <c r="A1960" s="10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5">
        <f>C1960+2</f>
        <v>40264</v>
      </c>
    </row>
    <row r="1961" spans="1:21" ht="13">
      <c r="A1961" s="10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5">
        <f>C1961+1</f>
        <v>39831</v>
      </c>
    </row>
    <row r="1962" spans="1:21" ht="13">
      <c r="A1962" s="10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5">
        <f>C1962+0</f>
        <v>41104</v>
      </c>
    </row>
    <row r="1963" spans="1:21" ht="13">
      <c r="A1963" s="10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5">
        <f>C1963+1</f>
        <v>40175</v>
      </c>
    </row>
    <row r="1964" spans="1:21" ht="13">
      <c r="A1964" s="10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5">
        <f>C1964+1</f>
        <v>40175</v>
      </c>
    </row>
    <row r="1965" spans="1:21" ht="13">
      <c r="A1965" s="10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5">
        <f>C1965+1</f>
        <v>40839</v>
      </c>
    </row>
    <row r="1966" spans="1:21" ht="13">
      <c r="A1966" s="10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5">
        <f>C1966+1</f>
        <v>40620</v>
      </c>
    </row>
    <row r="1967" spans="1:21" ht="13">
      <c r="A1967" s="10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5">
        <f>C1967+2</f>
        <v>40479</v>
      </c>
    </row>
    <row r="1968" spans="1:21" ht="13">
      <c r="A1968" s="10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5">
        <f>C1968+2</f>
        <v>40479</v>
      </c>
    </row>
    <row r="1969" spans="1:21" ht="13">
      <c r="A1969" s="10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5">
        <f>C1969+5</f>
        <v>39982</v>
      </c>
    </row>
    <row r="1970" spans="1:21" ht="13">
      <c r="A1970" s="10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5">
        <f>C1970+2</f>
        <v>40745</v>
      </c>
    </row>
    <row r="1971" spans="1:21" ht="13">
      <c r="A1971" s="10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5">
        <f>C1971+1</f>
        <v>40201</v>
      </c>
    </row>
    <row r="1972" spans="1:21" ht="13">
      <c r="A1972" s="10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5">
        <f>C1972+1</f>
        <v>40201</v>
      </c>
    </row>
    <row r="1973" spans="1:21" ht="13">
      <c r="A1973" s="10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5">
        <f>C1973+1</f>
        <v>40139</v>
      </c>
    </row>
    <row r="1974" spans="1:21" ht="13">
      <c r="A1974" s="10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5">
        <f>C1974+1</f>
        <v>40824</v>
      </c>
    </row>
    <row r="1975" spans="1:21" ht="13">
      <c r="A1975" s="10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5">
        <f>C1975+0</f>
        <v>40245</v>
      </c>
    </row>
    <row r="1976" spans="1:21" ht="13">
      <c r="A1976" s="10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5">
        <f>C1976+4</f>
        <v>39926</v>
      </c>
    </row>
    <row r="1977" spans="1:21" ht="13">
      <c r="A1977" s="10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5">
        <f>C1977+2</f>
        <v>40960</v>
      </c>
    </row>
    <row r="1978" spans="1:21" ht="13">
      <c r="A1978" s="10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5">
        <f>C1978+1</f>
        <v>40712</v>
      </c>
    </row>
    <row r="1979" spans="1:21" ht="13">
      <c r="A1979" s="10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5">
        <f>C1979+2</f>
        <v>41049</v>
      </c>
    </row>
    <row r="1980" spans="1:21" ht="13">
      <c r="A1980" s="10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5">
        <f>C1980+2</f>
        <v>41049</v>
      </c>
    </row>
    <row r="1981" spans="1:21" ht="13">
      <c r="A1981" s="10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5">
        <f>C1981+2</f>
        <v>40163</v>
      </c>
    </row>
    <row r="1982" spans="1:21" ht="13">
      <c r="A1982" s="10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5">
        <f>C1982+1</f>
        <v>40983</v>
      </c>
    </row>
    <row r="1983" spans="1:21" ht="13">
      <c r="A1983" s="10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5">
        <f>C1983+0</f>
        <v>40798</v>
      </c>
    </row>
    <row r="1984" spans="1:21" ht="13">
      <c r="A1984" s="10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5">
        <f>C1984+2</f>
        <v>40800</v>
      </c>
    </row>
    <row r="1985" spans="1:21" ht="13">
      <c r="A1985" s="10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5">
        <f>C1985+5</f>
        <v>40477</v>
      </c>
    </row>
    <row r="1986" spans="1:21" ht="13">
      <c r="A1986" s="10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5">
        <f>C1986+9</f>
        <v>40481</v>
      </c>
    </row>
    <row r="1987" spans="1:21" ht="13">
      <c r="A1987" s="10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5">
        <f>C1987+9</f>
        <v>41037</v>
      </c>
    </row>
    <row r="1988" spans="1:21" ht="13">
      <c r="A1988" s="10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5">
        <f>C1988+2</f>
        <v>40981</v>
      </c>
    </row>
    <row r="1989" spans="1:21" ht="13">
      <c r="A1989" s="10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5">
        <f>C1989+7</f>
        <v>40986</v>
      </c>
    </row>
    <row r="1990" spans="1:21" ht="13">
      <c r="A1990" s="10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5">
        <f>C1990+2</f>
        <v>40863</v>
      </c>
    </row>
    <row r="1991" spans="1:21" ht="13">
      <c r="A1991" s="10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5">
        <f>C1991+4</f>
        <v>40622</v>
      </c>
    </row>
    <row r="1992" spans="1:21" ht="13">
      <c r="A1992" s="10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5">
        <f>C1992+0</f>
        <v>40808</v>
      </c>
    </row>
    <row r="1993" spans="1:21" ht="13">
      <c r="A1993" s="10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5">
        <f>C1993+0</f>
        <v>40139</v>
      </c>
    </row>
    <row r="1994" spans="1:21" ht="13">
      <c r="A1994" s="10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5">
        <f>C1994+1</f>
        <v>40140</v>
      </c>
    </row>
    <row r="1995" spans="1:21" ht="13">
      <c r="A1995" s="10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5">
        <f>C1995+2</f>
        <v>40451</v>
      </c>
    </row>
    <row r="1996" spans="1:21" ht="13">
      <c r="A1996" s="10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5">
        <f>C1996+2</f>
        <v>40824</v>
      </c>
    </row>
    <row r="1997" spans="1:21" ht="13">
      <c r="A1997" s="10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5">
        <f>C1997+1</f>
        <v>40086</v>
      </c>
    </row>
    <row r="1998" spans="1:21" ht="13">
      <c r="A1998" s="10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5">
        <f>C1998+2</f>
        <v>40177</v>
      </c>
    </row>
    <row r="1999" spans="1:21" ht="13">
      <c r="A1999" s="10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5">
        <f>C1999+4</f>
        <v>40271</v>
      </c>
    </row>
    <row r="2000" spans="1:21" ht="13">
      <c r="A2000" s="10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5">
        <f>C2000+7</f>
        <v>40274</v>
      </c>
    </row>
    <row r="2001" spans="1:21" ht="13">
      <c r="A2001" s="10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5">
        <f>C2001+2</f>
        <v>40646</v>
      </c>
    </row>
    <row r="2002" spans="1:21" ht="13">
      <c r="A2002" s="10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5">
        <f>C2002+2</f>
        <v>39969</v>
      </c>
    </row>
    <row r="2003" spans="1:21" ht="13">
      <c r="A2003" s="10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5">
        <f>C2003+7</f>
        <v>40213</v>
      </c>
    </row>
    <row r="2004" spans="1:21" ht="13">
      <c r="A2004" s="10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5">
        <f>C2004+7</f>
        <v>40213</v>
      </c>
    </row>
    <row r="2005" spans="1:21" ht="13">
      <c r="A2005" s="10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5">
        <f>C2005+2</f>
        <v>40621</v>
      </c>
    </row>
    <row r="2006" spans="1:21" ht="13">
      <c r="A2006" s="10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5">
        <f>C2006+1</f>
        <v>40914</v>
      </c>
    </row>
    <row r="2007" spans="1:21" ht="13">
      <c r="A2007" s="10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5">
        <f>C2007+1</f>
        <v>39958</v>
      </c>
    </row>
    <row r="2008" spans="1:21" ht="13">
      <c r="A2008" s="10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5">
        <f>C2008+0</f>
        <v>40314</v>
      </c>
    </row>
    <row r="2009" spans="1:21" ht="13">
      <c r="A2009" s="10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5">
        <f>C2009+1</f>
        <v>40315</v>
      </c>
    </row>
    <row r="2010" spans="1:21" ht="13">
      <c r="A2010" s="10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5">
        <f>C2010+7</f>
        <v>40155</v>
      </c>
    </row>
    <row r="2011" spans="1:21" ht="13">
      <c r="A2011" s="10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5">
        <f>C2011+2</f>
        <v>40150</v>
      </c>
    </row>
    <row r="2012" spans="1:21" ht="13">
      <c r="A2012" s="10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5">
        <f>C2012+2</f>
        <v>40666</v>
      </c>
    </row>
    <row r="2013" spans="1:21" ht="13">
      <c r="A2013" s="10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5">
        <f>C2013+2</f>
        <v>40727</v>
      </c>
    </row>
    <row r="2014" spans="1:21" ht="13">
      <c r="A2014" s="10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5">
        <f>C2014+2</f>
        <v>41051</v>
      </c>
    </row>
    <row r="2015" spans="1:21" ht="13">
      <c r="A2015" s="10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5">
        <f>C2015+2</f>
        <v>41051</v>
      </c>
    </row>
    <row r="2016" spans="1:21" ht="13">
      <c r="A2016" s="10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5">
        <f>C2016+4</f>
        <v>40123</v>
      </c>
    </row>
    <row r="2017" spans="1:21" ht="13">
      <c r="A2017" s="10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5">
        <f>C2017+1</f>
        <v>39874</v>
      </c>
    </row>
    <row r="2018" spans="1:21" ht="13">
      <c r="A2018" s="10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5">
        <f>C2018+3</f>
        <v>41139</v>
      </c>
    </row>
    <row r="2019" spans="1:21" ht="13">
      <c r="A2019" s="10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5">
        <f>C2019+1</f>
        <v>39818</v>
      </c>
    </row>
    <row r="2020" spans="1:21" ht="13">
      <c r="A2020" s="10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5">
        <f>C2020+2</f>
        <v>39819</v>
      </c>
    </row>
    <row r="2021" spans="1:21" ht="13">
      <c r="A2021" s="10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5">
        <f>C2021+1</f>
        <v>40100</v>
      </c>
    </row>
    <row r="2022" spans="1:21" ht="13">
      <c r="A2022" s="10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5">
        <f>C2022+2</f>
        <v>40336</v>
      </c>
    </row>
    <row r="2023" spans="1:21" ht="13">
      <c r="A2023" s="10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5">
        <f>C2023+2</f>
        <v>40336</v>
      </c>
    </row>
    <row r="2024" spans="1:21" ht="13">
      <c r="A2024" s="10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5">
        <f>C2024+2</f>
        <v>40964</v>
      </c>
    </row>
    <row r="2025" spans="1:21" ht="13">
      <c r="A2025" s="10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5">
        <f>C2025+2</f>
        <v>40964</v>
      </c>
    </row>
    <row r="2026" spans="1:21" ht="13">
      <c r="A2026" s="10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5">
        <f>C2026+1</f>
        <v>41214</v>
      </c>
    </row>
    <row r="2027" spans="1:21" ht="13">
      <c r="A2027" s="10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5">
        <f>C2027+2</f>
        <v>41215</v>
      </c>
    </row>
    <row r="2028" spans="1:21" ht="13">
      <c r="A2028" s="10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5">
        <f>C2028+0</f>
        <v>39926</v>
      </c>
    </row>
    <row r="2029" spans="1:21" ht="13">
      <c r="A2029" s="10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5">
        <f>C2029+2</f>
        <v>39928</v>
      </c>
    </row>
    <row r="2030" spans="1:21" ht="13">
      <c r="A2030" s="10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5">
        <f>C2030+2</f>
        <v>39928</v>
      </c>
    </row>
    <row r="2031" spans="1:21" ht="13">
      <c r="A2031" s="10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5">
        <f>C2031+3</f>
        <v>40044</v>
      </c>
    </row>
    <row r="2032" spans="1:21" ht="13">
      <c r="A2032" s="10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5">
        <f>C2032+1</f>
        <v>40142</v>
      </c>
    </row>
    <row r="2033" spans="1:21" ht="13">
      <c r="A2033" s="10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5">
        <f>C2033+1</f>
        <v>40189</v>
      </c>
    </row>
    <row r="2034" spans="1:21" ht="13">
      <c r="A2034" s="10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5">
        <f>C2034+2</f>
        <v>40190</v>
      </c>
    </row>
    <row r="2035" spans="1:21" ht="13">
      <c r="A2035" s="10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5">
        <f>C2035+2</f>
        <v>40074</v>
      </c>
    </row>
    <row r="2036" spans="1:21" ht="13">
      <c r="A2036" s="10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5">
        <f>C2036+7</f>
        <v>40481</v>
      </c>
    </row>
    <row r="2037" spans="1:21" ht="13">
      <c r="A2037" s="10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5">
        <f>C2037+2</f>
        <v>40169</v>
      </c>
    </row>
    <row r="2038" spans="1:21" ht="13">
      <c r="A2038" s="10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5">
        <f>C2038+1</f>
        <v>40717</v>
      </c>
    </row>
    <row r="2039" spans="1:21" ht="13">
      <c r="A2039" s="10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5">
        <f>C2039+2</f>
        <v>40718</v>
      </c>
    </row>
    <row r="2040" spans="1:21" ht="13">
      <c r="A2040" s="10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5">
        <f>C2040+9</f>
        <v>40416</v>
      </c>
    </row>
    <row r="2041" spans="1:21" ht="13">
      <c r="A2041" s="10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5">
        <f>C2041+2</f>
        <v>40409</v>
      </c>
    </row>
    <row r="2042" spans="1:21" ht="13">
      <c r="A2042" s="10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5">
        <f>C2042+2</f>
        <v>40290</v>
      </c>
    </row>
    <row r="2043" spans="1:21" ht="13">
      <c r="A2043" s="10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5">
        <f>C2043+0</f>
        <v>40288</v>
      </c>
    </row>
    <row r="2044" spans="1:21" ht="13">
      <c r="A2044" s="10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5">
        <f>C2044+1</f>
        <v>40234</v>
      </c>
    </row>
    <row r="2045" spans="1:21" ht="13">
      <c r="A2045" s="10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5">
        <f>C2045+1</f>
        <v>40234</v>
      </c>
    </row>
    <row r="2046" spans="1:21" ht="13">
      <c r="A2046" s="10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5">
        <f>C2046+3</f>
        <v>40889</v>
      </c>
    </row>
    <row r="2047" spans="1:21" ht="13">
      <c r="A2047" s="10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5">
        <f>C2047+3</f>
        <v>40889</v>
      </c>
    </row>
    <row r="2048" spans="1:21" ht="13">
      <c r="A2048" s="10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5">
        <f>C2048+5</f>
        <v>40529</v>
      </c>
    </row>
    <row r="2049" spans="1:21" ht="13">
      <c r="A2049" s="10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5">
        <f>C2049+4</f>
        <v>40528</v>
      </c>
    </row>
    <row r="2050" spans="1:21" ht="13">
      <c r="A2050" s="10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5">
        <f>C2050+5</f>
        <v>40529</v>
      </c>
    </row>
    <row r="2051" spans="1:21" ht="13">
      <c r="A2051" s="10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5">
        <f>C2051+0</f>
        <v>40147</v>
      </c>
    </row>
    <row r="2052" spans="1:21" ht="13">
      <c r="A2052" s="10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5">
        <f>C2052+5</f>
        <v>40152</v>
      </c>
    </row>
    <row r="2053" spans="1:21" ht="13">
      <c r="A2053" s="10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5">
        <f>C2053+4</f>
        <v>40151</v>
      </c>
    </row>
    <row r="2054" spans="1:21" ht="13">
      <c r="A2054" s="10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5">
        <f>C2054+7</f>
        <v>40154</v>
      </c>
    </row>
    <row r="2055" spans="1:21" ht="13">
      <c r="A2055" s="10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5">
        <f>C2055+0</f>
        <v>40730</v>
      </c>
    </row>
    <row r="2056" spans="1:21" ht="13">
      <c r="A2056" s="10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5">
        <f>C2056+7</f>
        <v>41078</v>
      </c>
    </row>
    <row r="2057" spans="1:21" ht="13">
      <c r="A2057" s="10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5">
        <f>C2057+7</f>
        <v>40252</v>
      </c>
    </row>
    <row r="2058" spans="1:21" ht="13">
      <c r="A2058" s="10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5">
        <f>C2058+2</f>
        <v>39913</v>
      </c>
    </row>
    <row r="2059" spans="1:21" ht="13">
      <c r="A2059" s="10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5">
        <f>C2059+1</f>
        <v>41246</v>
      </c>
    </row>
    <row r="2060" spans="1:21" ht="13">
      <c r="A2060" s="10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5">
        <f>C2060+1</f>
        <v>40743</v>
      </c>
    </row>
    <row r="2061" spans="1:21" ht="13">
      <c r="A2061" s="10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5">
        <f>C2061+1</f>
        <v>40743</v>
      </c>
    </row>
    <row r="2062" spans="1:21" ht="13">
      <c r="A2062" s="10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5">
        <f>C2062+2</f>
        <v>40018</v>
      </c>
    </row>
    <row r="2063" spans="1:21" ht="13">
      <c r="A2063" s="10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5">
        <f>C2063+1</f>
        <v>40133</v>
      </c>
    </row>
    <row r="2064" spans="1:21" ht="13">
      <c r="A2064" s="10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5">
        <f>C2064+1</f>
        <v>40133</v>
      </c>
    </row>
    <row r="2065" spans="1:21" ht="13">
      <c r="A2065" s="10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5">
        <f>C2065+2</f>
        <v>41077</v>
      </c>
    </row>
    <row r="2066" spans="1:21" ht="13">
      <c r="A2066" s="10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5">
        <f>C2066+2</f>
        <v>40466</v>
      </c>
    </row>
    <row r="2067" spans="1:21" ht="13">
      <c r="A2067" s="10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5">
        <f>C2067+2</f>
        <v>40153</v>
      </c>
    </row>
    <row r="2068" spans="1:21" ht="13">
      <c r="A2068" s="10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5">
        <f>C2068+1</f>
        <v>40152</v>
      </c>
    </row>
    <row r="2069" spans="1:21" ht="13">
      <c r="A2069" s="10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5">
        <f>C2069+1</f>
        <v>41003</v>
      </c>
    </row>
    <row r="2070" spans="1:21" ht="13">
      <c r="A2070" s="10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5">
        <f>C2070+1</f>
        <v>41003</v>
      </c>
    </row>
    <row r="2071" spans="1:21" ht="13">
      <c r="A2071" s="10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5">
        <f>C2071+2</f>
        <v>39956</v>
      </c>
    </row>
    <row r="2072" spans="1:21" ht="13">
      <c r="A2072" s="10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5">
        <f>C2072+0</f>
        <v>40401</v>
      </c>
    </row>
    <row r="2073" spans="1:21" ht="13">
      <c r="A2073" s="10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5">
        <f>C2073+1</f>
        <v>41027</v>
      </c>
    </row>
    <row r="2074" spans="1:21" ht="13">
      <c r="A2074" s="10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5">
        <f>C2074+2</f>
        <v>40231</v>
      </c>
    </row>
    <row r="2075" spans="1:21" ht="13">
      <c r="A2075" s="10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5">
        <f>C2075+1</f>
        <v>40230</v>
      </c>
    </row>
    <row r="2076" spans="1:21" ht="13">
      <c r="A2076" s="10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5">
        <f>C2076+2</f>
        <v>40041</v>
      </c>
    </row>
    <row r="2077" spans="1:21" ht="13">
      <c r="A2077" s="10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5">
        <f>C2077+2</f>
        <v>40041</v>
      </c>
    </row>
    <row r="2078" spans="1:21" ht="13">
      <c r="A2078" s="10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5">
        <f>C2078+3</f>
        <v>40247</v>
      </c>
    </row>
    <row r="2079" spans="1:21" ht="13">
      <c r="A2079" s="10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5">
        <f>C2079+1</f>
        <v>40245</v>
      </c>
    </row>
    <row r="2080" spans="1:21" ht="13">
      <c r="A2080" s="10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5">
        <f>C2080+2</f>
        <v>40246</v>
      </c>
    </row>
    <row r="2081" spans="1:21" ht="13">
      <c r="A2081" s="10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5">
        <f>C2081+3</f>
        <v>39859</v>
      </c>
    </row>
    <row r="2082" spans="1:21" ht="13">
      <c r="A2082" s="10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5">
        <f>C2082+2</f>
        <v>39858</v>
      </c>
    </row>
    <row r="2083" spans="1:21" ht="13">
      <c r="A2083" s="10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5">
        <f>C2083+1</f>
        <v>40797</v>
      </c>
    </row>
    <row r="2084" spans="1:21" ht="13">
      <c r="A2084" s="10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5">
        <f>C2084+2</f>
        <v>40798</v>
      </c>
    </row>
    <row r="2085" spans="1:21" ht="13">
      <c r="A2085" s="10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5">
        <f>C2085+2</f>
        <v>39825</v>
      </c>
    </row>
    <row r="2086" spans="1:21" ht="13">
      <c r="A2086" s="10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5">
        <f>C2086+1</f>
        <v>39824</v>
      </c>
    </row>
    <row r="2087" spans="1:21" ht="13">
      <c r="A2087" s="10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5">
        <f>C2087+2</f>
        <v>40554</v>
      </c>
    </row>
    <row r="2088" spans="1:21" ht="13">
      <c r="A2088" s="10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5">
        <f>C2088+2</f>
        <v>40554</v>
      </c>
    </row>
    <row r="2089" spans="1:21" ht="13">
      <c r="A2089" s="10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5">
        <f>C2089+1</f>
        <v>41158</v>
      </c>
    </row>
    <row r="2090" spans="1:21" ht="13">
      <c r="A2090" s="10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5">
        <f>C2090+9</f>
        <v>39865</v>
      </c>
    </row>
    <row r="2091" spans="1:21" ht="13">
      <c r="A2091" s="10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5">
        <f>C2091+0</f>
        <v>39856</v>
      </c>
    </row>
    <row r="2092" spans="1:21" ht="13">
      <c r="A2092" s="10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5">
        <f>C2092+3</f>
        <v>40222</v>
      </c>
    </row>
    <row r="2093" spans="1:21" ht="13">
      <c r="A2093" s="10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5">
        <f>C2093+0</f>
        <v>40764</v>
      </c>
    </row>
    <row r="2094" spans="1:21" ht="13">
      <c r="A2094" s="10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5">
        <f>C2094+1</f>
        <v>40765</v>
      </c>
    </row>
    <row r="2095" spans="1:21" ht="13">
      <c r="A2095" s="10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5">
        <f>C2095+0</f>
        <v>40379</v>
      </c>
    </row>
    <row r="2096" spans="1:21" ht="13">
      <c r="A2096" s="10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5">
        <f>C2096+1</f>
        <v>40380</v>
      </c>
    </row>
    <row r="2097" spans="1:21" ht="13">
      <c r="A2097" s="10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5">
        <f>C2097+1</f>
        <v>40563</v>
      </c>
    </row>
    <row r="2098" spans="1:21" ht="13">
      <c r="A2098" s="10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5">
        <f>C2098+1</f>
        <v>40748</v>
      </c>
    </row>
    <row r="2099" spans="1:21" ht="13">
      <c r="A2099" s="10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5">
        <f>C2099+2</f>
        <v>40108</v>
      </c>
    </row>
    <row r="2100" spans="1:21" ht="13">
      <c r="A2100" s="10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5">
        <f>C2100+1</f>
        <v>40107</v>
      </c>
    </row>
    <row r="2101" spans="1:21" ht="13">
      <c r="A2101" s="10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5">
        <f>C2101+1</f>
        <v>40642</v>
      </c>
    </row>
    <row r="2102" spans="1:21" ht="13">
      <c r="A2102" s="10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5">
        <f t="shared" ref="U2102:U2107" si="8">C2102+2</f>
        <v>40706</v>
      </c>
    </row>
    <row r="2103" spans="1:21" ht="13">
      <c r="A2103" s="10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5">
        <f t="shared" si="8"/>
        <v>40706</v>
      </c>
    </row>
    <row r="2104" spans="1:21" ht="13">
      <c r="A2104" s="10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5">
        <f t="shared" si="8"/>
        <v>40946</v>
      </c>
    </row>
    <row r="2105" spans="1:21" ht="13">
      <c r="A2105" s="10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5">
        <f t="shared" si="8"/>
        <v>40538</v>
      </c>
    </row>
    <row r="2106" spans="1:21" ht="13">
      <c r="A2106" s="10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5">
        <f t="shared" si="8"/>
        <v>40086</v>
      </c>
    </row>
    <row r="2107" spans="1:21" ht="13">
      <c r="A2107" s="10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5">
        <f t="shared" si="8"/>
        <v>40980</v>
      </c>
    </row>
    <row r="2108" spans="1:21" ht="13">
      <c r="A2108" s="10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5">
        <f>C2108+1</f>
        <v>40979</v>
      </c>
    </row>
    <row r="2109" spans="1:21" ht="13">
      <c r="A2109" s="10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5">
        <f>C2109+2</f>
        <v>40101</v>
      </c>
    </row>
    <row r="2110" spans="1:21" ht="13">
      <c r="A2110" s="10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5">
        <f>C2110+2</f>
        <v>41214</v>
      </c>
    </row>
    <row r="2111" spans="1:21" ht="13">
      <c r="A2111" s="10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5">
        <f>C2111+1</f>
        <v>40981</v>
      </c>
    </row>
    <row r="2112" spans="1:21" ht="13">
      <c r="A2112" s="10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5">
        <f>C2112+2</f>
        <v>41177</v>
      </c>
    </row>
    <row r="2113" spans="1:21" ht="13">
      <c r="A2113" s="10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5">
        <f>C2113+1</f>
        <v>40663</v>
      </c>
    </row>
    <row r="2114" spans="1:21" ht="13">
      <c r="A2114" s="10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5">
        <f>C2114+2</f>
        <v>40664</v>
      </c>
    </row>
    <row r="2115" spans="1:21" ht="13">
      <c r="A2115" s="10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5">
        <f>C2115+1</f>
        <v>40684</v>
      </c>
    </row>
    <row r="2116" spans="1:21" ht="13">
      <c r="A2116" s="10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5">
        <f>C2116+1</f>
        <v>40684</v>
      </c>
    </row>
    <row r="2117" spans="1:21" ht="13">
      <c r="A2117" s="10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5">
        <f>C2117+2</f>
        <v>40846</v>
      </c>
    </row>
    <row r="2118" spans="1:21" ht="13">
      <c r="A2118" s="10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5">
        <f>C2118+0</f>
        <v>41111</v>
      </c>
    </row>
    <row r="2119" spans="1:21" ht="13">
      <c r="A2119" s="10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5">
        <f>C2119+2</f>
        <v>40144</v>
      </c>
    </row>
    <row r="2120" spans="1:21" ht="13">
      <c r="A2120" s="10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5">
        <f>C2120+1</f>
        <v>40143</v>
      </c>
    </row>
    <row r="2121" spans="1:21" ht="13">
      <c r="A2121" s="10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5">
        <f>C2121+1</f>
        <v>40143</v>
      </c>
    </row>
    <row r="2122" spans="1:21" ht="13">
      <c r="A2122" s="10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5">
        <f>C2122+5</f>
        <v>41107</v>
      </c>
    </row>
    <row r="2123" spans="1:21" ht="13">
      <c r="A2123" s="10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5">
        <f>C2123+5</f>
        <v>41107</v>
      </c>
    </row>
    <row r="2124" spans="1:21" ht="13">
      <c r="A2124" s="10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5">
        <f>C2124+3</f>
        <v>40194</v>
      </c>
    </row>
    <row r="2125" spans="1:21" ht="13">
      <c r="A2125" s="10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5">
        <f>C2125+3</f>
        <v>40398</v>
      </c>
    </row>
    <row r="2126" spans="1:21" ht="13">
      <c r="A2126" s="10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5">
        <f>C2126+1</f>
        <v>40396</v>
      </c>
    </row>
    <row r="2127" spans="1:21" ht="13">
      <c r="A2127" s="10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5">
        <f>C2127+2</f>
        <v>41006</v>
      </c>
    </row>
    <row r="2128" spans="1:21" ht="13">
      <c r="A2128" s="10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5">
        <f>C2128+1</f>
        <v>40985</v>
      </c>
    </row>
    <row r="2129" spans="1:21" ht="13">
      <c r="A2129" s="10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5">
        <f>C2129+0</f>
        <v>40119</v>
      </c>
    </row>
    <row r="2130" spans="1:21" ht="13">
      <c r="A2130" s="10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5">
        <f>C2130+7</f>
        <v>40126</v>
      </c>
    </row>
    <row r="2131" spans="1:21" ht="13">
      <c r="A2131" s="10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5">
        <f>C2131+2</f>
        <v>40645</v>
      </c>
    </row>
    <row r="2132" spans="1:21" ht="13">
      <c r="A2132" s="10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5">
        <f>C2132+1</f>
        <v>40644</v>
      </c>
    </row>
    <row r="2133" spans="1:21" ht="13">
      <c r="A2133" s="10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5">
        <f>C2133+2</f>
        <v>40645</v>
      </c>
    </row>
    <row r="2134" spans="1:21" ht="13">
      <c r="A2134" s="10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5">
        <f>C2134+2</f>
        <v>39822</v>
      </c>
    </row>
    <row r="2135" spans="1:21" ht="13">
      <c r="A2135" s="10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5">
        <f>C2135+3</f>
        <v>39823</v>
      </c>
    </row>
    <row r="2136" spans="1:21" ht="13">
      <c r="A2136" s="10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5">
        <f>C2136+2</f>
        <v>41213</v>
      </c>
    </row>
    <row r="2137" spans="1:21" ht="13">
      <c r="A2137" s="10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5">
        <f>C2137+1</f>
        <v>40124</v>
      </c>
    </row>
    <row r="2138" spans="1:21" ht="13">
      <c r="A2138" s="10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5">
        <f>C2138+2</f>
        <v>40125</v>
      </c>
    </row>
    <row r="2139" spans="1:21" ht="13">
      <c r="A2139" s="10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5">
        <f>C2139+4</f>
        <v>41164</v>
      </c>
    </row>
    <row r="2140" spans="1:21" ht="13">
      <c r="A2140" s="10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5">
        <f>C2140+2</f>
        <v>41162</v>
      </c>
    </row>
    <row r="2141" spans="1:21" ht="13">
      <c r="A2141" s="10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5">
        <f>C2141+2</f>
        <v>40039</v>
      </c>
    </row>
    <row r="2142" spans="1:21" ht="13">
      <c r="A2142" s="10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5">
        <f>C2142+2</f>
        <v>40027</v>
      </c>
    </row>
    <row r="2143" spans="1:21" ht="13">
      <c r="A2143" s="10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5">
        <f>C2143+2</f>
        <v>40027</v>
      </c>
    </row>
    <row r="2144" spans="1:21" ht="13">
      <c r="A2144" s="10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5">
        <f>C2144+1</f>
        <v>40075</v>
      </c>
    </row>
    <row r="2145" spans="1:21" ht="13">
      <c r="A2145" s="10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5">
        <f>C2145+2</f>
        <v>40076</v>
      </c>
    </row>
    <row r="2146" spans="1:21" ht="13">
      <c r="A2146" s="10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5">
        <f>C2146+1</f>
        <v>41269</v>
      </c>
    </row>
    <row r="2147" spans="1:21" ht="13">
      <c r="A2147" s="10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5">
        <f>C2147+3</f>
        <v>41271</v>
      </c>
    </row>
    <row r="2148" spans="1:21" ht="13">
      <c r="A2148" s="10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5">
        <f>C2148+0</f>
        <v>41163</v>
      </c>
    </row>
    <row r="2149" spans="1:21" ht="13">
      <c r="A2149" s="10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5">
        <f>C2149+1</f>
        <v>40404</v>
      </c>
    </row>
    <row r="2150" spans="1:21" ht="13">
      <c r="A2150" s="10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5">
        <f>C2150+2</f>
        <v>40405</v>
      </c>
    </row>
    <row r="2151" spans="1:21" ht="13">
      <c r="A2151" s="10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5">
        <f>C2151+7</f>
        <v>40092</v>
      </c>
    </row>
    <row r="2152" spans="1:21" ht="13">
      <c r="A2152" s="10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5">
        <f>C2152+4</f>
        <v>41204</v>
      </c>
    </row>
    <row r="2153" spans="1:21" ht="13">
      <c r="A2153" s="10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5">
        <f>C2153+4</f>
        <v>40618</v>
      </c>
    </row>
    <row r="2154" spans="1:21" ht="13">
      <c r="A2154" s="10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5">
        <f>C2154+7</f>
        <v>40621</v>
      </c>
    </row>
    <row r="2155" spans="1:21" ht="13">
      <c r="A2155" s="10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5">
        <f>C2155+1</f>
        <v>40688</v>
      </c>
    </row>
    <row r="2156" spans="1:21" ht="13">
      <c r="A2156" s="10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5">
        <f>C2156+0</f>
        <v>39953</v>
      </c>
    </row>
    <row r="2157" spans="1:21" ht="13">
      <c r="A2157" s="10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5">
        <f>C2157+3</f>
        <v>39956</v>
      </c>
    </row>
    <row r="2158" spans="1:21" ht="13">
      <c r="A2158" s="10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5">
        <f>C2158+1</f>
        <v>39954</v>
      </c>
    </row>
    <row r="2159" spans="1:21" ht="13">
      <c r="A2159" s="10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5">
        <f>C2159+2</f>
        <v>40614</v>
      </c>
    </row>
    <row r="2160" spans="1:21" ht="13">
      <c r="A2160" s="10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5">
        <f>C2160+2</f>
        <v>40614</v>
      </c>
    </row>
    <row r="2161" spans="1:21" ht="13">
      <c r="A2161" s="10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5">
        <f>C2161+2</f>
        <v>39953</v>
      </c>
    </row>
    <row r="2162" spans="1:21" ht="13">
      <c r="A2162" s="10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5">
        <f>C2162+0</f>
        <v>40036</v>
      </c>
    </row>
    <row r="2163" spans="1:21" ht="13">
      <c r="A2163" s="10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5">
        <f>C2163+2</f>
        <v>40038</v>
      </c>
    </row>
    <row r="2164" spans="1:21" ht="13">
      <c r="A2164" s="10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5">
        <f>C2164+2</f>
        <v>40434</v>
      </c>
    </row>
    <row r="2165" spans="1:21" ht="13">
      <c r="A2165" s="10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5">
        <f>C2165+2</f>
        <v>41069</v>
      </c>
    </row>
    <row r="2166" spans="1:21" ht="13">
      <c r="A2166" s="10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5">
        <f>C2166+1</f>
        <v>40601</v>
      </c>
    </row>
    <row r="2167" spans="1:21" ht="13">
      <c r="A2167" s="10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5">
        <f>C2167+3</f>
        <v>40923</v>
      </c>
    </row>
    <row r="2168" spans="1:21" ht="13">
      <c r="A2168" s="10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5">
        <f>C2168+2</f>
        <v>41002</v>
      </c>
    </row>
    <row r="2169" spans="1:21" ht="13">
      <c r="A2169" s="10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5">
        <f>C2169+7</f>
        <v>40588</v>
      </c>
    </row>
    <row r="2170" spans="1:21" ht="13">
      <c r="A2170" s="10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5">
        <f>C2170+1</f>
        <v>40841</v>
      </c>
    </row>
    <row r="2171" spans="1:21" ht="13">
      <c r="A2171" s="10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5">
        <f>C2171+2</f>
        <v>40390</v>
      </c>
    </row>
    <row r="2172" spans="1:21" ht="13">
      <c r="A2172" s="10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5">
        <f>C2172+9</f>
        <v>40832</v>
      </c>
    </row>
    <row r="2173" spans="1:21" ht="13">
      <c r="A2173" s="10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5">
        <f>C2173+2</f>
        <v>41037</v>
      </c>
    </row>
    <row r="2174" spans="1:21" ht="13">
      <c r="A2174" s="10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5">
        <f>C2174+2</f>
        <v>41037</v>
      </c>
    </row>
    <row r="2175" spans="1:21" ht="13">
      <c r="A2175" s="10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5">
        <f>C2175+1</f>
        <v>40997</v>
      </c>
    </row>
    <row r="2176" spans="1:21" ht="13">
      <c r="A2176" s="10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5">
        <f>C2176+2</f>
        <v>41152</v>
      </c>
    </row>
    <row r="2177" spans="1:21" ht="13">
      <c r="A2177" s="10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5">
        <f>C2177+2</f>
        <v>41152</v>
      </c>
    </row>
    <row r="2178" spans="1:21" ht="13">
      <c r="A2178" s="10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5">
        <f>C2178+1</f>
        <v>40589</v>
      </c>
    </row>
    <row r="2179" spans="1:21" ht="13">
      <c r="A2179" s="10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5">
        <f>C2179+2</f>
        <v>40590</v>
      </c>
    </row>
    <row r="2180" spans="1:21" ht="13">
      <c r="A2180" s="10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5">
        <f>C2180+2</f>
        <v>40590</v>
      </c>
    </row>
    <row r="2181" spans="1:21" ht="13">
      <c r="A2181" s="10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5">
        <f>C2181+2</f>
        <v>40590</v>
      </c>
    </row>
    <row r="2182" spans="1:21" ht="13">
      <c r="A2182" s="10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5">
        <f>C2182+1</f>
        <v>40275</v>
      </c>
    </row>
    <row r="2183" spans="1:21" ht="13">
      <c r="A2183" s="10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5">
        <f>C2183+7</f>
        <v>40905</v>
      </c>
    </row>
    <row r="2184" spans="1:21" ht="13">
      <c r="A2184" s="10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5">
        <f>C2184+2</f>
        <v>40097</v>
      </c>
    </row>
    <row r="2185" spans="1:21" ht="13">
      <c r="A2185" s="10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5">
        <f>C2185+2</f>
        <v>40097</v>
      </c>
    </row>
    <row r="2186" spans="1:21" ht="13">
      <c r="A2186" s="10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5">
        <f>C2186+2</f>
        <v>40756</v>
      </c>
    </row>
    <row r="2187" spans="1:21" ht="13">
      <c r="A2187" s="10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5">
        <f>C2187+2</f>
        <v>40756</v>
      </c>
    </row>
    <row r="2188" spans="1:21" ht="13">
      <c r="A2188" s="10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5">
        <f>C2188+2</f>
        <v>40592</v>
      </c>
    </row>
    <row r="2189" spans="1:21" ht="13">
      <c r="A2189" s="10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5">
        <f>C2189+1</f>
        <v>40591</v>
      </c>
    </row>
    <row r="2190" spans="1:21" ht="13">
      <c r="A2190" s="10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5">
        <f>C2190+3</f>
        <v>41160</v>
      </c>
    </row>
    <row r="2191" spans="1:21" ht="13">
      <c r="A2191" s="10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5">
        <f>C2191+1</f>
        <v>41158</v>
      </c>
    </row>
    <row r="2192" spans="1:21" ht="13">
      <c r="A2192" s="10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5">
        <f>C2192+2</f>
        <v>41133</v>
      </c>
    </row>
    <row r="2193" spans="1:21" ht="13">
      <c r="A2193" s="10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5">
        <f>C2193+2</f>
        <v>41224</v>
      </c>
    </row>
    <row r="2194" spans="1:21" ht="13">
      <c r="A2194" s="10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5">
        <f>C2194+3</f>
        <v>40141</v>
      </c>
    </row>
    <row r="2195" spans="1:21" ht="13">
      <c r="A2195" s="10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5">
        <f>C2195+2</f>
        <v>40202</v>
      </c>
    </row>
    <row r="2196" spans="1:21" ht="13">
      <c r="A2196" s="10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5">
        <f>C2196+1</f>
        <v>40390</v>
      </c>
    </row>
    <row r="2197" spans="1:21" ht="13">
      <c r="A2197" s="10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5">
        <f>C2197+2</f>
        <v>40391</v>
      </c>
    </row>
    <row r="2198" spans="1:21" ht="13">
      <c r="A2198" s="10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5">
        <f>C2198+7</f>
        <v>40219</v>
      </c>
    </row>
    <row r="2199" spans="1:21" ht="13">
      <c r="A2199" s="10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5">
        <f>C2199+7</f>
        <v>40219</v>
      </c>
    </row>
    <row r="2200" spans="1:21" ht="13">
      <c r="A2200" s="10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5">
        <f>C2200+1</f>
        <v>40706</v>
      </c>
    </row>
    <row r="2201" spans="1:21" ht="13">
      <c r="A2201" s="10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5">
        <f>C2201+1</f>
        <v>40995</v>
      </c>
    </row>
    <row r="2202" spans="1:21" ht="13">
      <c r="A2202" s="10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5">
        <f>C2202+1</f>
        <v>41232</v>
      </c>
    </row>
    <row r="2203" spans="1:21" ht="13">
      <c r="A2203" s="10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5">
        <f>C2203+2</f>
        <v>41233</v>
      </c>
    </row>
    <row r="2204" spans="1:21" ht="13">
      <c r="A2204" s="10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5">
        <f>C2204+1</f>
        <v>40278</v>
      </c>
    </row>
    <row r="2205" spans="1:21" ht="13">
      <c r="A2205" s="10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5">
        <f>C2205+4</f>
        <v>40455</v>
      </c>
    </row>
    <row r="2206" spans="1:21" ht="13">
      <c r="A2206" s="10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5">
        <f>C2206+1</f>
        <v>40571</v>
      </c>
    </row>
    <row r="2207" spans="1:21" ht="13">
      <c r="A2207" s="10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5">
        <f>C2207+1</f>
        <v>40571</v>
      </c>
    </row>
    <row r="2208" spans="1:21" ht="13">
      <c r="A2208" s="10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5">
        <f>C2208+2</f>
        <v>40572</v>
      </c>
    </row>
    <row r="2209" spans="1:21" ht="13">
      <c r="A2209" s="10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5">
        <f>C2209+1</f>
        <v>40571</v>
      </c>
    </row>
    <row r="2210" spans="1:21" ht="13">
      <c r="A2210" s="10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5">
        <f>C2210+2</f>
        <v>40897</v>
      </c>
    </row>
    <row r="2211" spans="1:21" ht="13">
      <c r="A2211" s="10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5">
        <f>C2211+5</f>
        <v>40573</v>
      </c>
    </row>
    <row r="2212" spans="1:21" ht="13">
      <c r="A2212" s="10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5">
        <f>C2212+0</f>
        <v>40568</v>
      </c>
    </row>
    <row r="2213" spans="1:21" ht="13">
      <c r="A2213" s="10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5">
        <f>C2213+2</f>
        <v>40440</v>
      </c>
    </row>
    <row r="2214" spans="1:21" ht="13">
      <c r="A2214" s="10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5">
        <f>C2214+0</f>
        <v>41273</v>
      </c>
    </row>
    <row r="2215" spans="1:21" ht="13">
      <c r="A2215" s="10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5">
        <f>C2215+2</f>
        <v>41101</v>
      </c>
    </row>
    <row r="2216" spans="1:21" ht="13">
      <c r="A2216" s="10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5">
        <f>C2216+2</f>
        <v>40657</v>
      </c>
    </row>
    <row r="2217" spans="1:21" ht="13">
      <c r="A2217" s="10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5">
        <f>C2217+3</f>
        <v>41019</v>
      </c>
    </row>
    <row r="2218" spans="1:21" ht="13">
      <c r="A2218" s="10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5">
        <f>C2218+1</f>
        <v>40711</v>
      </c>
    </row>
    <row r="2219" spans="1:21" ht="13">
      <c r="A2219" s="10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5">
        <f>C2219+4</f>
        <v>40732</v>
      </c>
    </row>
    <row r="2220" spans="1:21" ht="13">
      <c r="A2220" s="10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5">
        <f>C2220+0</f>
        <v>40728</v>
      </c>
    </row>
    <row r="2221" spans="1:21" ht="13">
      <c r="A2221" s="10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5">
        <f>C2221+2</f>
        <v>40730</v>
      </c>
    </row>
    <row r="2222" spans="1:21" ht="13">
      <c r="A2222" s="10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5">
        <f>C2222+2</f>
        <v>40026</v>
      </c>
    </row>
    <row r="2223" spans="1:21" ht="13">
      <c r="A2223" s="10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5">
        <f>C2223+3</f>
        <v>40648</v>
      </c>
    </row>
    <row r="2224" spans="1:21" ht="13">
      <c r="A2224" s="10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5">
        <f>C2224+2</f>
        <v>40990</v>
      </c>
    </row>
    <row r="2225" spans="1:21" ht="13">
      <c r="A2225" s="10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5">
        <f>C2225+1</f>
        <v>41263</v>
      </c>
    </row>
    <row r="2226" spans="1:21" ht="13">
      <c r="A2226" s="10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5">
        <f>C2226+1</f>
        <v>39888</v>
      </c>
    </row>
    <row r="2227" spans="1:21" ht="13">
      <c r="A2227" s="10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5">
        <f>C2227+1</f>
        <v>40505</v>
      </c>
    </row>
    <row r="2228" spans="1:21" ht="13">
      <c r="A2228" s="10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5">
        <f>C2228+1</f>
        <v>40505</v>
      </c>
    </row>
    <row r="2229" spans="1:21" ht="13">
      <c r="A2229" s="10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5">
        <f>C2229+2</f>
        <v>40254</v>
      </c>
    </row>
    <row r="2230" spans="1:21" ht="13">
      <c r="A2230" s="10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5">
        <f>C2230+1</f>
        <v>40240</v>
      </c>
    </row>
    <row r="2231" spans="1:21" ht="13">
      <c r="A2231" s="10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5">
        <f>C2231+2</f>
        <v>40803</v>
      </c>
    </row>
    <row r="2232" spans="1:21" ht="13">
      <c r="A2232" s="10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5">
        <f>C2232+1</f>
        <v>40802</v>
      </c>
    </row>
    <row r="2233" spans="1:21" ht="13">
      <c r="A2233" s="10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5">
        <f>C2233+1</f>
        <v>40802</v>
      </c>
    </row>
    <row r="2234" spans="1:21" ht="13">
      <c r="A2234" s="10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5">
        <f>C2234+1</f>
        <v>40507</v>
      </c>
    </row>
    <row r="2235" spans="1:21" ht="13">
      <c r="A2235" s="10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5">
        <f>C2235+2</f>
        <v>40508</v>
      </c>
    </row>
    <row r="2236" spans="1:21" ht="13">
      <c r="A2236" s="10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5">
        <f>C2236+2</f>
        <v>40437</v>
      </c>
    </row>
    <row r="2237" spans="1:21" ht="13">
      <c r="A2237" s="10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5">
        <f>C2237+2</f>
        <v>40437</v>
      </c>
    </row>
    <row r="2238" spans="1:21" ht="13">
      <c r="A2238" s="10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5">
        <f>C2238+3</f>
        <v>40438</v>
      </c>
    </row>
    <row r="2239" spans="1:21" ht="13">
      <c r="A2239" s="10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5">
        <f t="shared" ref="U2239:U2244" si="9">C2239+2</f>
        <v>40764</v>
      </c>
    </row>
    <row r="2240" spans="1:21" ht="13">
      <c r="A2240" s="10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5">
        <f t="shared" si="9"/>
        <v>40637</v>
      </c>
    </row>
    <row r="2241" spans="1:21" ht="13">
      <c r="A2241" s="10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5">
        <f t="shared" si="9"/>
        <v>40637</v>
      </c>
    </row>
    <row r="2242" spans="1:21" ht="13">
      <c r="A2242" s="10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5">
        <f t="shared" si="9"/>
        <v>40637</v>
      </c>
    </row>
    <row r="2243" spans="1:21" ht="13">
      <c r="A2243" s="10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5">
        <f t="shared" si="9"/>
        <v>40051</v>
      </c>
    </row>
    <row r="2244" spans="1:21" ht="13">
      <c r="A2244" s="10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5">
        <f t="shared" si="9"/>
        <v>40051</v>
      </c>
    </row>
    <row r="2245" spans="1:21" ht="13">
      <c r="A2245" s="10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5">
        <f>C2245+0</f>
        <v>40380</v>
      </c>
    </row>
    <row r="2246" spans="1:21" ht="13">
      <c r="A2246" s="10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5">
        <f>C2246+7</f>
        <v>40387</v>
      </c>
    </row>
    <row r="2247" spans="1:21" ht="13">
      <c r="A2247" s="10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5">
        <f>C2247+1</f>
        <v>39914</v>
      </c>
    </row>
    <row r="2248" spans="1:21" ht="13">
      <c r="A2248" s="10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5">
        <f>C2248+0</f>
        <v>40073</v>
      </c>
    </row>
    <row r="2249" spans="1:21" ht="13">
      <c r="A2249" s="10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5">
        <f>C2249+2</f>
        <v>40075</v>
      </c>
    </row>
    <row r="2250" spans="1:21" ht="13">
      <c r="A2250" s="10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5">
        <f>C2250+1</f>
        <v>41006</v>
      </c>
    </row>
    <row r="2251" spans="1:21" ht="13">
      <c r="A2251" s="10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5">
        <f>C2251+1</f>
        <v>41006</v>
      </c>
    </row>
    <row r="2252" spans="1:21" ht="13">
      <c r="A2252" s="10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5">
        <f>C2252+0</f>
        <v>41005</v>
      </c>
    </row>
    <row r="2253" spans="1:21" ht="13">
      <c r="A2253" s="10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5">
        <f>C2253+0</f>
        <v>41005</v>
      </c>
    </row>
    <row r="2254" spans="1:21" ht="13">
      <c r="A2254" s="10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5">
        <f>C2254+2</f>
        <v>40233</v>
      </c>
    </row>
    <row r="2255" spans="1:21" ht="13">
      <c r="A2255" s="10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5">
        <f>C2255+3</f>
        <v>40234</v>
      </c>
    </row>
    <row r="2256" spans="1:21" ht="13">
      <c r="A2256" s="10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5">
        <f>C2256+9</f>
        <v>41180</v>
      </c>
    </row>
    <row r="2257" spans="1:21" ht="13">
      <c r="A2257" s="10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5">
        <f>C2257+1</f>
        <v>40260</v>
      </c>
    </row>
    <row r="2258" spans="1:21" ht="13">
      <c r="A2258" s="10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5">
        <f>C2258+1</f>
        <v>40472</v>
      </c>
    </row>
    <row r="2259" spans="1:21" ht="13">
      <c r="A2259" s="10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5">
        <f>C2259+1</f>
        <v>40259</v>
      </c>
    </row>
    <row r="2260" spans="1:21" ht="13">
      <c r="A2260" s="10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5">
        <f>C2260+5</f>
        <v>41102</v>
      </c>
    </row>
    <row r="2261" spans="1:21" ht="13">
      <c r="A2261" s="10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5">
        <f>C2261+1</f>
        <v>40643</v>
      </c>
    </row>
    <row r="2262" spans="1:21" ht="13">
      <c r="A2262" s="10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5">
        <f>C2262+1</f>
        <v>40582</v>
      </c>
    </row>
    <row r="2263" spans="1:21" ht="13">
      <c r="A2263" s="10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5">
        <f>C2263+3</f>
        <v>40584</v>
      </c>
    </row>
    <row r="2264" spans="1:21" ht="13">
      <c r="A2264" s="10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5">
        <f>C2264+2</f>
        <v>40471</v>
      </c>
    </row>
    <row r="2265" spans="1:21" ht="13">
      <c r="A2265" s="10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5">
        <f>C2265+4</f>
        <v>40398</v>
      </c>
    </row>
    <row r="2266" spans="1:21" ht="13">
      <c r="A2266" s="10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5">
        <f>C2266+7</f>
        <v>40401</v>
      </c>
    </row>
    <row r="2267" spans="1:21" ht="13">
      <c r="A2267" s="10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5">
        <f>C2267+2</f>
        <v>40978</v>
      </c>
    </row>
    <row r="2268" spans="1:21" ht="13">
      <c r="A2268" s="10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5">
        <f>C2268+5</f>
        <v>40981</v>
      </c>
    </row>
    <row r="2269" spans="1:21" ht="13">
      <c r="A2269" s="10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5">
        <f>C2269+3</f>
        <v>41227</v>
      </c>
    </row>
    <row r="2270" spans="1:21" ht="13">
      <c r="A2270" s="10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5">
        <f>C2270+1</f>
        <v>41225</v>
      </c>
    </row>
    <row r="2271" spans="1:21" ht="13">
      <c r="A2271" s="10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5">
        <f>C2271+0</f>
        <v>39993</v>
      </c>
    </row>
    <row r="2272" spans="1:21" ht="13">
      <c r="A2272" s="10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5">
        <f>C2272+7</f>
        <v>39867</v>
      </c>
    </row>
    <row r="2273" spans="1:21" ht="13">
      <c r="A2273" s="10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5">
        <f>C2273+4</f>
        <v>39864</v>
      </c>
    </row>
    <row r="2274" spans="1:21" ht="13">
      <c r="A2274" s="10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5">
        <f>C2274+2</f>
        <v>40541</v>
      </c>
    </row>
    <row r="2275" spans="1:21" ht="13">
      <c r="A2275" s="10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5">
        <f>C2275+2</f>
        <v>40509</v>
      </c>
    </row>
    <row r="2276" spans="1:21" ht="13">
      <c r="A2276" s="10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5">
        <f>C2276+2</f>
        <v>40509</v>
      </c>
    </row>
    <row r="2277" spans="1:21" ht="13">
      <c r="A2277" s="10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5">
        <f>C2277+3</f>
        <v>40145</v>
      </c>
    </row>
    <row r="2278" spans="1:21" ht="13">
      <c r="A2278" s="10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5">
        <f>C2278+1</f>
        <v>41141</v>
      </c>
    </row>
    <row r="2279" spans="1:21" ht="13">
      <c r="A2279" s="10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5">
        <f>C2279+1</f>
        <v>39897</v>
      </c>
    </row>
    <row r="2280" spans="1:21" ht="13">
      <c r="A2280" s="10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5">
        <f>C2280+2</f>
        <v>40999</v>
      </c>
    </row>
    <row r="2281" spans="1:21" ht="13">
      <c r="A2281" s="10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5">
        <f>C2281+1</f>
        <v>40894</v>
      </c>
    </row>
    <row r="2282" spans="1:21" ht="13">
      <c r="A2282" s="10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5">
        <f>C2282+2</f>
        <v>40895</v>
      </c>
    </row>
    <row r="2283" spans="1:21" ht="13">
      <c r="A2283" s="10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5">
        <f>C2283+1</f>
        <v>40418</v>
      </c>
    </row>
    <row r="2284" spans="1:21" ht="13">
      <c r="A2284" s="10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5">
        <f>C2284+1</f>
        <v>40888</v>
      </c>
    </row>
    <row r="2285" spans="1:21" ht="13">
      <c r="A2285" s="10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5">
        <f>C2285+2</f>
        <v>41203</v>
      </c>
    </row>
    <row r="2286" spans="1:21" ht="13">
      <c r="A2286" s="10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5">
        <f>C2286+1</f>
        <v>40845</v>
      </c>
    </row>
    <row r="2287" spans="1:21" ht="13">
      <c r="A2287" s="10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5">
        <f>C2287+1</f>
        <v>40845</v>
      </c>
    </row>
    <row r="2288" spans="1:21" ht="13">
      <c r="A2288" s="10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5">
        <f>C2288+2</f>
        <v>40846</v>
      </c>
    </row>
    <row r="2289" spans="1:21" ht="13">
      <c r="A2289" s="10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5">
        <f>C2289+3</f>
        <v>40955</v>
      </c>
    </row>
    <row r="2290" spans="1:21" ht="13">
      <c r="A2290" s="10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5">
        <f>C2290+9</f>
        <v>40459</v>
      </c>
    </row>
    <row r="2291" spans="1:21" ht="13">
      <c r="A2291" s="10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5">
        <f>C2291+2</f>
        <v>40452</v>
      </c>
    </row>
    <row r="2292" spans="1:21" ht="13">
      <c r="A2292" s="10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5">
        <f>C2292+0</f>
        <v>40500</v>
      </c>
    </row>
    <row r="2293" spans="1:21" ht="13">
      <c r="A2293" s="10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5">
        <f>C2293+2</f>
        <v>40128</v>
      </c>
    </row>
    <row r="2294" spans="1:21" ht="13">
      <c r="A2294" s="10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5">
        <f>C2294+1</f>
        <v>40110</v>
      </c>
    </row>
    <row r="2295" spans="1:21" ht="13">
      <c r="A2295" s="10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5">
        <f>C2295+2</f>
        <v>40111</v>
      </c>
    </row>
    <row r="2296" spans="1:21" ht="13">
      <c r="A2296" s="10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5">
        <f>C2296+2</f>
        <v>40406</v>
      </c>
    </row>
    <row r="2297" spans="1:21" ht="13">
      <c r="A2297" s="10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5">
        <f>C2297+2</f>
        <v>40406</v>
      </c>
    </row>
    <row r="2298" spans="1:21" ht="13">
      <c r="A2298" s="10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5">
        <f>C2298+1</f>
        <v>40835</v>
      </c>
    </row>
    <row r="2299" spans="1:21" ht="13">
      <c r="A2299" s="10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5">
        <f>C2299+2</f>
        <v>40836</v>
      </c>
    </row>
    <row r="2300" spans="1:21" ht="13">
      <c r="A2300" s="10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5">
        <f>C2300+2</f>
        <v>41178</v>
      </c>
    </row>
    <row r="2301" spans="1:21" ht="13">
      <c r="A2301" s="10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5">
        <f>C2301+1</f>
        <v>40607</v>
      </c>
    </row>
    <row r="2302" spans="1:21" ht="13">
      <c r="A2302" s="10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5">
        <f>C2302+2</f>
        <v>40608</v>
      </c>
    </row>
    <row r="2303" spans="1:21" ht="13">
      <c r="A2303" s="10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5">
        <f>C2303+0</f>
        <v>40606</v>
      </c>
    </row>
    <row r="2304" spans="1:21" ht="13">
      <c r="A2304" s="10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5">
        <f>C2304+3</f>
        <v>40326</v>
      </c>
    </row>
    <row r="2305" spans="1:21" ht="13">
      <c r="A2305" s="10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5">
        <f>C2305+2</f>
        <v>40405</v>
      </c>
    </row>
    <row r="2306" spans="1:21" ht="13">
      <c r="A2306" s="10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5">
        <f>C2306+0</f>
        <v>40431</v>
      </c>
    </row>
    <row r="2307" spans="1:21" ht="13">
      <c r="A2307" s="10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5">
        <f>C2307+1</f>
        <v>40432</v>
      </c>
    </row>
    <row r="2308" spans="1:21" ht="13">
      <c r="A2308" s="10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5">
        <f>C2308+1</f>
        <v>39909</v>
      </c>
    </row>
    <row r="2309" spans="1:21" ht="13">
      <c r="A2309" s="10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5">
        <f>C2309+2</f>
        <v>39910</v>
      </c>
    </row>
    <row r="2310" spans="1:21" ht="13">
      <c r="A2310" s="10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5">
        <f>C2310+1</f>
        <v>40937</v>
      </c>
    </row>
    <row r="2311" spans="1:21" ht="13">
      <c r="A2311" s="10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5">
        <f>C2311+2</f>
        <v>39869</v>
      </c>
    </row>
    <row r="2312" spans="1:21" ht="13">
      <c r="A2312" s="10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5">
        <f>C2312+1</f>
        <v>39868</v>
      </c>
    </row>
    <row r="2313" spans="1:21" ht="13">
      <c r="A2313" s="10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5">
        <f>C2313+3</f>
        <v>40788</v>
      </c>
    </row>
    <row r="2314" spans="1:21" ht="13">
      <c r="A2314" s="10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5">
        <f>C2314+3</f>
        <v>40534</v>
      </c>
    </row>
    <row r="2315" spans="1:21" ht="13">
      <c r="A2315" s="10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5">
        <f>C2315+2</f>
        <v>40533</v>
      </c>
    </row>
    <row r="2316" spans="1:21" ht="13">
      <c r="A2316" s="10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5">
        <f>C2316+2</f>
        <v>40263</v>
      </c>
    </row>
    <row r="2317" spans="1:21" ht="13">
      <c r="A2317" s="10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5">
        <f>C2317+0</f>
        <v>41054</v>
      </c>
    </row>
    <row r="2318" spans="1:21" ht="13">
      <c r="A2318" s="10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5">
        <f>C2318+4</f>
        <v>41058</v>
      </c>
    </row>
    <row r="2319" spans="1:21" ht="13">
      <c r="A2319" s="10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5">
        <f>C2319+1</f>
        <v>40160</v>
      </c>
    </row>
    <row r="2320" spans="1:21" ht="13">
      <c r="A2320" s="10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5">
        <f>C2320+1</f>
        <v>40160</v>
      </c>
    </row>
    <row r="2321" spans="1:21" ht="13">
      <c r="A2321" s="10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5">
        <f>C2321+1</f>
        <v>40513</v>
      </c>
    </row>
    <row r="2322" spans="1:21" ht="13">
      <c r="A2322" s="10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5">
        <f>C2322+1</f>
        <v>40668</v>
      </c>
    </row>
    <row r="2323" spans="1:21" ht="13">
      <c r="A2323" s="10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5">
        <f>C2323+2</f>
        <v>40226</v>
      </c>
    </row>
    <row r="2324" spans="1:21" ht="13">
      <c r="A2324" s="10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5">
        <f>C2324+5</f>
        <v>40658</v>
      </c>
    </row>
    <row r="2325" spans="1:21" ht="13">
      <c r="A2325" s="10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5">
        <f>C2325+2</f>
        <v>40655</v>
      </c>
    </row>
    <row r="2326" spans="1:21" ht="13">
      <c r="A2326" s="10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5">
        <f>C2326+2</f>
        <v>40375</v>
      </c>
    </row>
    <row r="2327" spans="1:21" ht="13">
      <c r="A2327" s="10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5">
        <f>C2327+0</f>
        <v>40954</v>
      </c>
    </row>
    <row r="2328" spans="1:21" ht="13">
      <c r="A2328" s="10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5">
        <f>C2328+1</f>
        <v>40071</v>
      </c>
    </row>
    <row r="2329" spans="1:21" ht="13">
      <c r="A2329" s="10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5">
        <f>C2329+2</f>
        <v>40070</v>
      </c>
    </row>
    <row r="2330" spans="1:21" ht="13">
      <c r="A2330" s="10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5">
        <f>C2330+1</f>
        <v>40069</v>
      </c>
    </row>
    <row r="2331" spans="1:21" ht="13">
      <c r="A2331" s="10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5">
        <f>C2331+1</f>
        <v>41038</v>
      </c>
    </row>
    <row r="2332" spans="1:21" ht="13">
      <c r="A2332" s="10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5">
        <f>C2332+1</f>
        <v>41038</v>
      </c>
    </row>
    <row r="2333" spans="1:21" ht="13">
      <c r="A2333" s="10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5">
        <f>C2333+0</f>
        <v>39938</v>
      </c>
    </row>
    <row r="2334" spans="1:21" ht="13">
      <c r="A2334" s="10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5">
        <f>C2334+0</f>
        <v>39938</v>
      </c>
    </row>
    <row r="2335" spans="1:21" ht="13">
      <c r="A2335" s="10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5">
        <f>C2335+4</f>
        <v>39942</v>
      </c>
    </row>
    <row r="2336" spans="1:21" ht="13">
      <c r="A2336" s="10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5">
        <f>C2336+0</f>
        <v>40650</v>
      </c>
    </row>
    <row r="2337" spans="1:21" ht="13">
      <c r="A2337" s="10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5">
        <f>C2337+0</f>
        <v>40650</v>
      </c>
    </row>
    <row r="2338" spans="1:21" ht="13">
      <c r="A2338" s="10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5">
        <f>C2338+2</f>
        <v>39956</v>
      </c>
    </row>
    <row r="2339" spans="1:21" ht="13">
      <c r="A2339" s="10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5">
        <f>C2339+7</f>
        <v>40361</v>
      </c>
    </row>
    <row r="2340" spans="1:21" ht="13">
      <c r="A2340" s="10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5">
        <f>C2340+7</f>
        <v>40361</v>
      </c>
    </row>
    <row r="2341" spans="1:21" ht="13">
      <c r="A2341" s="10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5">
        <f>C2341+7</f>
        <v>41215</v>
      </c>
    </row>
    <row r="2342" spans="1:21" ht="13">
      <c r="A2342" s="10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5">
        <f>C2342+1</f>
        <v>40377</v>
      </c>
    </row>
    <row r="2343" spans="1:21" ht="13">
      <c r="A2343" s="10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5">
        <f>C2343+3</f>
        <v>41046</v>
      </c>
    </row>
    <row r="2344" spans="1:21" ht="13">
      <c r="A2344" s="10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5">
        <f>C2344+4</f>
        <v>39981</v>
      </c>
    </row>
    <row r="2345" spans="1:21" ht="13">
      <c r="A2345" s="10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5">
        <f>C2345+5</f>
        <v>41161</v>
      </c>
    </row>
    <row r="2346" spans="1:21" ht="13">
      <c r="A2346" s="10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5">
        <f>C2346+2</f>
        <v>40358</v>
      </c>
    </row>
    <row r="2347" spans="1:21" ht="13">
      <c r="A2347" s="10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5">
        <f>C2347+2</f>
        <v>40358</v>
      </c>
    </row>
    <row r="2348" spans="1:21" ht="13">
      <c r="A2348" s="10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5">
        <f>C2348+2</f>
        <v>40358</v>
      </c>
    </row>
    <row r="2349" spans="1:21" ht="13">
      <c r="A2349" s="10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5">
        <f>C2349+4</f>
        <v>39916</v>
      </c>
    </row>
    <row r="2350" spans="1:21" ht="13">
      <c r="A2350" s="10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5">
        <f>C2350+2</f>
        <v>40600</v>
      </c>
    </row>
    <row r="2351" spans="1:21" ht="13">
      <c r="A2351" s="10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5">
        <f>C2351+2</f>
        <v>40594</v>
      </c>
    </row>
    <row r="2352" spans="1:21" ht="13">
      <c r="A2352" s="10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5">
        <f>C2352+1</f>
        <v>40043</v>
      </c>
    </row>
    <row r="2353" spans="1:21" ht="13">
      <c r="A2353" s="10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5">
        <f>C2353+2</f>
        <v>41099</v>
      </c>
    </row>
    <row r="2354" spans="1:21" ht="13">
      <c r="A2354" s="10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5">
        <f>C2354+2</f>
        <v>41099</v>
      </c>
    </row>
    <row r="2355" spans="1:21" ht="13">
      <c r="A2355" s="10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5">
        <f>C2355+2</f>
        <v>40232</v>
      </c>
    </row>
    <row r="2356" spans="1:21" ht="13">
      <c r="A2356" s="10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5">
        <f>C2356+0</f>
        <v>40451</v>
      </c>
    </row>
    <row r="2357" spans="1:21" ht="13">
      <c r="A2357" s="10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5">
        <f>C2357+4</f>
        <v>40455</v>
      </c>
    </row>
    <row r="2358" spans="1:21" ht="13">
      <c r="A2358" s="10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5">
        <f>C2358+1</f>
        <v>40069</v>
      </c>
    </row>
    <row r="2359" spans="1:21" ht="13">
      <c r="A2359" s="10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5">
        <f>C2359+2</f>
        <v>40000</v>
      </c>
    </row>
    <row r="2360" spans="1:21" ht="13">
      <c r="A2360" s="10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5">
        <f>C2360+1</f>
        <v>40940</v>
      </c>
    </row>
    <row r="2361" spans="1:21" ht="13">
      <c r="A2361" s="10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5">
        <f>C2361+9</f>
        <v>40834</v>
      </c>
    </row>
    <row r="2362" spans="1:21" ht="13">
      <c r="A2362" s="10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5">
        <f>C2362+0</f>
        <v>40941</v>
      </c>
    </row>
    <row r="2363" spans="1:21" ht="13">
      <c r="A2363" s="10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5">
        <f>C2363+1</f>
        <v>39855</v>
      </c>
    </row>
    <row r="2364" spans="1:21" ht="13">
      <c r="A2364" s="10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5">
        <f>C2364+1</f>
        <v>40686</v>
      </c>
    </row>
    <row r="2365" spans="1:21" ht="13">
      <c r="A2365" s="10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5">
        <f>C2365+1</f>
        <v>40081</v>
      </c>
    </row>
    <row r="2366" spans="1:21" ht="13">
      <c r="A2366" s="10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5">
        <f>C2366+1</f>
        <v>40081</v>
      </c>
    </row>
    <row r="2367" spans="1:21" ht="13">
      <c r="A2367" s="10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5">
        <f>C2367+5</f>
        <v>40558</v>
      </c>
    </row>
    <row r="2368" spans="1:21" ht="13">
      <c r="A2368" s="10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5">
        <f>C2368+2</f>
        <v>40555</v>
      </c>
    </row>
    <row r="2369" spans="1:21" ht="13">
      <c r="A2369" s="10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5">
        <f>C2369+5</f>
        <v>40558</v>
      </c>
    </row>
    <row r="2370" spans="1:21" ht="13">
      <c r="A2370" s="10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5">
        <f>C2370+1</f>
        <v>40382</v>
      </c>
    </row>
    <row r="2371" spans="1:21" ht="13">
      <c r="A2371" s="10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5">
        <f>C2371+1</f>
        <v>41026</v>
      </c>
    </row>
    <row r="2372" spans="1:21" ht="13">
      <c r="A2372" s="10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5">
        <f>C2372+2</f>
        <v>41027</v>
      </c>
    </row>
    <row r="2373" spans="1:21" ht="13">
      <c r="A2373" s="10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5">
        <f>C2373+1</f>
        <v>40534</v>
      </c>
    </row>
    <row r="2374" spans="1:21" ht="13">
      <c r="A2374" s="10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5">
        <f>C2374+2</f>
        <v>40821</v>
      </c>
    </row>
    <row r="2375" spans="1:21" ht="13">
      <c r="A2375" s="10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5">
        <f>C2375+7</f>
        <v>40232</v>
      </c>
    </row>
    <row r="2376" spans="1:21" ht="13">
      <c r="A2376" s="10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5">
        <f>C2376+2</f>
        <v>41190</v>
      </c>
    </row>
    <row r="2377" spans="1:21" ht="13">
      <c r="A2377" s="10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5">
        <f>C2377+2</f>
        <v>39915</v>
      </c>
    </row>
    <row r="2378" spans="1:21" ht="13">
      <c r="A2378" s="10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5">
        <f>C2378+2</f>
        <v>39915</v>
      </c>
    </row>
    <row r="2379" spans="1:21" ht="13">
      <c r="A2379" s="10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5">
        <f>C2379+3</f>
        <v>40249</v>
      </c>
    </row>
    <row r="2380" spans="1:21" ht="13">
      <c r="A2380" s="10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5">
        <f>C2380+1</f>
        <v>40247</v>
      </c>
    </row>
    <row r="2381" spans="1:21" ht="13">
      <c r="A2381" s="10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5">
        <f>C2381+0</f>
        <v>40246</v>
      </c>
    </row>
    <row r="2382" spans="1:21" ht="13">
      <c r="A2382" s="10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5">
        <f>C2382+1</f>
        <v>40025</v>
      </c>
    </row>
    <row r="2383" spans="1:21" ht="13">
      <c r="A2383" s="10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5">
        <f>C2383+2</f>
        <v>40026</v>
      </c>
    </row>
    <row r="2384" spans="1:21" ht="13">
      <c r="A2384" s="10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5">
        <f>C2384+2</f>
        <v>40026</v>
      </c>
    </row>
    <row r="2385" spans="1:21" ht="13">
      <c r="A2385" s="10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5">
        <f>C2385+3</f>
        <v>40887</v>
      </c>
    </row>
    <row r="2386" spans="1:21" ht="13">
      <c r="A2386" s="10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5">
        <f>C2386+2</f>
        <v>40886</v>
      </c>
    </row>
    <row r="2387" spans="1:21" ht="13">
      <c r="A2387" s="10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5">
        <f>C2387+2</f>
        <v>40886</v>
      </c>
    </row>
    <row r="2388" spans="1:21" ht="13">
      <c r="A2388" s="10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5">
        <f>C2388+1</f>
        <v>40885</v>
      </c>
    </row>
    <row r="2389" spans="1:21" ht="13">
      <c r="A2389" s="10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5">
        <f>C2389+2</f>
        <v>40886</v>
      </c>
    </row>
    <row r="2390" spans="1:21" ht="13">
      <c r="A2390" s="10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5">
        <f>C2390+3</f>
        <v>39836</v>
      </c>
    </row>
    <row r="2391" spans="1:21" ht="13">
      <c r="A2391" s="10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5">
        <f>C2391+0</f>
        <v>40312</v>
      </c>
    </row>
    <row r="2392" spans="1:21" ht="13">
      <c r="A2392" s="10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5">
        <f>C2392+2</f>
        <v>41010</v>
      </c>
    </row>
    <row r="2393" spans="1:21" ht="13">
      <c r="A2393" s="10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5">
        <f>C2393+2</f>
        <v>41010</v>
      </c>
    </row>
    <row r="2394" spans="1:21" ht="13">
      <c r="A2394" s="10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5">
        <f>C2394+2</f>
        <v>40517</v>
      </c>
    </row>
    <row r="2395" spans="1:21" ht="13">
      <c r="A2395" s="10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5">
        <f>C2395+2</f>
        <v>40617</v>
      </c>
    </row>
    <row r="2396" spans="1:21" ht="13">
      <c r="A2396" s="10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5">
        <f>C2396+4</f>
        <v>40347</v>
      </c>
    </row>
    <row r="2397" spans="1:21" ht="13">
      <c r="A2397" s="10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5">
        <f>C2397+9</f>
        <v>40352</v>
      </c>
    </row>
    <row r="2398" spans="1:21" ht="13">
      <c r="A2398" s="10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5">
        <f>C2398+1</f>
        <v>40308</v>
      </c>
    </row>
    <row r="2399" spans="1:21" ht="13">
      <c r="A2399" s="10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5">
        <f>C2399+7</f>
        <v>40353</v>
      </c>
    </row>
    <row r="2400" spans="1:21" ht="13">
      <c r="A2400" s="10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5">
        <f>C2400+1</f>
        <v>40219</v>
      </c>
    </row>
    <row r="2401" spans="1:21" ht="13">
      <c r="A2401" s="10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5">
        <f>C2401+2</f>
        <v>40668</v>
      </c>
    </row>
    <row r="2402" spans="1:21" ht="13">
      <c r="A2402" s="10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5">
        <f>C2402+0</f>
        <v>40666</v>
      </c>
    </row>
    <row r="2403" spans="1:21" ht="13">
      <c r="A2403" s="10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5">
        <f>C2403+4</f>
        <v>40670</v>
      </c>
    </row>
    <row r="2404" spans="1:21" ht="13">
      <c r="A2404" s="10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5">
        <f>C2404+2</f>
        <v>41269</v>
      </c>
    </row>
    <row r="2405" spans="1:21" ht="13">
      <c r="A2405" s="10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5">
        <f>C2405+2</f>
        <v>41269</v>
      </c>
    </row>
    <row r="2406" spans="1:21" ht="13">
      <c r="A2406" s="10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5">
        <f>C2406+1</f>
        <v>41058</v>
      </c>
    </row>
    <row r="2407" spans="1:21" ht="13">
      <c r="A2407" s="10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5">
        <f>C2407+1</f>
        <v>41058</v>
      </c>
    </row>
    <row r="2408" spans="1:21" ht="13">
      <c r="A2408" s="10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5">
        <f>C2408+0</f>
        <v>40501</v>
      </c>
    </row>
    <row r="2409" spans="1:21" ht="13">
      <c r="A2409" s="10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5">
        <f>C2409+1</f>
        <v>39856</v>
      </c>
    </row>
    <row r="2410" spans="1:21" ht="13">
      <c r="A2410" s="10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5">
        <f>C2410+0</f>
        <v>41226</v>
      </c>
    </row>
    <row r="2411" spans="1:21" ht="13">
      <c r="A2411" s="10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5">
        <f>C2411+2</f>
        <v>40155</v>
      </c>
    </row>
    <row r="2412" spans="1:21" ht="13">
      <c r="A2412" s="10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5">
        <f>C2412+2</f>
        <v>40590</v>
      </c>
    </row>
    <row r="2413" spans="1:21" ht="13">
      <c r="A2413" s="10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5">
        <f>C2413+4</f>
        <v>40592</v>
      </c>
    </row>
    <row r="2414" spans="1:21" ht="13">
      <c r="A2414" s="10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5">
        <f>C2414+0</f>
        <v>40580</v>
      </c>
    </row>
    <row r="2415" spans="1:21" ht="13">
      <c r="A2415" s="10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5">
        <f>C2415+3</f>
        <v>40583</v>
      </c>
    </row>
    <row r="2416" spans="1:21" ht="13">
      <c r="A2416" s="10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5">
        <f>C2416+1</f>
        <v>40270</v>
      </c>
    </row>
    <row r="2417" spans="1:21" ht="13">
      <c r="A2417" s="10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5">
        <f>C2417+1</f>
        <v>40961</v>
      </c>
    </row>
    <row r="2418" spans="1:21" ht="13">
      <c r="A2418" s="10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5">
        <f>C2418+2</f>
        <v>40155</v>
      </c>
    </row>
    <row r="2419" spans="1:21" ht="13">
      <c r="A2419" s="10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5">
        <f>C2419+3</f>
        <v>40156</v>
      </c>
    </row>
    <row r="2420" spans="1:21" ht="13">
      <c r="A2420" s="10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5">
        <f>C2420+4</f>
        <v>41091</v>
      </c>
    </row>
    <row r="2421" spans="1:21" ht="13">
      <c r="A2421" s="10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5">
        <f>C2421+0</f>
        <v>39955</v>
      </c>
    </row>
    <row r="2422" spans="1:21" ht="13">
      <c r="A2422" s="10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5">
        <f>C2422+1</f>
        <v>40243</v>
      </c>
    </row>
    <row r="2423" spans="1:21" ht="13">
      <c r="A2423" s="10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5">
        <f>C2423+2</f>
        <v>39984</v>
      </c>
    </row>
    <row r="2424" spans="1:21" ht="13">
      <c r="A2424" s="10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5">
        <f>C2424+2</f>
        <v>41038</v>
      </c>
    </row>
    <row r="2425" spans="1:21" ht="13">
      <c r="A2425" s="10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5">
        <f>C2425+2</f>
        <v>41038</v>
      </c>
    </row>
    <row r="2426" spans="1:21" ht="13">
      <c r="A2426" s="10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5">
        <f>C2426+2</f>
        <v>41002</v>
      </c>
    </row>
    <row r="2427" spans="1:21" ht="13">
      <c r="A2427" s="10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5">
        <f>C2427+5</f>
        <v>40746</v>
      </c>
    </row>
    <row r="2428" spans="1:21" ht="13">
      <c r="A2428" s="10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5">
        <f>C2428+1</f>
        <v>40613</v>
      </c>
    </row>
    <row r="2429" spans="1:21" ht="13">
      <c r="A2429" s="10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5">
        <f>C2429+2</f>
        <v>40936</v>
      </c>
    </row>
    <row r="2430" spans="1:21" ht="13">
      <c r="A2430" s="10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5">
        <f>C2430+2</f>
        <v>40936</v>
      </c>
    </row>
    <row r="2431" spans="1:21" ht="13">
      <c r="A2431" s="10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5">
        <f>C2431+1</f>
        <v>40510</v>
      </c>
    </row>
    <row r="2432" spans="1:21" ht="13">
      <c r="A2432" s="10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5">
        <f>C2432+0</f>
        <v>40509</v>
      </c>
    </row>
    <row r="2433" spans="1:21" ht="13">
      <c r="A2433" s="10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5">
        <f>C2433+1</f>
        <v>40510</v>
      </c>
    </row>
    <row r="2434" spans="1:21" ht="13">
      <c r="A2434" s="10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5">
        <f>C2434+0</f>
        <v>39900</v>
      </c>
    </row>
    <row r="2435" spans="1:21" ht="13">
      <c r="A2435" s="10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5">
        <f>C2435+4</f>
        <v>41250</v>
      </c>
    </row>
    <row r="2436" spans="1:21" ht="13">
      <c r="A2436" s="10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5">
        <f>C2436+5</f>
        <v>41251</v>
      </c>
    </row>
    <row r="2437" spans="1:21" ht="13">
      <c r="A2437" s="10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5">
        <f>C2437+2</f>
        <v>40212</v>
      </c>
    </row>
    <row r="2438" spans="1:21" ht="13">
      <c r="A2438" s="10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5">
        <f>C2438+1</f>
        <v>40211</v>
      </c>
    </row>
    <row r="2439" spans="1:21" ht="13">
      <c r="A2439" s="10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5">
        <f>C2439+1</f>
        <v>40143</v>
      </c>
    </row>
    <row r="2440" spans="1:21" ht="13">
      <c r="A2440" s="10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5">
        <f>C2440+2</f>
        <v>41157</v>
      </c>
    </row>
    <row r="2441" spans="1:21" ht="13">
      <c r="A2441" s="10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5">
        <f>C2441+2</f>
        <v>39903</v>
      </c>
    </row>
    <row r="2442" spans="1:21" ht="13">
      <c r="A2442" s="10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5">
        <f>C2442+0</f>
        <v>39891</v>
      </c>
    </row>
    <row r="2443" spans="1:21" ht="13">
      <c r="A2443" s="10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5">
        <f>C2443+4</f>
        <v>40258</v>
      </c>
    </row>
    <row r="2444" spans="1:21" ht="13">
      <c r="A2444" s="10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5">
        <f>C2444+1</f>
        <v>39818</v>
      </c>
    </row>
    <row r="2445" spans="1:21" ht="13">
      <c r="A2445" s="10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5">
        <f>C2445+2</f>
        <v>40690</v>
      </c>
    </row>
    <row r="2446" spans="1:21" ht="13">
      <c r="A2446" s="10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5">
        <f>C2446+2</f>
        <v>40690</v>
      </c>
    </row>
    <row r="2447" spans="1:21" ht="13">
      <c r="A2447" s="10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5">
        <f>C2447+2</f>
        <v>40685</v>
      </c>
    </row>
    <row r="2448" spans="1:21" ht="13">
      <c r="A2448" s="10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5">
        <f>C2448+2</f>
        <v>40795</v>
      </c>
    </row>
    <row r="2449" spans="1:21" ht="13">
      <c r="A2449" s="10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5">
        <f>C2449+5</f>
        <v>40020</v>
      </c>
    </row>
    <row r="2450" spans="1:21" ht="13">
      <c r="A2450" s="10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5">
        <f>C2450+0</f>
        <v>40894</v>
      </c>
    </row>
    <row r="2451" spans="1:21" ht="13">
      <c r="A2451" s="10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5">
        <f>C2451+2</f>
        <v>40896</v>
      </c>
    </row>
    <row r="2452" spans="1:21" ht="13">
      <c r="A2452" s="10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5">
        <f>C2452+0</f>
        <v>40894</v>
      </c>
    </row>
    <row r="2453" spans="1:21" ht="13">
      <c r="A2453" s="10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5">
        <f>C2453+2</f>
        <v>41223</v>
      </c>
    </row>
    <row r="2454" spans="1:21" ht="13">
      <c r="A2454" s="10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5">
        <f>C2454+5</f>
        <v>40343</v>
      </c>
    </row>
    <row r="2455" spans="1:21" ht="13">
      <c r="A2455" s="10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5">
        <f>C2455+4</f>
        <v>40342</v>
      </c>
    </row>
    <row r="2456" spans="1:21" ht="13">
      <c r="A2456" s="10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5">
        <f>C2456+9</f>
        <v>40981</v>
      </c>
    </row>
    <row r="2457" spans="1:21" ht="13">
      <c r="A2457" s="10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5">
        <f>C2457+2</f>
        <v>41266</v>
      </c>
    </row>
    <row r="2458" spans="1:21" ht="13">
      <c r="A2458" s="10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5">
        <f>C2458+0</f>
        <v>39871</v>
      </c>
    </row>
    <row r="2459" spans="1:21" ht="13">
      <c r="A2459" s="10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5">
        <f>C2459+0</f>
        <v>40247</v>
      </c>
    </row>
    <row r="2460" spans="1:21" ht="13">
      <c r="A2460" s="10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5">
        <f>C2460+0</f>
        <v>40433</v>
      </c>
    </row>
    <row r="2461" spans="1:21" ht="13">
      <c r="A2461" s="10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5">
        <f>C2461+2</f>
        <v>40263</v>
      </c>
    </row>
    <row r="2462" spans="1:21" ht="13">
      <c r="A2462" s="10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5">
        <f>C2462+0</f>
        <v>40848</v>
      </c>
    </row>
    <row r="2463" spans="1:21" ht="13">
      <c r="A2463" s="10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5">
        <f>C2463+1</f>
        <v>40849</v>
      </c>
    </row>
    <row r="2464" spans="1:21" ht="13">
      <c r="A2464" s="10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5">
        <f>C2464+2</f>
        <v>40488</v>
      </c>
    </row>
    <row r="2465" spans="1:21" ht="13">
      <c r="A2465" s="10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5">
        <f>C2465+2</f>
        <v>40161</v>
      </c>
    </row>
    <row r="2466" spans="1:21" ht="13">
      <c r="A2466" s="10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5">
        <f>C2466+2</f>
        <v>40161</v>
      </c>
    </row>
    <row r="2467" spans="1:21" ht="13">
      <c r="A2467" s="10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5">
        <f>C2467+4</f>
        <v>40712</v>
      </c>
    </row>
    <row r="2468" spans="1:21" ht="13">
      <c r="A2468" s="10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5">
        <f>C2468+7</f>
        <v>40715</v>
      </c>
    </row>
    <row r="2469" spans="1:21" ht="13">
      <c r="A2469" s="10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5">
        <f>C2469+7</f>
        <v>40715</v>
      </c>
    </row>
    <row r="2470" spans="1:21" ht="13">
      <c r="A2470" s="10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5">
        <f>C2470+5</f>
        <v>40980</v>
      </c>
    </row>
    <row r="2471" spans="1:21" ht="13">
      <c r="A2471" s="10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5">
        <f>C2471+9</f>
        <v>40984</v>
      </c>
    </row>
    <row r="2472" spans="1:21" ht="13">
      <c r="A2472" s="10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5">
        <f>C2472+0</f>
        <v>40809</v>
      </c>
    </row>
    <row r="2473" spans="1:21" ht="13">
      <c r="A2473" s="10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5">
        <f>C2473+2</f>
        <v>40475</v>
      </c>
    </row>
    <row r="2474" spans="1:21" ht="13">
      <c r="A2474" s="10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5">
        <f>C2474+1</f>
        <v>40474</v>
      </c>
    </row>
    <row r="2475" spans="1:21" ht="13">
      <c r="A2475" s="10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5">
        <f>C2475+2</f>
        <v>41026</v>
      </c>
    </row>
    <row r="2476" spans="1:21" ht="13">
      <c r="A2476" s="10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5">
        <f>C2476+2</f>
        <v>41026</v>
      </c>
    </row>
    <row r="2477" spans="1:21" ht="13">
      <c r="A2477" s="10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5">
        <f>C2477+0</f>
        <v>41024</v>
      </c>
    </row>
    <row r="2478" spans="1:21" ht="13">
      <c r="A2478" s="10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5">
        <f>C2478+3</f>
        <v>40046</v>
      </c>
    </row>
    <row r="2479" spans="1:21" ht="13">
      <c r="A2479" s="10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5">
        <f>C2479+2</f>
        <v>39907</v>
      </c>
    </row>
    <row r="2480" spans="1:21" ht="13">
      <c r="A2480" s="10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5">
        <f>C2480+2</f>
        <v>41055</v>
      </c>
    </row>
    <row r="2481" spans="1:21" ht="13">
      <c r="A2481" s="10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5">
        <f>C2481+2</f>
        <v>40000</v>
      </c>
    </row>
    <row r="2482" spans="1:21" ht="13">
      <c r="A2482" s="10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5">
        <f>C2482+1</f>
        <v>39999</v>
      </c>
    </row>
    <row r="2483" spans="1:21" ht="13">
      <c r="A2483" s="10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5">
        <f>C2483+1</f>
        <v>40620</v>
      </c>
    </row>
    <row r="2484" spans="1:21" ht="13">
      <c r="A2484" s="10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5">
        <f>C2484+1</f>
        <v>41077</v>
      </c>
    </row>
    <row r="2485" spans="1:21" ht="13">
      <c r="A2485" s="10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5">
        <f>C2485+2</f>
        <v>41016</v>
      </c>
    </row>
    <row r="2486" spans="1:21" ht="13">
      <c r="A2486" s="10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5">
        <f>C2486+1</f>
        <v>41015</v>
      </c>
    </row>
    <row r="2487" spans="1:21" ht="13">
      <c r="A2487" s="10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5">
        <f>C2487+1</f>
        <v>40627</v>
      </c>
    </row>
    <row r="2488" spans="1:21" ht="13">
      <c r="A2488" s="10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5">
        <f>C2488+7</f>
        <v>41038</v>
      </c>
    </row>
    <row r="2489" spans="1:21" ht="13">
      <c r="A2489" s="10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5">
        <f>C2489+5</f>
        <v>41036</v>
      </c>
    </row>
    <row r="2490" spans="1:21" ht="13">
      <c r="A2490" s="10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5">
        <f>C2490+2</f>
        <v>40883</v>
      </c>
    </row>
    <row r="2491" spans="1:21" ht="13">
      <c r="A2491" s="10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5">
        <f>C2491+2</f>
        <v>40457</v>
      </c>
    </row>
    <row r="2492" spans="1:21" ht="13">
      <c r="A2492" s="10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5">
        <f>C2492+0</f>
        <v>40075</v>
      </c>
    </row>
    <row r="2493" spans="1:21" ht="13">
      <c r="A2493" s="10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5">
        <f>C2493+3</f>
        <v>40157</v>
      </c>
    </row>
    <row r="2494" spans="1:21" ht="13">
      <c r="A2494" s="10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5">
        <f>C2494+1</f>
        <v>40784</v>
      </c>
    </row>
    <row r="2495" spans="1:21" ht="13">
      <c r="A2495" s="10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5">
        <f>C2495+2</f>
        <v>40785</v>
      </c>
    </row>
    <row r="2496" spans="1:21" ht="13">
      <c r="A2496" s="10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5">
        <f>C2496+0</f>
        <v>40988</v>
      </c>
    </row>
    <row r="2497" spans="1:21" ht="13">
      <c r="A2497" s="10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5">
        <f>C2497+1</f>
        <v>40201</v>
      </c>
    </row>
    <row r="2498" spans="1:21" ht="13">
      <c r="A2498" s="10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5">
        <f>C2498+1</f>
        <v>41205</v>
      </c>
    </row>
    <row r="2499" spans="1:21" ht="13">
      <c r="A2499" s="10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5">
        <f>C2499+1</f>
        <v>39895</v>
      </c>
    </row>
    <row r="2500" spans="1:21" ht="13">
      <c r="A2500" s="10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5">
        <f>C2500+1</f>
        <v>39861</v>
      </c>
    </row>
    <row r="2501" spans="1:21" ht="13">
      <c r="A2501" s="10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5">
        <f>C2501+2</f>
        <v>39862</v>
      </c>
    </row>
    <row r="2502" spans="1:21" ht="13">
      <c r="A2502" s="10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5">
        <f>C2502+2</f>
        <v>40000</v>
      </c>
    </row>
    <row r="2503" spans="1:21" ht="13">
      <c r="A2503" s="10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5">
        <f>C2503+4</f>
        <v>40002</v>
      </c>
    </row>
    <row r="2504" spans="1:21" ht="13">
      <c r="A2504" s="10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5">
        <f>C2504+7</f>
        <v>40005</v>
      </c>
    </row>
    <row r="2505" spans="1:21" ht="13">
      <c r="A2505" s="10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5">
        <f>C2505+2</f>
        <v>40000</v>
      </c>
    </row>
    <row r="2506" spans="1:21" ht="13">
      <c r="A2506" s="10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5">
        <f>C2506+5</f>
        <v>40877</v>
      </c>
    </row>
    <row r="2507" spans="1:21" ht="13">
      <c r="A2507" s="10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5">
        <f>C2507+1</f>
        <v>40310</v>
      </c>
    </row>
    <row r="2508" spans="1:21" ht="13">
      <c r="A2508" s="10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5">
        <f>C2508+1</f>
        <v>40310</v>
      </c>
    </row>
    <row r="2509" spans="1:21" ht="13">
      <c r="A2509" s="10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5">
        <f>C2509+2</f>
        <v>40311</v>
      </c>
    </row>
    <row r="2510" spans="1:21" ht="13">
      <c r="A2510" s="10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5">
        <f>C2510+2</f>
        <v>40311</v>
      </c>
    </row>
    <row r="2511" spans="1:21" ht="13">
      <c r="A2511" s="10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5">
        <f>C2511+1</f>
        <v>40300</v>
      </c>
    </row>
    <row r="2512" spans="1:21" ht="13">
      <c r="A2512" s="10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5">
        <f>C2512+1</f>
        <v>39819</v>
      </c>
    </row>
    <row r="2513" spans="1:21" ht="13">
      <c r="A2513" s="10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5">
        <f>C2513+2</f>
        <v>39820</v>
      </c>
    </row>
    <row r="2514" spans="1:21" ht="13">
      <c r="A2514" s="10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5">
        <f>C2514+0</f>
        <v>39818</v>
      </c>
    </row>
    <row r="2515" spans="1:21" ht="13">
      <c r="A2515" s="10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5">
        <f>C2515+1</f>
        <v>39819</v>
      </c>
    </row>
    <row r="2516" spans="1:21" ht="13">
      <c r="A2516" s="10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5">
        <f>C2516+0</f>
        <v>39818</v>
      </c>
    </row>
    <row r="2517" spans="1:21" ht="13">
      <c r="A2517" s="10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5">
        <f>C2517+2</f>
        <v>39897</v>
      </c>
    </row>
    <row r="2518" spans="1:21" ht="13">
      <c r="A2518" s="10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5">
        <f>C2518+2</f>
        <v>39897</v>
      </c>
    </row>
    <row r="2519" spans="1:21" ht="13">
      <c r="A2519" s="10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5">
        <f>C2519+1</f>
        <v>39897</v>
      </c>
    </row>
    <row r="2520" spans="1:21" ht="13">
      <c r="A2520" s="10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5">
        <f>C2520+1</f>
        <v>40182</v>
      </c>
    </row>
    <row r="2521" spans="1:21" ht="13">
      <c r="A2521" s="10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5">
        <f>C2521+2</f>
        <v>40022</v>
      </c>
    </row>
    <row r="2522" spans="1:21" ht="13">
      <c r="A2522" s="10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5">
        <f>C2522+0</f>
        <v>40547</v>
      </c>
    </row>
    <row r="2523" spans="1:21" ht="13">
      <c r="A2523" s="10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5">
        <f>C2523+2</f>
        <v>40942</v>
      </c>
    </row>
    <row r="2524" spans="1:21" ht="13">
      <c r="A2524" s="10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5">
        <f>C2524+2</f>
        <v>40942</v>
      </c>
    </row>
    <row r="2525" spans="1:21" ht="13">
      <c r="A2525" s="10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5">
        <f>C2525+1</f>
        <v>40479</v>
      </c>
    </row>
    <row r="2526" spans="1:21" ht="13">
      <c r="A2526" s="10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5">
        <f>C2526+1</f>
        <v>40479</v>
      </c>
    </row>
    <row r="2527" spans="1:21" ht="13">
      <c r="A2527" s="10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5">
        <f>C2527+1</f>
        <v>40778</v>
      </c>
    </row>
    <row r="2528" spans="1:21" ht="13">
      <c r="A2528" s="10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5">
        <f>C2528+1</f>
        <v>40778</v>
      </c>
    </row>
    <row r="2529" spans="1:21" ht="13">
      <c r="A2529" s="10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5">
        <f>C2529+4</f>
        <v>40340</v>
      </c>
    </row>
    <row r="2530" spans="1:21" ht="13">
      <c r="A2530" s="10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5">
        <f>C2530+7</f>
        <v>40343</v>
      </c>
    </row>
    <row r="2531" spans="1:21" ht="13">
      <c r="A2531" s="10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5">
        <f>C2531+1</f>
        <v>41043</v>
      </c>
    </row>
    <row r="2532" spans="1:21" ht="13">
      <c r="A2532" s="10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5">
        <f>C2532+1</f>
        <v>41056</v>
      </c>
    </row>
    <row r="2533" spans="1:21" ht="13">
      <c r="A2533" s="10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5">
        <f>C2533+1</f>
        <v>41056</v>
      </c>
    </row>
    <row r="2534" spans="1:21" ht="13">
      <c r="A2534" s="10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5">
        <f>C2534+2</f>
        <v>41057</v>
      </c>
    </row>
    <row r="2535" spans="1:21" ht="13">
      <c r="A2535" s="10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5">
        <f>C2535+3</f>
        <v>40968</v>
      </c>
    </row>
    <row r="2536" spans="1:21" ht="13">
      <c r="A2536" s="10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5">
        <f>C2536+5</f>
        <v>40828</v>
      </c>
    </row>
    <row r="2537" spans="1:21" ht="13">
      <c r="A2537" s="10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5">
        <f>C2537+9</f>
        <v>40832</v>
      </c>
    </row>
    <row r="2538" spans="1:21" ht="13">
      <c r="A2538" s="10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5">
        <f>C2538+0</f>
        <v>41010</v>
      </c>
    </row>
    <row r="2539" spans="1:21" ht="13">
      <c r="A2539" s="10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5">
        <f>C2539+2</f>
        <v>41255</v>
      </c>
    </row>
    <row r="2540" spans="1:21" ht="13">
      <c r="A2540" s="10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5">
        <f>C2540+1</f>
        <v>41254</v>
      </c>
    </row>
    <row r="2541" spans="1:21" ht="13">
      <c r="A2541" s="10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5">
        <f>C2541+4</f>
        <v>40173</v>
      </c>
    </row>
    <row r="2542" spans="1:21" ht="13">
      <c r="A2542" s="10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5">
        <f>C2542+5</f>
        <v>40174</v>
      </c>
    </row>
    <row r="2543" spans="1:21" ht="13">
      <c r="A2543" s="10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5">
        <f>C2543+2</f>
        <v>41031</v>
      </c>
    </row>
    <row r="2544" spans="1:21" ht="13">
      <c r="A2544" s="10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5">
        <f>C2544+0</f>
        <v>40739</v>
      </c>
    </row>
    <row r="2545" spans="1:21" ht="13">
      <c r="A2545" s="10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5">
        <f>C2545+1</f>
        <v>39857</v>
      </c>
    </row>
    <row r="2546" spans="1:21" ht="13">
      <c r="A2546" s="10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5">
        <f>C2546+2</f>
        <v>41272</v>
      </c>
    </row>
    <row r="2547" spans="1:21" ht="13">
      <c r="A2547" s="10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5">
        <f>C2547+1</f>
        <v>40775</v>
      </c>
    </row>
    <row r="2548" spans="1:21" ht="13">
      <c r="A2548" s="10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5">
        <f>C2548+1</f>
        <v>40581</v>
      </c>
    </row>
    <row r="2549" spans="1:21" ht="13">
      <c r="A2549" s="10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5">
        <f>C2549+2</f>
        <v>40582</v>
      </c>
    </row>
    <row r="2550" spans="1:21" ht="13">
      <c r="A2550" s="10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5">
        <f>C2550+1</f>
        <v>41166</v>
      </c>
    </row>
    <row r="2551" spans="1:21" ht="13">
      <c r="A2551" s="10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5">
        <f>C2551+2</f>
        <v>41167</v>
      </c>
    </row>
    <row r="2552" spans="1:21" ht="13">
      <c r="A2552" s="10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5">
        <f>C2552+2</f>
        <v>40502</v>
      </c>
    </row>
    <row r="2553" spans="1:21" ht="13">
      <c r="A2553" s="10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5">
        <f>C2553+2</f>
        <v>40502</v>
      </c>
    </row>
    <row r="2554" spans="1:21" ht="13">
      <c r="A2554" s="10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5">
        <f>C2554+0</f>
        <v>40500</v>
      </c>
    </row>
    <row r="2555" spans="1:21" ht="13">
      <c r="A2555" s="10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5">
        <f>C2555+2</f>
        <v>40502</v>
      </c>
    </row>
    <row r="2556" spans="1:21" ht="13">
      <c r="A2556" s="10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5">
        <f>C2556+5</f>
        <v>40389</v>
      </c>
    </row>
    <row r="2557" spans="1:21" ht="13">
      <c r="A2557" s="10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5">
        <f>C2557+7</f>
        <v>40391</v>
      </c>
    </row>
    <row r="2558" spans="1:21" ht="13">
      <c r="A2558" s="10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5">
        <f>C2558+5</f>
        <v>41124</v>
      </c>
    </row>
    <row r="2559" spans="1:21" ht="13">
      <c r="A2559" s="10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5">
        <f>C2559+5</f>
        <v>41124</v>
      </c>
    </row>
    <row r="2560" spans="1:21" ht="13">
      <c r="A2560" s="10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5">
        <f>C2560+1</f>
        <v>40016</v>
      </c>
    </row>
    <row r="2561" spans="1:21" ht="13">
      <c r="A2561" s="10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5">
        <f>C2561+2</f>
        <v>40017</v>
      </c>
    </row>
    <row r="2562" spans="1:21" ht="13">
      <c r="A2562" s="10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5">
        <f>C2562+1</f>
        <v>40522</v>
      </c>
    </row>
    <row r="2563" spans="1:21" ht="13">
      <c r="A2563" s="10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5">
        <f>C2563+1</f>
        <v>40595</v>
      </c>
    </row>
    <row r="2564" spans="1:21" ht="13">
      <c r="A2564" s="10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5">
        <f>C2564+0</f>
        <v>40160</v>
      </c>
    </row>
    <row r="2565" spans="1:21" ht="13">
      <c r="A2565" s="10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5">
        <f>C2565+1</f>
        <v>40161</v>
      </c>
    </row>
    <row r="2566" spans="1:21" ht="13">
      <c r="A2566" s="10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5">
        <f>C2566+1</f>
        <v>41024</v>
      </c>
    </row>
    <row r="2567" spans="1:21" ht="13">
      <c r="A2567" s="10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5">
        <f>C2567+2</f>
        <v>40964</v>
      </c>
    </row>
    <row r="2568" spans="1:21" ht="13">
      <c r="A2568" s="10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5">
        <f>C2568+2</f>
        <v>40964</v>
      </c>
    </row>
    <row r="2569" spans="1:21" ht="13">
      <c r="A2569" s="10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5">
        <f>C2569+2</f>
        <v>40964</v>
      </c>
    </row>
    <row r="2570" spans="1:21" ht="13">
      <c r="A2570" s="10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5">
        <f>C2570+1</f>
        <v>40931</v>
      </c>
    </row>
    <row r="2571" spans="1:21" ht="13">
      <c r="A2571" s="10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5">
        <f>C2571+2</f>
        <v>40932</v>
      </c>
    </row>
    <row r="2572" spans="1:21" ht="13">
      <c r="A2572" s="10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5">
        <f>C2572+2</f>
        <v>40792</v>
      </c>
    </row>
    <row r="2573" spans="1:21" ht="13">
      <c r="A2573" s="10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5">
        <f>C2573+2</f>
        <v>40871</v>
      </c>
    </row>
    <row r="2574" spans="1:21" ht="13">
      <c r="A2574" s="10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5">
        <f>C2574+1</f>
        <v>40870</v>
      </c>
    </row>
    <row r="2575" spans="1:21" ht="13">
      <c r="A2575" s="10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5">
        <f>C2575+2</f>
        <v>40871</v>
      </c>
    </row>
    <row r="2576" spans="1:21" ht="13">
      <c r="A2576" s="10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5">
        <f>C2576+2</f>
        <v>40871</v>
      </c>
    </row>
    <row r="2577" spans="1:21" ht="13">
      <c r="A2577" s="10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5">
        <f>C2577+1</f>
        <v>40171</v>
      </c>
    </row>
    <row r="2578" spans="1:21" ht="13">
      <c r="A2578" s="10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5">
        <f>C2578+0</f>
        <v>40839</v>
      </c>
    </row>
    <row r="2579" spans="1:21" ht="13">
      <c r="A2579" s="10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5">
        <f>C2579+2</f>
        <v>39875</v>
      </c>
    </row>
    <row r="2580" spans="1:21" ht="13">
      <c r="A2580" s="10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5">
        <f>C2580+1</f>
        <v>41128</v>
      </c>
    </row>
    <row r="2581" spans="1:21" ht="13">
      <c r="A2581" s="10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5">
        <f>C2581+2</f>
        <v>41129</v>
      </c>
    </row>
    <row r="2582" spans="1:21" ht="13">
      <c r="A2582" s="10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5">
        <f>C2582+1</f>
        <v>40140</v>
      </c>
    </row>
    <row r="2583" spans="1:21" ht="13">
      <c r="A2583" s="10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5">
        <f>C2583+1</f>
        <v>40858</v>
      </c>
    </row>
    <row r="2584" spans="1:21" ht="13">
      <c r="A2584" s="10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5">
        <f>C2584+1</f>
        <v>40858</v>
      </c>
    </row>
    <row r="2585" spans="1:21" ht="13">
      <c r="A2585" s="10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5">
        <f>C2585+2</f>
        <v>40859</v>
      </c>
    </row>
    <row r="2586" spans="1:21" ht="13">
      <c r="A2586" s="10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5">
        <f>C2586+2</f>
        <v>40859</v>
      </c>
    </row>
    <row r="2587" spans="1:21" ht="13">
      <c r="A2587" s="10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5">
        <f>C2587+1</f>
        <v>39841</v>
      </c>
    </row>
    <row r="2588" spans="1:21" ht="13">
      <c r="A2588" s="10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5">
        <f>C2588+0</f>
        <v>40502</v>
      </c>
    </row>
    <row r="2589" spans="1:21" ht="13">
      <c r="A2589" s="10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5">
        <f>C2589+2</f>
        <v>40919</v>
      </c>
    </row>
    <row r="2590" spans="1:21" ht="13">
      <c r="A2590" s="10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5">
        <f>C2590+0</f>
        <v>39890</v>
      </c>
    </row>
    <row r="2591" spans="1:21" ht="13">
      <c r="A2591" s="10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5">
        <f>C2591+2</f>
        <v>40648</v>
      </c>
    </row>
    <row r="2592" spans="1:21" ht="13">
      <c r="A2592" s="10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5">
        <f>C2592+4</f>
        <v>41115</v>
      </c>
    </row>
    <row r="2593" spans="1:21" ht="13">
      <c r="A2593" s="10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5">
        <f>C2593+2</f>
        <v>41107</v>
      </c>
    </row>
    <row r="2594" spans="1:21" ht="13">
      <c r="A2594" s="10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5">
        <f>C2594+2</f>
        <v>40098</v>
      </c>
    </row>
    <row r="2595" spans="1:21" ht="13">
      <c r="A2595" s="10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5">
        <f>C2595+2</f>
        <v>41053</v>
      </c>
    </row>
    <row r="2596" spans="1:21" ht="13">
      <c r="A2596" s="10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5">
        <f>C2596+5</f>
        <v>41056</v>
      </c>
    </row>
    <row r="2597" spans="1:21" ht="13">
      <c r="A2597" s="10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5">
        <f>C2597+2</f>
        <v>39958</v>
      </c>
    </row>
    <row r="2598" spans="1:21" ht="13">
      <c r="A2598" s="10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5">
        <f>C2598+1</f>
        <v>39920</v>
      </c>
    </row>
    <row r="2599" spans="1:21" ht="13">
      <c r="A2599" s="10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5">
        <f>C2599+0</f>
        <v>40173</v>
      </c>
    </row>
    <row r="2600" spans="1:21" ht="13">
      <c r="A2600" s="10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5">
        <f>C2600+1</f>
        <v>40461</v>
      </c>
    </row>
    <row r="2601" spans="1:21" ht="13">
      <c r="A2601" s="10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5">
        <f>C2601+2</f>
        <v>40462</v>
      </c>
    </row>
    <row r="2602" spans="1:21" ht="13">
      <c r="A2602" s="10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5">
        <f>C2602+2</f>
        <v>40462</v>
      </c>
    </row>
    <row r="2603" spans="1:21" ht="13">
      <c r="A2603" s="10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5">
        <f>C2603+2</f>
        <v>40220</v>
      </c>
    </row>
    <row r="2604" spans="1:21" ht="13">
      <c r="A2604" s="10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5">
        <f>C2604+7</f>
        <v>40880</v>
      </c>
    </row>
    <row r="2605" spans="1:21" ht="13">
      <c r="A2605" s="10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5">
        <f>C2605+2</f>
        <v>40669</v>
      </c>
    </row>
    <row r="2606" spans="1:21" ht="13">
      <c r="A2606" s="10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5">
        <f>C2606+2</f>
        <v>40669</v>
      </c>
    </row>
    <row r="2607" spans="1:21" ht="13">
      <c r="A2607" s="10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5">
        <f>C2607+1</f>
        <v>40668</v>
      </c>
    </row>
    <row r="2608" spans="1:21" ht="13">
      <c r="A2608" s="10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5">
        <f>C2608+2</f>
        <v>40334</v>
      </c>
    </row>
    <row r="2609" spans="1:21" ht="13">
      <c r="A2609" s="10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5">
        <f>C2609+1</f>
        <v>40054</v>
      </c>
    </row>
    <row r="2610" spans="1:21" ht="13">
      <c r="A2610" s="10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5">
        <f>C2610+2</f>
        <v>40101</v>
      </c>
    </row>
    <row r="2611" spans="1:21" ht="13">
      <c r="A2611" s="10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5">
        <f>C2611+2</f>
        <v>40101</v>
      </c>
    </row>
    <row r="2612" spans="1:21" ht="13">
      <c r="A2612" s="10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5">
        <f>C2612+3</f>
        <v>40172</v>
      </c>
    </row>
    <row r="2613" spans="1:21" ht="13">
      <c r="A2613" s="10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5">
        <f>C2613+2</f>
        <v>41118</v>
      </c>
    </row>
    <row r="2614" spans="1:21" ht="13">
      <c r="A2614" s="10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5">
        <f>C2614+7</f>
        <v>41123</v>
      </c>
    </row>
    <row r="2615" spans="1:21" ht="13">
      <c r="A2615" s="10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5">
        <f>C2615+1</f>
        <v>40031</v>
      </c>
    </row>
    <row r="2616" spans="1:21" ht="13">
      <c r="A2616" s="10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5">
        <f>C2616+2</f>
        <v>40032</v>
      </c>
    </row>
    <row r="2617" spans="1:21" ht="13">
      <c r="A2617" s="10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5">
        <f>C2617+1</f>
        <v>40031</v>
      </c>
    </row>
    <row r="2618" spans="1:21" ht="13">
      <c r="A2618" s="10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5">
        <f>C2618+1</f>
        <v>40573</v>
      </c>
    </row>
    <row r="2619" spans="1:21" ht="13">
      <c r="A2619" s="10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5">
        <f>C2619+2</f>
        <v>40444</v>
      </c>
    </row>
    <row r="2620" spans="1:21" ht="13">
      <c r="A2620" s="10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5">
        <f>C2620+2</f>
        <v>40395</v>
      </c>
    </row>
    <row r="2621" spans="1:21" ht="13">
      <c r="A2621" s="10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5">
        <f>C2621+0</f>
        <v>41115</v>
      </c>
    </row>
    <row r="2622" spans="1:21" ht="13">
      <c r="A2622" s="10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5">
        <f>C2622+0</f>
        <v>41115</v>
      </c>
    </row>
    <row r="2623" spans="1:21" ht="13">
      <c r="A2623" s="10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5">
        <f>C2623+7</f>
        <v>40211</v>
      </c>
    </row>
    <row r="2624" spans="1:21" ht="13">
      <c r="A2624" s="10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5">
        <f>C2624+2</f>
        <v>40926</v>
      </c>
    </row>
    <row r="2625" spans="1:21" ht="13">
      <c r="A2625" s="10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5">
        <f>C2625+2</f>
        <v>40715</v>
      </c>
    </row>
    <row r="2626" spans="1:21" ht="13">
      <c r="A2626" s="10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5">
        <f>C2626+0</f>
        <v>40338</v>
      </c>
    </row>
    <row r="2627" spans="1:21" ht="13">
      <c r="A2627" s="10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5">
        <f>C2627+1</f>
        <v>40874</v>
      </c>
    </row>
    <row r="2628" spans="1:21" ht="13">
      <c r="A2628" s="10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5">
        <f>C2628+1</f>
        <v>40874</v>
      </c>
    </row>
    <row r="2629" spans="1:21" ht="13">
      <c r="A2629" s="10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5">
        <f>C2629+2</f>
        <v>40875</v>
      </c>
    </row>
    <row r="2630" spans="1:21" ht="13">
      <c r="A2630" s="10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5">
        <f>C2630+2</f>
        <v>40875</v>
      </c>
    </row>
    <row r="2631" spans="1:21" ht="13">
      <c r="A2631" s="10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5">
        <f>C2631+2</f>
        <v>41128</v>
      </c>
    </row>
    <row r="2632" spans="1:21" ht="13">
      <c r="A2632" s="10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5">
        <f>C2632+1</f>
        <v>41127</v>
      </c>
    </row>
    <row r="2633" spans="1:21" ht="13">
      <c r="A2633" s="10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5">
        <f>C2633+4</f>
        <v>40593</v>
      </c>
    </row>
    <row r="2634" spans="1:21" ht="13">
      <c r="A2634" s="10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5">
        <f>C2634+2</f>
        <v>40591</v>
      </c>
    </row>
    <row r="2635" spans="1:21" ht="13">
      <c r="A2635" s="10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5">
        <f>C2635+2</f>
        <v>40691</v>
      </c>
    </row>
    <row r="2636" spans="1:21" ht="13">
      <c r="A2636" s="10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5">
        <f>C2636+5</f>
        <v>40130</v>
      </c>
    </row>
    <row r="2637" spans="1:21" ht="13">
      <c r="A2637" s="10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5">
        <f>C2637+7</f>
        <v>40132</v>
      </c>
    </row>
    <row r="2638" spans="1:21" ht="13">
      <c r="A2638" s="10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5">
        <f>C2638+7</f>
        <v>40132</v>
      </c>
    </row>
    <row r="2639" spans="1:21" ht="13">
      <c r="A2639" s="10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5">
        <f>C2639+7</f>
        <v>40132</v>
      </c>
    </row>
    <row r="2640" spans="1:21" ht="13">
      <c r="A2640" s="10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5">
        <f>C2640+2</f>
        <v>41167</v>
      </c>
    </row>
    <row r="2641" spans="1:21" ht="13">
      <c r="A2641" s="10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5">
        <f>C2641+7</f>
        <v>41172</v>
      </c>
    </row>
    <row r="2642" spans="1:21" ht="13">
      <c r="A2642" s="10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5">
        <f>C2642+2</f>
        <v>40116</v>
      </c>
    </row>
    <row r="2643" spans="1:21" ht="13">
      <c r="A2643" s="10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5">
        <f>C2643+0</f>
        <v>41068</v>
      </c>
    </row>
    <row r="2644" spans="1:21" ht="13">
      <c r="A2644" s="10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5">
        <f>C2644+1</f>
        <v>41069</v>
      </c>
    </row>
    <row r="2645" spans="1:21" ht="13">
      <c r="A2645" s="10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5">
        <f>C2645+1</f>
        <v>40515</v>
      </c>
    </row>
    <row r="2646" spans="1:21" ht="13">
      <c r="A2646" s="10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5">
        <f>C2646+0</f>
        <v>41199</v>
      </c>
    </row>
    <row r="2647" spans="1:21" ht="13">
      <c r="A2647" s="10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5">
        <f>C2647+3</f>
        <v>41176</v>
      </c>
    </row>
    <row r="2648" spans="1:21" ht="13">
      <c r="A2648" s="10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5">
        <f>C2648+2</f>
        <v>41175</v>
      </c>
    </row>
    <row r="2649" spans="1:21" ht="13">
      <c r="A2649" s="10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5">
        <f>C2649+1</f>
        <v>40737</v>
      </c>
    </row>
    <row r="2650" spans="1:21" ht="13">
      <c r="A2650" s="10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5">
        <f>C2650+2</f>
        <v>40687</v>
      </c>
    </row>
    <row r="2651" spans="1:21" ht="13">
      <c r="A2651" s="10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5">
        <f>C2651+2</f>
        <v>40687</v>
      </c>
    </row>
    <row r="2652" spans="1:21" ht="13">
      <c r="A2652" s="10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5">
        <f>C2652+4</f>
        <v>40861</v>
      </c>
    </row>
    <row r="2653" spans="1:21" ht="13">
      <c r="A2653" s="10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5">
        <f>C2653+7</f>
        <v>40864</v>
      </c>
    </row>
    <row r="2654" spans="1:21" ht="13">
      <c r="A2654" s="10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5">
        <f>C2654+5</f>
        <v>40862</v>
      </c>
    </row>
    <row r="2655" spans="1:21" ht="13">
      <c r="A2655" s="10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5">
        <f>C2655+1</f>
        <v>40075</v>
      </c>
    </row>
    <row r="2656" spans="1:21" ht="13">
      <c r="A2656" s="10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5">
        <f>C2656+1</f>
        <v>39869</v>
      </c>
    </row>
    <row r="2657" spans="1:21" ht="13">
      <c r="A2657" s="10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5">
        <f>C2657+2</f>
        <v>39870</v>
      </c>
    </row>
    <row r="2658" spans="1:21" ht="13">
      <c r="A2658" s="10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5">
        <f>C2658+2</f>
        <v>39894</v>
      </c>
    </row>
    <row r="2659" spans="1:21" ht="13">
      <c r="A2659" s="10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5">
        <f>C2659+2</f>
        <v>39894</v>
      </c>
    </row>
    <row r="2660" spans="1:21" ht="13">
      <c r="A2660" s="10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5">
        <f>C2660+3</f>
        <v>41049</v>
      </c>
    </row>
    <row r="2661" spans="1:21" ht="13">
      <c r="A2661" s="10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5">
        <f>C2661+2</f>
        <v>41048</v>
      </c>
    </row>
    <row r="2662" spans="1:21" ht="13">
      <c r="A2662" s="10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5">
        <f>C2662+2</f>
        <v>41048</v>
      </c>
    </row>
    <row r="2663" spans="1:21" ht="13">
      <c r="A2663" s="10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5">
        <f>C2663+2</f>
        <v>40228</v>
      </c>
    </row>
    <row r="2664" spans="1:21" ht="13">
      <c r="A2664" s="10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5">
        <f>C2664+0</f>
        <v>40226</v>
      </c>
    </row>
    <row r="2665" spans="1:21" ht="13">
      <c r="A2665" s="10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5">
        <f>C2665+1</f>
        <v>40028</v>
      </c>
    </row>
    <row r="2666" spans="1:21" ht="13">
      <c r="A2666" s="10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5">
        <f>C2666+0</f>
        <v>40027</v>
      </c>
    </row>
    <row r="2667" spans="1:21" ht="13">
      <c r="A2667" s="10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5">
        <f>C2667+2</f>
        <v>39891</v>
      </c>
    </row>
    <row r="2668" spans="1:21" ht="13">
      <c r="A2668" s="10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5">
        <f>C2668+5</f>
        <v>39827</v>
      </c>
    </row>
    <row r="2669" spans="1:21" ht="13">
      <c r="A2669" s="10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5">
        <f>C2669+0</f>
        <v>41154</v>
      </c>
    </row>
    <row r="2670" spans="1:21" ht="13">
      <c r="A2670" s="10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5">
        <f>C2670+2</f>
        <v>39914</v>
      </c>
    </row>
    <row r="2671" spans="1:21" ht="13">
      <c r="A2671" s="10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5">
        <f>C2671+1</f>
        <v>39913</v>
      </c>
    </row>
    <row r="2672" spans="1:21" ht="13">
      <c r="A2672" s="10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5">
        <f>C2672+2</f>
        <v>39911</v>
      </c>
    </row>
    <row r="2673" spans="1:21" ht="13">
      <c r="A2673" s="10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5">
        <f>C2673+2</f>
        <v>40158</v>
      </c>
    </row>
    <row r="2674" spans="1:21" ht="13">
      <c r="A2674" s="10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5">
        <f>C2674+1</f>
        <v>39905</v>
      </c>
    </row>
    <row r="2675" spans="1:21" ht="13">
      <c r="A2675" s="10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5">
        <f>C2675+1</f>
        <v>39905</v>
      </c>
    </row>
    <row r="2676" spans="1:21" ht="13">
      <c r="A2676" s="10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5">
        <f>C2676+1</f>
        <v>39905</v>
      </c>
    </row>
    <row r="2677" spans="1:21" ht="13">
      <c r="A2677" s="10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5">
        <f>C2677+1</f>
        <v>40396</v>
      </c>
    </row>
    <row r="2678" spans="1:21" ht="13">
      <c r="A2678" s="10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5">
        <f>C2678+4</f>
        <v>40453</v>
      </c>
    </row>
    <row r="2679" spans="1:21" ht="13">
      <c r="A2679" s="10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5">
        <f>C2679+4</f>
        <v>40453</v>
      </c>
    </row>
    <row r="2680" spans="1:21" ht="13">
      <c r="A2680" s="10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5">
        <f>C2680+9</f>
        <v>40355</v>
      </c>
    </row>
    <row r="2681" spans="1:21" ht="13">
      <c r="A2681" s="10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5">
        <f>C2681+7</f>
        <v>40353</v>
      </c>
    </row>
    <row r="2682" spans="1:21" ht="13">
      <c r="A2682" s="10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5">
        <f>C2682+1</f>
        <v>40309</v>
      </c>
    </row>
    <row r="2683" spans="1:21" ht="13">
      <c r="A2683" s="10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5">
        <f>C2683+1</f>
        <v>41253</v>
      </c>
    </row>
    <row r="2684" spans="1:21" ht="13">
      <c r="A2684" s="10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5">
        <f>C2684+2</f>
        <v>41254</v>
      </c>
    </row>
    <row r="2685" spans="1:21" ht="13">
      <c r="A2685" s="10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5">
        <f>C2685+1</f>
        <v>41009</v>
      </c>
    </row>
    <row r="2686" spans="1:21" ht="13">
      <c r="A2686" s="10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5">
        <f>C2686+1</f>
        <v>40138</v>
      </c>
    </row>
    <row r="2687" spans="1:21" ht="13">
      <c r="A2687" s="10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5">
        <f>C2687+2</f>
        <v>40139</v>
      </c>
    </row>
    <row r="2688" spans="1:21" ht="13">
      <c r="A2688" s="10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5">
        <f>C2688+0</f>
        <v>40020</v>
      </c>
    </row>
    <row r="2689" spans="1:21" ht="13">
      <c r="A2689" s="10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5">
        <f>C2689+2</f>
        <v>39907</v>
      </c>
    </row>
    <row r="2690" spans="1:21" ht="13">
      <c r="A2690" s="10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5">
        <f>C2690+0</f>
        <v>40695</v>
      </c>
    </row>
    <row r="2691" spans="1:21" ht="13">
      <c r="A2691" s="10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5">
        <f>C2691+2</f>
        <v>40697</v>
      </c>
    </row>
    <row r="2692" spans="1:21" ht="13">
      <c r="A2692" s="10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5">
        <f>C2692+7</f>
        <v>40156</v>
      </c>
    </row>
    <row r="2693" spans="1:21" ht="13">
      <c r="A2693" s="10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5">
        <f>C2693+7</f>
        <v>40624</v>
      </c>
    </row>
    <row r="2694" spans="1:21" ht="13">
      <c r="A2694" s="10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5">
        <f>C2694+1</f>
        <v>40898</v>
      </c>
    </row>
    <row r="2695" spans="1:21" ht="13">
      <c r="A2695" s="10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5">
        <f>C2695+2</f>
        <v>40899</v>
      </c>
    </row>
    <row r="2696" spans="1:21" ht="13">
      <c r="A2696" s="10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5">
        <f>C2696+0</f>
        <v>40913</v>
      </c>
    </row>
    <row r="2697" spans="1:21" ht="13">
      <c r="A2697" s="10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5">
        <f>C2697+3</f>
        <v>40916</v>
      </c>
    </row>
    <row r="2698" spans="1:21" ht="13">
      <c r="A2698" s="10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5">
        <f>C2698+1</f>
        <v>40462</v>
      </c>
    </row>
    <row r="2699" spans="1:21" ht="13">
      <c r="A2699" s="10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5">
        <f>C2699+1</f>
        <v>41009</v>
      </c>
    </row>
    <row r="2700" spans="1:21" ht="13">
      <c r="A2700" s="10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5">
        <f>C2700+1</f>
        <v>41113</v>
      </c>
    </row>
    <row r="2701" spans="1:21" ht="13">
      <c r="A2701" s="10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5">
        <f>C2701+5</f>
        <v>40084</v>
      </c>
    </row>
    <row r="2702" spans="1:21" ht="13">
      <c r="A2702" s="10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5">
        <f>C2702+2</f>
        <v>40200</v>
      </c>
    </row>
    <row r="2703" spans="1:21" ht="13">
      <c r="A2703" s="10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5">
        <f>C2703+2</f>
        <v>40986</v>
      </c>
    </row>
    <row r="2704" spans="1:21" ht="13">
      <c r="A2704" s="10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5">
        <f>C2704+2</f>
        <v>40986</v>
      </c>
    </row>
    <row r="2705" spans="1:21" ht="13">
      <c r="A2705" s="10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5">
        <f>C2705+2</f>
        <v>40798</v>
      </c>
    </row>
    <row r="2706" spans="1:21" ht="13">
      <c r="A2706" s="10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5">
        <f>C2706+0</f>
        <v>40286</v>
      </c>
    </row>
    <row r="2707" spans="1:21" ht="13">
      <c r="A2707" s="10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5">
        <f>C2707+1</f>
        <v>41250</v>
      </c>
    </row>
    <row r="2708" spans="1:21" ht="13">
      <c r="A2708" s="10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5">
        <f>C2708+2</f>
        <v>39839</v>
      </c>
    </row>
    <row r="2709" spans="1:21" ht="13">
      <c r="A2709" s="10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5">
        <f>C2709+0</f>
        <v>40244</v>
      </c>
    </row>
    <row r="2710" spans="1:21" ht="13">
      <c r="A2710" s="10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5">
        <f>C2710+1</f>
        <v>40245</v>
      </c>
    </row>
    <row r="2711" spans="1:21" ht="13">
      <c r="A2711" s="10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5">
        <f>C2711+5</f>
        <v>40241</v>
      </c>
    </row>
    <row r="2712" spans="1:21" ht="13">
      <c r="A2712" s="10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5">
        <f>C2712+1</f>
        <v>40954</v>
      </c>
    </row>
    <row r="2713" spans="1:21" ht="13">
      <c r="A2713" s="10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5">
        <f>C2713+4</f>
        <v>40410</v>
      </c>
    </row>
    <row r="2714" spans="1:21" ht="13">
      <c r="A2714" s="10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5">
        <f>C2714+7</f>
        <v>40413</v>
      </c>
    </row>
    <row r="2715" spans="1:21" ht="13">
      <c r="A2715" s="10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5">
        <f>C2715+7</f>
        <v>40413</v>
      </c>
    </row>
    <row r="2716" spans="1:21" ht="13">
      <c r="A2716" s="10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5">
        <f>C2716+1</f>
        <v>40168</v>
      </c>
    </row>
    <row r="2717" spans="1:21" ht="13">
      <c r="A2717" s="10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5">
        <f>C2717+2</f>
        <v>40154</v>
      </c>
    </row>
    <row r="2718" spans="1:21" ht="13">
      <c r="A2718" s="10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5">
        <f>C2718+1</f>
        <v>40357</v>
      </c>
    </row>
    <row r="2719" spans="1:21" ht="13">
      <c r="A2719" s="10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5">
        <f>C2719+1</f>
        <v>39947</v>
      </c>
    </row>
    <row r="2720" spans="1:21" ht="13">
      <c r="A2720" s="10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5">
        <f>C2720+2</f>
        <v>39948</v>
      </c>
    </row>
    <row r="2721" spans="1:21" ht="13">
      <c r="A2721" s="10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5">
        <f>C2721+4</f>
        <v>40603</v>
      </c>
    </row>
    <row r="2722" spans="1:21" ht="13">
      <c r="A2722" s="10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5">
        <f>C2722+7</f>
        <v>40706</v>
      </c>
    </row>
    <row r="2723" spans="1:21" ht="13">
      <c r="A2723" s="10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5">
        <f>C2723+1</f>
        <v>40251</v>
      </c>
    </row>
    <row r="2724" spans="1:21" ht="13">
      <c r="A2724" s="10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5">
        <f>C2724+3</f>
        <v>40078</v>
      </c>
    </row>
    <row r="2725" spans="1:21" ht="13">
      <c r="A2725" s="10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5">
        <f>C2725+7</f>
        <v>40241</v>
      </c>
    </row>
    <row r="2726" spans="1:21" ht="13">
      <c r="A2726" s="10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5">
        <f>C2726+3</f>
        <v>40625</v>
      </c>
    </row>
    <row r="2727" spans="1:21" ht="13">
      <c r="A2727" s="10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5">
        <f>C2727+2</f>
        <v>41225</v>
      </c>
    </row>
    <row r="2728" spans="1:21" ht="13">
      <c r="A2728" s="10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5">
        <f>C2728+1</f>
        <v>41224</v>
      </c>
    </row>
    <row r="2729" spans="1:21" ht="13">
      <c r="A2729" s="10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5">
        <f>C2729+0</f>
        <v>40511</v>
      </c>
    </row>
    <row r="2730" spans="1:21" ht="13">
      <c r="A2730" s="10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5">
        <f>C2730+2</f>
        <v>40740</v>
      </c>
    </row>
    <row r="2731" spans="1:21" ht="13">
      <c r="A2731" s="10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5">
        <f>C2731+1</f>
        <v>41042</v>
      </c>
    </row>
    <row r="2732" spans="1:21" ht="13">
      <c r="A2732" s="10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5">
        <f>C2732+4</f>
        <v>40179</v>
      </c>
    </row>
    <row r="2733" spans="1:21" ht="13">
      <c r="A2733" s="10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5">
        <f>C2733+1</f>
        <v>39888</v>
      </c>
    </row>
    <row r="2734" spans="1:21" ht="13">
      <c r="A2734" s="10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5">
        <f>C2734+2</f>
        <v>40605</v>
      </c>
    </row>
    <row r="2735" spans="1:21" ht="13">
      <c r="A2735" s="10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5">
        <f>C2735+1</f>
        <v>41104</v>
      </c>
    </row>
    <row r="2736" spans="1:21" ht="13">
      <c r="A2736" s="10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5">
        <f>C2736+1</f>
        <v>40864</v>
      </c>
    </row>
    <row r="2737" spans="1:21" ht="13">
      <c r="A2737" s="10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5">
        <f>C2737+3</f>
        <v>41112</v>
      </c>
    </row>
    <row r="2738" spans="1:21" ht="13">
      <c r="A2738" s="10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5">
        <f>C2738+1</f>
        <v>41156</v>
      </c>
    </row>
    <row r="2739" spans="1:21" ht="13">
      <c r="A2739" s="10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5">
        <f>C2739+4</f>
        <v>41175</v>
      </c>
    </row>
    <row r="2740" spans="1:21" ht="13">
      <c r="A2740" s="10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5">
        <f>C2740+2</f>
        <v>39906</v>
      </c>
    </row>
    <row r="2741" spans="1:21" ht="13">
      <c r="A2741" s="10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5">
        <f>C2741+1</f>
        <v>40182</v>
      </c>
    </row>
    <row r="2742" spans="1:21" ht="13">
      <c r="A2742" s="10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5">
        <f>C2742+2</f>
        <v>40569</v>
      </c>
    </row>
    <row r="2743" spans="1:21" ht="13">
      <c r="A2743" s="10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5">
        <f>C2743+1</f>
        <v>40316</v>
      </c>
    </row>
    <row r="2744" spans="1:21" ht="13">
      <c r="A2744" s="10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5">
        <f>C2744+2</f>
        <v>40811</v>
      </c>
    </row>
    <row r="2745" spans="1:21" ht="13">
      <c r="A2745" s="10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5">
        <f>C2745+0</f>
        <v>40801</v>
      </c>
    </row>
    <row r="2746" spans="1:21" ht="13">
      <c r="A2746" s="10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5">
        <f>C2746+1</f>
        <v>41265</v>
      </c>
    </row>
    <row r="2747" spans="1:21" ht="13">
      <c r="A2747" s="10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5">
        <f>C2747+2</f>
        <v>40119</v>
      </c>
    </row>
    <row r="2748" spans="1:21" ht="13">
      <c r="A2748" s="10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5">
        <f>C2748+1</f>
        <v>40118</v>
      </c>
    </row>
    <row r="2749" spans="1:21" ht="13">
      <c r="A2749" s="10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5">
        <f>C2749+2</f>
        <v>40915</v>
      </c>
    </row>
    <row r="2750" spans="1:21" ht="13">
      <c r="A2750" s="10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5">
        <f>C2750+2</f>
        <v>39927</v>
      </c>
    </row>
    <row r="2751" spans="1:21" ht="13">
      <c r="A2751" s="10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5">
        <f>C2751+4</f>
        <v>40744</v>
      </c>
    </row>
    <row r="2752" spans="1:21" ht="13">
      <c r="A2752" s="10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5">
        <f>C2752+1</f>
        <v>40360</v>
      </c>
    </row>
    <row r="2753" spans="1:21" ht="13">
      <c r="A2753" s="10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5">
        <f>C2753+1</f>
        <v>40019</v>
      </c>
    </row>
    <row r="2754" spans="1:21" ht="13">
      <c r="A2754" s="10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5">
        <f>C2754+9</f>
        <v>40475</v>
      </c>
    </row>
    <row r="2755" spans="1:21" ht="13">
      <c r="A2755" s="10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5">
        <f>C2755+1</f>
        <v>39871</v>
      </c>
    </row>
    <row r="2756" spans="1:21" ht="13">
      <c r="A2756" s="10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5">
        <f>C2756+7</f>
        <v>41211</v>
      </c>
    </row>
    <row r="2757" spans="1:21" ht="13">
      <c r="A2757" s="10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5">
        <f>C2757+5</f>
        <v>39922</v>
      </c>
    </row>
    <row r="2758" spans="1:21" ht="13">
      <c r="A2758" s="10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5">
        <f>C2758+2</f>
        <v>40431</v>
      </c>
    </row>
    <row r="2759" spans="1:21" ht="13">
      <c r="A2759" s="10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5">
        <f>C2759+4</f>
        <v>40442</v>
      </c>
    </row>
    <row r="2760" spans="1:21" ht="13">
      <c r="A2760" s="10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5">
        <f>C2760+1</f>
        <v>40762</v>
      </c>
    </row>
    <row r="2761" spans="1:21" ht="13">
      <c r="A2761" s="10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5">
        <f>C2761+0</f>
        <v>39974</v>
      </c>
    </row>
    <row r="2762" spans="1:21" ht="13">
      <c r="A2762" s="10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5">
        <f>C2762+2</f>
        <v>41143</v>
      </c>
    </row>
    <row r="2763" spans="1:21" ht="13">
      <c r="A2763" s="10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5">
        <f>C2763+1</f>
        <v>40253</v>
      </c>
    </row>
    <row r="2764" spans="1:21" ht="13">
      <c r="A2764" s="10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5">
        <f>C2764+5</f>
        <v>41219</v>
      </c>
    </row>
    <row r="2765" spans="1:21" ht="13">
      <c r="A2765" s="10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5">
        <f>C2765+2</f>
        <v>41118</v>
      </c>
    </row>
    <row r="2766" spans="1:21" ht="13">
      <c r="A2766" s="10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5">
        <f>C2766+1</f>
        <v>40314</v>
      </c>
    </row>
    <row r="2767" spans="1:21" ht="13">
      <c r="A2767" s="10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5">
        <f>C2767+7</f>
        <v>41217</v>
      </c>
    </row>
    <row r="2768" spans="1:21" ht="13">
      <c r="A2768" s="10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5">
        <f>C2768+1</f>
        <v>39955</v>
      </c>
    </row>
    <row r="2769" spans="1:21" ht="13">
      <c r="A2769" s="10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5">
        <f>C2769+1</f>
        <v>40789</v>
      </c>
    </row>
    <row r="2770" spans="1:21" ht="13">
      <c r="A2770" s="10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5">
        <f>C2770+2</f>
        <v>41193</v>
      </c>
    </row>
    <row r="2771" spans="1:21" ht="13">
      <c r="A2771" s="10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5">
        <f>C2771+2</f>
        <v>40168</v>
      </c>
    </row>
    <row r="2772" spans="1:21" ht="13">
      <c r="A2772" s="10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5">
        <f>C2772+1</f>
        <v>40972</v>
      </c>
    </row>
    <row r="2773" spans="1:21" ht="13">
      <c r="A2773" s="10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5">
        <f>C2773+2</f>
        <v>41168</v>
      </c>
    </row>
    <row r="2774" spans="1:21" ht="13">
      <c r="A2774" s="10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5">
        <f>C2774+1</f>
        <v>41222</v>
      </c>
    </row>
    <row r="2775" spans="1:21" ht="13">
      <c r="A2775" s="10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5">
        <f>C2775+2</f>
        <v>40234</v>
      </c>
    </row>
    <row r="2776" spans="1:21" ht="13">
      <c r="A2776" s="10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5">
        <f>C2776+0</f>
        <v>40249</v>
      </c>
    </row>
    <row r="2777" spans="1:21" ht="13">
      <c r="A2777" s="10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5">
        <f>C2777+9</f>
        <v>40787</v>
      </c>
    </row>
    <row r="2778" spans="1:21" ht="13">
      <c r="A2778" s="10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5">
        <f>C2778+1</f>
        <v>41072</v>
      </c>
    </row>
    <row r="2779" spans="1:21" ht="13">
      <c r="A2779" s="10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5">
        <f>C2779+2</f>
        <v>40255</v>
      </c>
    </row>
    <row r="2780" spans="1:21" ht="13">
      <c r="A2780" s="10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5">
        <f>C2780+0</f>
        <v>41186</v>
      </c>
    </row>
    <row r="2781" spans="1:21" ht="13">
      <c r="A2781" s="10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5">
        <f>C2781+0</f>
        <v>40517</v>
      </c>
    </row>
    <row r="2782" spans="1:21" ht="13">
      <c r="A2782" s="10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5">
        <f>C2782+0</f>
        <v>39819</v>
      </c>
    </row>
    <row r="2783" spans="1:21" ht="13">
      <c r="A2783" s="10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5">
        <f>C2783+1</f>
        <v>39967</v>
      </c>
    </row>
    <row r="2784" spans="1:21" ht="13">
      <c r="A2784" s="10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5">
        <f>C2784+1</f>
        <v>40109</v>
      </c>
    </row>
    <row r="2785" spans="1:21" ht="13">
      <c r="A2785" s="10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5">
        <f>C2785+2</f>
        <v>40475</v>
      </c>
    </row>
    <row r="2786" spans="1:21" ht="13">
      <c r="A2786" s="10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5">
        <f>C2786+2</f>
        <v>40950</v>
      </c>
    </row>
    <row r="2787" spans="1:21" ht="13">
      <c r="A2787" s="10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5">
        <f>C2787+1</f>
        <v>40849</v>
      </c>
    </row>
    <row r="2788" spans="1:21" ht="13">
      <c r="A2788" s="10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5">
        <f>C2788+1</f>
        <v>40557</v>
      </c>
    </row>
    <row r="2789" spans="1:21" ht="13">
      <c r="A2789" s="10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5">
        <f>C2789+1</f>
        <v>39933</v>
      </c>
    </row>
    <row r="2790" spans="1:21" ht="13">
      <c r="A2790" s="10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5">
        <f>C2790+1</f>
        <v>40395</v>
      </c>
    </row>
    <row r="2791" spans="1:21" ht="13">
      <c r="A2791" s="10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5">
        <f>C2791+2</f>
        <v>41023</v>
      </c>
    </row>
    <row r="2792" spans="1:21" ht="13">
      <c r="A2792" s="10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5">
        <f>C2792+2</f>
        <v>41023</v>
      </c>
    </row>
    <row r="2793" spans="1:21" ht="13">
      <c r="A2793" s="10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5">
        <f>C2793+2</f>
        <v>39872</v>
      </c>
    </row>
    <row r="2794" spans="1:21" ht="13">
      <c r="A2794" s="10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5">
        <f>C2794+2</f>
        <v>40188</v>
      </c>
    </row>
    <row r="2795" spans="1:21" ht="13">
      <c r="A2795" s="10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5">
        <f>C2795+2</f>
        <v>40438</v>
      </c>
    </row>
    <row r="2796" spans="1:21" ht="13">
      <c r="A2796" s="10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5">
        <f>C2796+0</f>
        <v>40436</v>
      </c>
    </row>
    <row r="2797" spans="1:21" ht="13">
      <c r="A2797" s="10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5">
        <f>C2797+1</f>
        <v>39967</v>
      </c>
    </row>
    <row r="2798" spans="1:21" ht="13">
      <c r="A2798" s="10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5">
        <f>C2798+2</f>
        <v>39968</v>
      </c>
    </row>
    <row r="2799" spans="1:21" ht="13">
      <c r="A2799" s="10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5">
        <f>C2799+0</f>
        <v>40234</v>
      </c>
    </row>
    <row r="2800" spans="1:21" ht="13">
      <c r="A2800" s="10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5">
        <f>C2800+1</f>
        <v>40322</v>
      </c>
    </row>
    <row r="2801" spans="1:21" ht="13">
      <c r="A2801" s="10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5">
        <f>C2801+2</f>
        <v>40323</v>
      </c>
    </row>
    <row r="2802" spans="1:21" ht="13">
      <c r="A2802" s="10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5">
        <f>C2802+0</f>
        <v>40384</v>
      </c>
    </row>
    <row r="2803" spans="1:21" ht="13">
      <c r="A2803" s="10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5">
        <f>C2803+0</f>
        <v>40384</v>
      </c>
    </row>
    <row r="2804" spans="1:21" ht="13">
      <c r="A2804" s="10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5">
        <f>C2804+2</f>
        <v>40565</v>
      </c>
    </row>
    <row r="2805" spans="1:21" ht="13">
      <c r="A2805" s="10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5">
        <f>C2805+2</f>
        <v>40565</v>
      </c>
    </row>
    <row r="2806" spans="1:21" ht="13">
      <c r="A2806" s="10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5">
        <f>C2806+2</f>
        <v>40565</v>
      </c>
    </row>
    <row r="2807" spans="1:21" ht="13">
      <c r="A2807" s="10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5">
        <f>C2807+2</f>
        <v>40182</v>
      </c>
    </row>
    <row r="2808" spans="1:21" ht="13">
      <c r="A2808" s="10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5">
        <f>C2808+9</f>
        <v>40189</v>
      </c>
    </row>
    <row r="2809" spans="1:21" ht="13">
      <c r="A2809" s="10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5">
        <f>C2809+1</f>
        <v>40620</v>
      </c>
    </row>
    <row r="2810" spans="1:21" ht="13">
      <c r="A2810" s="10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5">
        <f>C2810+2</f>
        <v>40621</v>
      </c>
    </row>
    <row r="2811" spans="1:21" ht="13">
      <c r="A2811" s="10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5">
        <f>C2811+1</f>
        <v>40087</v>
      </c>
    </row>
    <row r="2812" spans="1:21" ht="13">
      <c r="A2812" s="10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5">
        <f>C2812+2</f>
        <v>40684</v>
      </c>
    </row>
    <row r="2813" spans="1:21" ht="13">
      <c r="A2813" s="10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5">
        <f>C2813+4</f>
        <v>39915</v>
      </c>
    </row>
    <row r="2814" spans="1:21" ht="13">
      <c r="A2814" s="10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5">
        <f>C2814+2</f>
        <v>40222</v>
      </c>
    </row>
    <row r="2815" spans="1:21" ht="13">
      <c r="A2815" s="10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5">
        <f>C2815+4</f>
        <v>40333</v>
      </c>
    </row>
    <row r="2816" spans="1:21" ht="13">
      <c r="A2816" s="10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5">
        <f>C2816+3</f>
        <v>41177</v>
      </c>
    </row>
    <row r="2817" spans="1:21" ht="13">
      <c r="A2817" s="10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5">
        <f>C2817+5</f>
        <v>41067</v>
      </c>
    </row>
    <row r="2818" spans="1:21" ht="13">
      <c r="A2818" s="10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5">
        <f>C2818+0</f>
        <v>41062</v>
      </c>
    </row>
    <row r="2819" spans="1:21" ht="13">
      <c r="A2819" s="10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5">
        <f>C2819+2</f>
        <v>41254</v>
      </c>
    </row>
    <row r="2820" spans="1:21" ht="13">
      <c r="A2820" s="10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5">
        <f>C2820+1</f>
        <v>40357</v>
      </c>
    </row>
    <row r="2821" spans="1:21" ht="13">
      <c r="A2821" s="10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5">
        <f>C2821+4</f>
        <v>40952</v>
      </c>
    </row>
    <row r="2822" spans="1:21" ht="13">
      <c r="A2822" s="10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5">
        <f>C2822+0</f>
        <v>41142</v>
      </c>
    </row>
    <row r="2823" spans="1:21" ht="13">
      <c r="A2823" s="10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5">
        <f>C2823+2</f>
        <v>41144</v>
      </c>
    </row>
    <row r="2824" spans="1:21" ht="13">
      <c r="A2824" s="10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5">
        <f>C2824+0</f>
        <v>40471</v>
      </c>
    </row>
    <row r="2825" spans="1:21" ht="13">
      <c r="A2825" s="10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5">
        <f>C2825+1</f>
        <v>40262</v>
      </c>
    </row>
    <row r="2826" spans="1:21" ht="13">
      <c r="A2826" s="10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5">
        <f>C2826+0</f>
        <v>39892</v>
      </c>
    </row>
    <row r="2827" spans="1:21" ht="13">
      <c r="A2827" s="10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5">
        <f>C2827+0</f>
        <v>41087</v>
      </c>
    </row>
    <row r="2828" spans="1:21" ht="13">
      <c r="A2828" s="10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5">
        <f>C2828+2</f>
        <v>41081</v>
      </c>
    </row>
    <row r="2829" spans="1:21" ht="13">
      <c r="A2829" s="10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5">
        <f>C2829+2</f>
        <v>41005</v>
      </c>
    </row>
    <row r="2830" spans="1:21" ht="13">
      <c r="A2830" s="10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5">
        <f>C2830+1</f>
        <v>41004</v>
      </c>
    </row>
    <row r="2831" spans="1:21" ht="13">
      <c r="A2831" s="10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5">
        <f>C2831+2</f>
        <v>40236</v>
      </c>
    </row>
    <row r="2832" spans="1:21" ht="13">
      <c r="A2832" s="10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5">
        <f>C2832+0</f>
        <v>41062</v>
      </c>
    </row>
    <row r="2833" spans="1:21" ht="13">
      <c r="A2833" s="10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5">
        <f>C2833+2</f>
        <v>41225</v>
      </c>
    </row>
    <row r="2834" spans="1:21" ht="13">
      <c r="A2834" s="10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5">
        <f>C2834+2</f>
        <v>39892</v>
      </c>
    </row>
    <row r="2835" spans="1:21" ht="13">
      <c r="A2835" s="10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5">
        <f>C2835+2</f>
        <v>40740</v>
      </c>
    </row>
    <row r="2836" spans="1:21" ht="13">
      <c r="A2836" s="10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5">
        <f>C2836+1</f>
        <v>41043</v>
      </c>
    </row>
    <row r="2837" spans="1:21" ht="13">
      <c r="A2837" s="10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5">
        <f>C2837+2</f>
        <v>40836</v>
      </c>
    </row>
    <row r="2838" spans="1:21" ht="13">
      <c r="A2838" s="10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5">
        <f>C2838+2</f>
        <v>41086</v>
      </c>
    </row>
    <row r="2839" spans="1:21" ht="13">
      <c r="A2839" s="10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5">
        <f>C2839+1</f>
        <v>41134</v>
      </c>
    </row>
    <row r="2840" spans="1:21" ht="13">
      <c r="A2840" s="10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5">
        <f>C2840+1</f>
        <v>41134</v>
      </c>
    </row>
    <row r="2841" spans="1:21" ht="13">
      <c r="A2841" s="10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5">
        <f>C2841+1</f>
        <v>40468</v>
      </c>
    </row>
    <row r="2842" spans="1:21" ht="13">
      <c r="A2842" s="10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5">
        <f>C2842+5</f>
        <v>39991</v>
      </c>
    </row>
    <row r="2843" spans="1:21" ht="13">
      <c r="A2843" s="10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5">
        <f>C2843+1</f>
        <v>40210</v>
      </c>
    </row>
    <row r="2844" spans="1:21" ht="13">
      <c r="A2844" s="10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5">
        <f>C2844+2</f>
        <v>39981</v>
      </c>
    </row>
    <row r="2845" spans="1:21" ht="13">
      <c r="A2845" s="10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5">
        <f>C2845+1</f>
        <v>40864</v>
      </c>
    </row>
    <row r="2846" spans="1:21" ht="13">
      <c r="A2846" s="10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5">
        <f>C2846+1</f>
        <v>40864</v>
      </c>
    </row>
    <row r="2847" spans="1:21" ht="13">
      <c r="A2847" s="10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5">
        <f>C2847+1</f>
        <v>40899</v>
      </c>
    </row>
    <row r="2848" spans="1:21" ht="13">
      <c r="A2848" s="10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5">
        <f>C2848+4</f>
        <v>40726</v>
      </c>
    </row>
    <row r="2849" spans="1:21" ht="13">
      <c r="A2849" s="10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5">
        <f>C2849+1</f>
        <v>40040</v>
      </c>
    </row>
    <row r="2850" spans="1:21" ht="13">
      <c r="A2850" s="10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5">
        <f>C2850+1</f>
        <v>40914</v>
      </c>
    </row>
    <row r="2851" spans="1:21" ht="13">
      <c r="A2851" s="10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5">
        <f>C2851+1</f>
        <v>41145</v>
      </c>
    </row>
    <row r="2852" spans="1:21" ht="13">
      <c r="A2852" s="10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5">
        <f>C2852+2</f>
        <v>40946</v>
      </c>
    </row>
    <row r="2853" spans="1:21" ht="13">
      <c r="A2853" s="10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5">
        <f>C2853+2</f>
        <v>39962</v>
      </c>
    </row>
    <row r="2854" spans="1:21" ht="13">
      <c r="A2854" s="10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5">
        <f>C2854+5</f>
        <v>40427</v>
      </c>
    </row>
    <row r="2855" spans="1:21" ht="13">
      <c r="A2855" s="10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5">
        <f>C2855+0</f>
        <v>41126</v>
      </c>
    </row>
    <row r="2856" spans="1:21" ht="13">
      <c r="A2856" s="10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5">
        <f>C2856+2</f>
        <v>40377</v>
      </c>
    </row>
    <row r="2857" spans="1:21" ht="13">
      <c r="A2857" s="10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5">
        <f>C2857+1</f>
        <v>40376</v>
      </c>
    </row>
    <row r="2858" spans="1:21" ht="13">
      <c r="A2858" s="10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5">
        <f>C2858+2</f>
        <v>40377</v>
      </c>
    </row>
    <row r="2859" spans="1:21" ht="13">
      <c r="A2859" s="10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5">
        <f>C2859+2</f>
        <v>40887</v>
      </c>
    </row>
    <row r="2860" spans="1:21" ht="13">
      <c r="A2860" s="10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5">
        <f>C2860+2</f>
        <v>39834</v>
      </c>
    </row>
    <row r="2861" spans="1:21" ht="13">
      <c r="A2861" s="10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5">
        <f>C2861+2</f>
        <v>41121</v>
      </c>
    </row>
    <row r="2862" spans="1:21" ht="13">
      <c r="A2862" s="10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5">
        <f>C2862+1</f>
        <v>40298</v>
      </c>
    </row>
    <row r="2863" spans="1:21" ht="13">
      <c r="A2863" s="10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5">
        <f>C2863+7</f>
        <v>41259</v>
      </c>
    </row>
    <row r="2864" spans="1:21" ht="13">
      <c r="A2864" s="10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5">
        <f>C2864+2</f>
        <v>40023</v>
      </c>
    </row>
    <row r="2865" spans="1:21" ht="13">
      <c r="A2865" s="10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5">
        <f>C2865+1</f>
        <v>40194</v>
      </c>
    </row>
    <row r="2866" spans="1:21" ht="13">
      <c r="A2866" s="10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5">
        <f>C2866+2</f>
        <v>39981</v>
      </c>
    </row>
    <row r="2867" spans="1:21" ht="13">
      <c r="A2867" s="10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5">
        <f>C2867+2</f>
        <v>40803</v>
      </c>
    </row>
    <row r="2868" spans="1:21" ht="13">
      <c r="A2868" s="10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5">
        <f>C2868+1</f>
        <v>40486</v>
      </c>
    </row>
    <row r="2869" spans="1:21" ht="13">
      <c r="A2869" s="10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5">
        <f>C2869+2</f>
        <v>41212</v>
      </c>
    </row>
    <row r="2870" spans="1:21" ht="13">
      <c r="A2870" s="10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5">
        <f>C2870+2</f>
        <v>41266</v>
      </c>
    </row>
    <row r="2871" spans="1:21" ht="13">
      <c r="A2871" s="10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5">
        <f>C2871+3</f>
        <v>41267</v>
      </c>
    </row>
    <row r="2872" spans="1:21" ht="13">
      <c r="A2872" s="10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5">
        <f>C2872+2</f>
        <v>41145</v>
      </c>
    </row>
    <row r="2873" spans="1:21" ht="13">
      <c r="A2873" s="10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5">
        <f>C2873+2</f>
        <v>40515</v>
      </c>
    </row>
    <row r="2874" spans="1:21" ht="13">
      <c r="A2874" s="10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5">
        <f>C2874+2</f>
        <v>40515</v>
      </c>
    </row>
    <row r="2875" spans="1:21" ht="13">
      <c r="A2875" s="10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5">
        <f>C2875+1</f>
        <v>40685</v>
      </c>
    </row>
    <row r="2876" spans="1:21" ht="13">
      <c r="A2876" s="10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5">
        <f>C2876+2</f>
        <v>40915</v>
      </c>
    </row>
    <row r="2877" spans="1:21" ht="13">
      <c r="A2877" s="10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5">
        <f>C2877+1</f>
        <v>41155</v>
      </c>
    </row>
    <row r="2878" spans="1:21" ht="13">
      <c r="A2878" s="10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5">
        <f>C2878+0</f>
        <v>40559</v>
      </c>
    </row>
    <row r="2879" spans="1:21" ht="13">
      <c r="A2879" s="10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5">
        <f>C2879+7</f>
        <v>40440</v>
      </c>
    </row>
    <row r="2880" spans="1:21" ht="13">
      <c r="A2880" s="10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5">
        <f>C2880+9</f>
        <v>41035</v>
      </c>
    </row>
    <row r="2881" spans="1:21" ht="13">
      <c r="A2881" s="10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5">
        <f>C2881+2</f>
        <v>40910</v>
      </c>
    </row>
    <row r="2882" spans="1:21" ht="13">
      <c r="A2882" s="10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5">
        <f>C2882+0</f>
        <v>40488</v>
      </c>
    </row>
    <row r="2883" spans="1:21" ht="13">
      <c r="A2883" s="10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5">
        <f>C2883+1</f>
        <v>40575</v>
      </c>
    </row>
    <row r="2884" spans="1:21" ht="13">
      <c r="A2884" s="10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5">
        <f>C2884+1</f>
        <v>40847</v>
      </c>
    </row>
    <row r="2885" spans="1:21" ht="13">
      <c r="A2885" s="10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5">
        <f>C2885+2</f>
        <v>40357</v>
      </c>
    </row>
    <row r="2886" spans="1:21" ht="13">
      <c r="A2886" s="10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5">
        <f>C2886+2</f>
        <v>40468</v>
      </c>
    </row>
    <row r="2887" spans="1:21" ht="13">
      <c r="A2887" s="10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5">
        <f>C2887+9</f>
        <v>40255</v>
      </c>
    </row>
    <row r="2888" spans="1:21" ht="13">
      <c r="A2888" s="10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5">
        <f>C2888+0</f>
        <v>41204</v>
      </c>
    </row>
    <row r="2889" spans="1:21" ht="13">
      <c r="A2889" s="10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5">
        <f>C2889+2</f>
        <v>40484</v>
      </c>
    </row>
    <row r="2890" spans="1:21" ht="13">
      <c r="A2890" s="10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5">
        <f>C2890+2</f>
        <v>40025</v>
      </c>
    </row>
    <row r="2891" spans="1:21" ht="13">
      <c r="A2891" s="10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5">
        <f>C2891+7</f>
        <v>40027</v>
      </c>
    </row>
    <row r="2892" spans="1:21" ht="13">
      <c r="A2892" s="10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5">
        <f>C2892+5</f>
        <v>40025</v>
      </c>
    </row>
    <row r="2893" spans="1:21" ht="13">
      <c r="A2893" s="10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5">
        <f>C2893+0</f>
        <v>39824</v>
      </c>
    </row>
    <row r="2894" spans="1:21" ht="13">
      <c r="A2894" s="10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5">
        <f>C2894+1</f>
        <v>39825</v>
      </c>
    </row>
    <row r="2895" spans="1:21" ht="13">
      <c r="A2895" s="10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5">
        <f>C2895+1</f>
        <v>39825</v>
      </c>
    </row>
    <row r="2896" spans="1:21" ht="13">
      <c r="A2896" s="10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5">
        <f>C2896+2</f>
        <v>40578</v>
      </c>
    </row>
    <row r="2897" spans="1:21" ht="13">
      <c r="A2897" s="10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5">
        <f>C2897+2</f>
        <v>40578</v>
      </c>
    </row>
    <row r="2898" spans="1:21" ht="13">
      <c r="A2898" s="10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5">
        <f>C2898+3</f>
        <v>40595</v>
      </c>
    </row>
    <row r="2899" spans="1:21" ht="13">
      <c r="A2899" s="10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5">
        <f>C2899+2</f>
        <v>39949</v>
      </c>
    </row>
    <row r="2900" spans="1:21" ht="13">
      <c r="A2900" s="10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5">
        <f>C2900+1</f>
        <v>40432</v>
      </c>
    </row>
    <row r="2901" spans="1:21" ht="13">
      <c r="A2901" s="10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5">
        <f>C2901+4</f>
        <v>41218</v>
      </c>
    </row>
    <row r="2902" spans="1:21" ht="13">
      <c r="A2902" s="10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5">
        <f>C2902+0</f>
        <v>40283</v>
      </c>
    </row>
    <row r="2903" spans="1:21" ht="13">
      <c r="A2903" s="10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5">
        <f>C2903+2</f>
        <v>40908</v>
      </c>
    </row>
    <row r="2904" spans="1:21" ht="13">
      <c r="A2904" s="10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5">
        <f>C2904+2</f>
        <v>40452</v>
      </c>
    </row>
    <row r="2905" spans="1:21" ht="13">
      <c r="A2905" s="10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5">
        <f>C2905+0</f>
        <v>39865</v>
      </c>
    </row>
    <row r="2906" spans="1:21" ht="13">
      <c r="A2906" s="10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5">
        <f>C2906+0</f>
        <v>39951</v>
      </c>
    </row>
    <row r="2907" spans="1:21" ht="13">
      <c r="A2907" s="10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5">
        <f>C2907+1</f>
        <v>40113</v>
      </c>
    </row>
    <row r="2908" spans="1:21" ht="13">
      <c r="A2908" s="10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5">
        <f>C2908+2</f>
        <v>39898</v>
      </c>
    </row>
    <row r="2909" spans="1:21" ht="13">
      <c r="A2909" s="10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5">
        <f>C2909+1</f>
        <v>39897</v>
      </c>
    </row>
    <row r="2910" spans="1:21" ht="13">
      <c r="A2910" s="10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5">
        <f>C2910+1</f>
        <v>40538</v>
      </c>
    </row>
    <row r="2911" spans="1:21" ht="13">
      <c r="A2911" s="10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5">
        <f>C2911+2</f>
        <v>41023</v>
      </c>
    </row>
    <row r="2912" spans="1:21" ht="13">
      <c r="A2912" s="10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5">
        <f>C2912+2</f>
        <v>40501</v>
      </c>
    </row>
    <row r="2913" spans="1:21" ht="13">
      <c r="A2913" s="10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5">
        <f>C2913+0</f>
        <v>40531</v>
      </c>
    </row>
    <row r="2914" spans="1:21" ht="13">
      <c r="A2914" s="10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5">
        <f>C2914+1</f>
        <v>41164</v>
      </c>
    </row>
    <row r="2915" spans="1:21" ht="13">
      <c r="A2915" s="10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5">
        <f>C2915+2</f>
        <v>41168</v>
      </c>
    </row>
    <row r="2916" spans="1:21" ht="13">
      <c r="A2916" s="10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5">
        <f>C2916+2</f>
        <v>40234</v>
      </c>
    </row>
    <row r="2917" spans="1:21" ht="13">
      <c r="A2917" s="10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5">
        <f>C2917+1</f>
        <v>40233</v>
      </c>
    </row>
    <row r="2918" spans="1:21" ht="13">
      <c r="A2918" s="10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5">
        <f>C2918+1</f>
        <v>40233</v>
      </c>
    </row>
    <row r="2919" spans="1:21" ht="13">
      <c r="A2919" s="10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5">
        <f>C2919+7</f>
        <v>40785</v>
      </c>
    </row>
    <row r="2920" spans="1:21" ht="13">
      <c r="A2920" s="10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5">
        <f>C2920+2</f>
        <v>40017</v>
      </c>
    </row>
    <row r="2921" spans="1:21" ht="13">
      <c r="A2921" s="10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5">
        <f>C2921+1</f>
        <v>40709</v>
      </c>
    </row>
    <row r="2922" spans="1:21" ht="13">
      <c r="A2922" s="10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5">
        <f>C2922+5</f>
        <v>40095</v>
      </c>
    </row>
    <row r="2923" spans="1:21" ht="13">
      <c r="A2923" s="10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5">
        <f>C2923+2</f>
        <v>40778</v>
      </c>
    </row>
    <row r="2924" spans="1:21" ht="13">
      <c r="A2924" s="10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5">
        <f>C2924+7</f>
        <v>40783</v>
      </c>
    </row>
    <row r="2925" spans="1:21" ht="13">
      <c r="A2925" s="10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5">
        <f>C2925+2</f>
        <v>40569</v>
      </c>
    </row>
    <row r="2926" spans="1:21" ht="13">
      <c r="A2926" s="10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5">
        <f>C2926+2</f>
        <v>40054</v>
      </c>
    </row>
    <row r="2927" spans="1:21" ht="13">
      <c r="A2927" s="10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5">
        <f>C2927+1</f>
        <v>40247</v>
      </c>
    </row>
    <row r="2928" spans="1:21" ht="13">
      <c r="A2928" s="10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5">
        <f>C2928+1</f>
        <v>39967</v>
      </c>
    </row>
    <row r="2929" spans="1:21" ht="13">
      <c r="A2929" s="10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5">
        <f>C2929+7</f>
        <v>41219</v>
      </c>
    </row>
    <row r="2930" spans="1:21" ht="13">
      <c r="A2930" s="10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5">
        <f>C2930+3</f>
        <v>40111</v>
      </c>
    </row>
    <row r="2931" spans="1:21" ht="13">
      <c r="A2931" s="10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5">
        <f>C2931+2</f>
        <v>40472</v>
      </c>
    </row>
    <row r="2932" spans="1:21" ht="13">
      <c r="A2932" s="10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5">
        <f>C2932+1</f>
        <v>40596</v>
      </c>
    </row>
    <row r="2933" spans="1:21" ht="13">
      <c r="A2933" s="10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5">
        <f>C2933+5</f>
        <v>40380</v>
      </c>
    </row>
    <row r="2934" spans="1:21" ht="13">
      <c r="A2934" s="10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5">
        <f>C2934+4</f>
        <v>40379</v>
      </c>
    </row>
    <row r="2935" spans="1:21" ht="13">
      <c r="A2935" s="10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5">
        <f>C2935+2</f>
        <v>40070</v>
      </c>
    </row>
    <row r="2936" spans="1:21" ht="13">
      <c r="A2936" s="10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5">
        <f>C2936+4</f>
        <v>39948</v>
      </c>
    </row>
    <row r="2937" spans="1:21" ht="13">
      <c r="A2937" s="10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5">
        <f>C2937+0</f>
        <v>39944</v>
      </c>
    </row>
    <row r="2938" spans="1:21" ht="13">
      <c r="A2938" s="10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5">
        <f>C2938+2</f>
        <v>40913</v>
      </c>
    </row>
    <row r="2939" spans="1:21" ht="13">
      <c r="A2939" s="10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5">
        <f>C2939+1</f>
        <v>40899</v>
      </c>
    </row>
    <row r="2940" spans="1:21" ht="13">
      <c r="A2940" s="10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5">
        <f>C2940+0</f>
        <v>40156</v>
      </c>
    </row>
    <row r="2941" spans="1:21" ht="13">
      <c r="A2941" s="10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5">
        <f>C2941+1</f>
        <v>40843</v>
      </c>
    </row>
    <row r="2942" spans="1:21" ht="13">
      <c r="A2942" s="10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5">
        <f>C2942+2</f>
        <v>40058</v>
      </c>
    </row>
    <row r="2943" spans="1:21" ht="13">
      <c r="A2943" s="10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5">
        <f>C2943+1</f>
        <v>40896</v>
      </c>
    </row>
    <row r="2944" spans="1:21" ht="13">
      <c r="A2944" s="10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5">
        <f>C2944+1</f>
        <v>40196</v>
      </c>
    </row>
    <row r="2945" spans="1:21" ht="13">
      <c r="A2945" s="10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5">
        <f>C2945+2</f>
        <v>39972</v>
      </c>
    </row>
    <row r="2946" spans="1:21" ht="13">
      <c r="A2946" s="10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5">
        <f>C2946+1</f>
        <v>40672</v>
      </c>
    </row>
    <row r="2947" spans="1:21" ht="13">
      <c r="A2947" s="10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5">
        <f>C2947+4</f>
        <v>39956</v>
      </c>
    </row>
    <row r="2948" spans="1:21" ht="13">
      <c r="A2948" s="10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5">
        <f>C2948+1</f>
        <v>41093</v>
      </c>
    </row>
    <row r="2949" spans="1:21" ht="13">
      <c r="A2949" s="10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5">
        <f>C2949+2</f>
        <v>40396</v>
      </c>
    </row>
    <row r="2950" spans="1:21" ht="13">
      <c r="A2950" s="10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5">
        <f>C2950+1</f>
        <v>40691</v>
      </c>
    </row>
    <row r="2951" spans="1:21" ht="13">
      <c r="A2951" s="10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5">
        <f>C2951+2</f>
        <v>40753</v>
      </c>
    </row>
    <row r="2952" spans="1:21" ht="13">
      <c r="A2952" s="10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5">
        <f>C2952+2</f>
        <v>40875</v>
      </c>
    </row>
    <row r="2953" spans="1:21" ht="13">
      <c r="A2953" s="10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5">
        <f>C2953+7</f>
        <v>41228</v>
      </c>
    </row>
    <row r="2954" spans="1:21" ht="13">
      <c r="A2954" s="10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5">
        <f>C2954+5</f>
        <v>40640</v>
      </c>
    </row>
    <row r="2955" spans="1:21" ht="13">
      <c r="A2955" s="10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5">
        <f>C2955+2</f>
        <v>40191</v>
      </c>
    </row>
    <row r="2956" spans="1:21" ht="13">
      <c r="A2956" s="10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5">
        <f>C2956+1</f>
        <v>40190</v>
      </c>
    </row>
    <row r="2957" spans="1:21" ht="13">
      <c r="A2957" s="10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5">
        <f>C2957+2</f>
        <v>40224</v>
      </c>
    </row>
    <row r="2958" spans="1:21" ht="13">
      <c r="A2958" s="10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5">
        <f>C2958+1</f>
        <v>41256</v>
      </c>
    </row>
    <row r="2959" spans="1:21" ht="13">
      <c r="A2959" s="10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5">
        <f>C2959+3</f>
        <v>40342</v>
      </c>
    </row>
    <row r="2960" spans="1:21" ht="13">
      <c r="A2960" s="10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5">
        <f>C2960+2</f>
        <v>40542</v>
      </c>
    </row>
    <row r="2961" spans="1:21" ht="13">
      <c r="A2961" s="10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5">
        <f>C2961+1</f>
        <v>40541</v>
      </c>
    </row>
    <row r="2962" spans="1:21" ht="13">
      <c r="A2962" s="10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5">
        <f>C2962+4</f>
        <v>40471</v>
      </c>
    </row>
    <row r="2963" spans="1:21" ht="13">
      <c r="A2963" s="10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5">
        <f>C2963+2</f>
        <v>40154</v>
      </c>
    </row>
    <row r="2964" spans="1:21" ht="13">
      <c r="A2964" s="10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5">
        <f>C2964+2</f>
        <v>40255</v>
      </c>
    </row>
    <row r="2965" spans="1:21" ht="13">
      <c r="A2965" s="10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5">
        <f>C2965+2</f>
        <v>40123</v>
      </c>
    </row>
    <row r="2966" spans="1:21" ht="13">
      <c r="A2966" s="10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5">
        <f>C2966+2</f>
        <v>39988</v>
      </c>
    </row>
    <row r="2967" spans="1:21" ht="13">
      <c r="A2967" s="10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5">
        <f>C2967+0</f>
        <v>41174</v>
      </c>
    </row>
    <row r="2968" spans="1:21" ht="13">
      <c r="A2968" s="10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5">
        <f>C2968+2</f>
        <v>39960</v>
      </c>
    </row>
    <row r="2969" spans="1:21" ht="13">
      <c r="A2969" s="10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5">
        <f>C2969+1</f>
        <v>40533</v>
      </c>
    </row>
    <row r="2970" spans="1:21" ht="13">
      <c r="A2970" s="10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5">
        <f>C2970+7</f>
        <v>40337</v>
      </c>
    </row>
    <row r="2971" spans="1:21" ht="13">
      <c r="A2971" s="10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5">
        <f>C2971+1</f>
        <v>39947</v>
      </c>
    </row>
    <row r="2972" spans="1:21" ht="13">
      <c r="A2972" s="10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5">
        <f>C2972+1</f>
        <v>40900</v>
      </c>
    </row>
    <row r="2973" spans="1:21" ht="13">
      <c r="A2973" s="10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5">
        <f>C2973+2</f>
        <v>40509</v>
      </c>
    </row>
    <row r="2974" spans="1:21" ht="13">
      <c r="A2974" s="10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5">
        <f>C2974+3</f>
        <v>40188</v>
      </c>
    </row>
    <row r="2975" spans="1:21" ht="13">
      <c r="A2975" s="10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5">
        <f>C2975+2</f>
        <v>40168</v>
      </c>
    </row>
    <row r="2976" spans="1:21" ht="13">
      <c r="A2976" s="10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5">
        <f>C2976+1</f>
        <v>40932</v>
      </c>
    </row>
    <row r="2977" spans="1:21" ht="13">
      <c r="A2977" s="10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5">
        <f>C2977+7</f>
        <v>40774</v>
      </c>
    </row>
    <row r="2978" spans="1:21" ht="13">
      <c r="A2978" s="10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5">
        <f>C2978+0</f>
        <v>41079</v>
      </c>
    </row>
    <row r="2979" spans="1:21" ht="13">
      <c r="A2979" s="10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5">
        <f>C2979+1</f>
        <v>40071</v>
      </c>
    </row>
    <row r="2980" spans="1:21" ht="13">
      <c r="A2980" s="10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5">
        <f>C2980+5</f>
        <v>40704</v>
      </c>
    </row>
    <row r="2981" spans="1:21" ht="13">
      <c r="A2981" s="10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5">
        <f>C2981+1</f>
        <v>41267</v>
      </c>
    </row>
    <row r="2982" spans="1:21" ht="13">
      <c r="A2982" s="10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5">
        <f>C2982+1</f>
        <v>39918</v>
      </c>
    </row>
    <row r="2983" spans="1:21" ht="13">
      <c r="A2983" s="10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5">
        <f>C2983+1</f>
        <v>40623</v>
      </c>
    </row>
    <row r="2984" spans="1:21" ht="13">
      <c r="A2984" s="10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5">
        <f>C2984+2</f>
        <v>40513</v>
      </c>
    </row>
    <row r="2985" spans="1:21" ht="13">
      <c r="A2985" s="10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5">
        <f>C2985+2</f>
        <v>40589</v>
      </c>
    </row>
    <row r="2986" spans="1:21" ht="13">
      <c r="A2986" s="10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5">
        <f>C2986+2</f>
        <v>39870</v>
      </c>
    </row>
    <row r="2987" spans="1:21" ht="13">
      <c r="A2987" s="10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5">
        <f>C2987+1</f>
        <v>39888</v>
      </c>
    </row>
    <row r="2988" spans="1:21" ht="13">
      <c r="A2988" s="10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5">
        <f>C2988+1</f>
        <v>40843</v>
      </c>
    </row>
    <row r="2989" spans="1:21" ht="13">
      <c r="A2989" s="10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5">
        <f>C2989+0</f>
        <v>39909</v>
      </c>
    </row>
    <row r="2990" spans="1:21" ht="13">
      <c r="A2990" s="10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5">
        <f>C2990+1</f>
        <v>41110</v>
      </c>
    </row>
    <row r="2991" spans="1:21" ht="13">
      <c r="A2991" s="10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5">
        <f>C2991+1</f>
        <v>41043</v>
      </c>
    </row>
    <row r="2992" spans="1:21" ht="13">
      <c r="A2992" s="10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5">
        <f>C2992+7</f>
        <v>40729</v>
      </c>
    </row>
    <row r="2993" spans="1:21" ht="13">
      <c r="A2993" s="10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5">
        <f>C2993+2</f>
        <v>40460</v>
      </c>
    </row>
    <row r="2994" spans="1:21" ht="13">
      <c r="A2994" s="10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5">
        <f>C2994+2</f>
        <v>39903</v>
      </c>
    </row>
    <row r="2995" spans="1:21" ht="13">
      <c r="A2995" s="10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5">
        <f>C2995+5</f>
        <v>41161</v>
      </c>
    </row>
    <row r="2996" spans="1:21" ht="13">
      <c r="A2996" s="10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5">
        <f>C2996+7</f>
        <v>40669</v>
      </c>
    </row>
    <row r="2997" spans="1:21" ht="13">
      <c r="A2997" s="10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5">
        <f>C2997+9</f>
        <v>40671</v>
      </c>
    </row>
    <row r="2998" spans="1:21" ht="13">
      <c r="A2998" s="10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5">
        <f>C2998+2</f>
        <v>40659</v>
      </c>
    </row>
    <row r="2999" spans="1:21" ht="13">
      <c r="A2999" s="10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5">
        <f>C2999+2</f>
        <v>39962</v>
      </c>
    </row>
    <row r="3000" spans="1:21" ht="13">
      <c r="A3000" s="10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5">
        <f>C3000+2</f>
        <v>41044</v>
      </c>
    </row>
    <row r="3001" spans="1:21" ht="13">
      <c r="A3001" s="10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5">
        <f>C3001+1</f>
        <v>41043</v>
      </c>
    </row>
    <row r="3002" spans="1:21" ht="13">
      <c r="A3002" s="10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5">
        <f>C3002+0</f>
        <v>40907</v>
      </c>
    </row>
    <row r="3003" spans="1:21" ht="13">
      <c r="A3003" s="10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5">
        <f>C3003+1</f>
        <v>40724</v>
      </c>
    </row>
    <row r="3004" spans="1:21" ht="13">
      <c r="A3004" s="10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5">
        <f>C3004+2</f>
        <v>40725</v>
      </c>
    </row>
    <row r="3005" spans="1:21" ht="13">
      <c r="A3005" s="10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5">
        <f>C3005+2</f>
        <v>40377</v>
      </c>
    </row>
    <row r="3006" spans="1:21" ht="13">
      <c r="A3006" s="10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5">
        <f>C3006+0</f>
        <v>40885</v>
      </c>
    </row>
    <row r="3007" spans="1:21" ht="13">
      <c r="A3007" s="10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5">
        <f>C3007+3</f>
        <v>40300</v>
      </c>
    </row>
    <row r="3008" spans="1:21" ht="13">
      <c r="A3008" s="10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5">
        <f>C3008+1</f>
        <v>40298</v>
      </c>
    </row>
    <row r="3009" spans="1:21" ht="13">
      <c r="A3009" s="10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5">
        <f>C3009+0</f>
        <v>40344</v>
      </c>
    </row>
    <row r="3010" spans="1:21" ht="13">
      <c r="A3010" s="10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5">
        <f>C3010+5</f>
        <v>40814</v>
      </c>
    </row>
    <row r="3011" spans="1:21" ht="13">
      <c r="A3011" s="10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5">
        <f>C3011+1</f>
        <v>40313</v>
      </c>
    </row>
    <row r="3012" spans="1:21" ht="13">
      <c r="A3012" s="10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5">
        <f>C3012+5</f>
        <v>40276</v>
      </c>
    </row>
    <row r="3013" spans="1:21" ht="13">
      <c r="A3013" s="10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5">
        <f>C3013+3</f>
        <v>40410</v>
      </c>
    </row>
    <row r="3014" spans="1:21" ht="13">
      <c r="A3014" s="10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5">
        <f>C3014+3</f>
        <v>40331</v>
      </c>
    </row>
    <row r="3015" spans="1:21" ht="13">
      <c r="A3015" s="10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5">
        <f>C3015+2</f>
        <v>40803</v>
      </c>
    </row>
    <row r="3016" spans="1:21" ht="13">
      <c r="A3016" s="10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5">
        <f>C3016+2</f>
        <v>40926</v>
      </c>
    </row>
    <row r="3017" spans="1:21" ht="13">
      <c r="A3017" s="10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5">
        <f>C3017+2</f>
        <v>40119</v>
      </c>
    </row>
    <row r="3018" spans="1:21" ht="13">
      <c r="A3018" s="10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5">
        <f>C3018+1</f>
        <v>40513</v>
      </c>
    </row>
    <row r="3019" spans="1:21" ht="13">
      <c r="A3019" s="10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5">
        <f>C3019+2</f>
        <v>40908</v>
      </c>
    </row>
    <row r="3020" spans="1:21" ht="13">
      <c r="A3020" s="10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5">
        <f>C3020+1</f>
        <v>40023</v>
      </c>
    </row>
    <row r="3021" spans="1:21" ht="13">
      <c r="A3021" s="10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5">
        <f>C3021+2</f>
        <v>40466</v>
      </c>
    </row>
    <row r="3022" spans="1:21" ht="13">
      <c r="A3022" s="10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5">
        <f>C3022+0</f>
        <v>39938</v>
      </c>
    </row>
    <row r="3023" spans="1:21" ht="13">
      <c r="A3023" s="10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5">
        <f>C3023+2</f>
        <v>40361</v>
      </c>
    </row>
    <row r="3024" spans="1:21" ht="13">
      <c r="A3024" s="10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5">
        <f>C3024+1</f>
        <v>40997</v>
      </c>
    </row>
    <row r="3025" spans="1:21" ht="13">
      <c r="A3025" s="10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5">
        <f>C3025+4</f>
        <v>40045</v>
      </c>
    </row>
    <row r="3026" spans="1:21" ht="13">
      <c r="A3026" s="10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5">
        <f>C3026+2</f>
        <v>40341</v>
      </c>
    </row>
    <row r="3027" spans="1:21" ht="13">
      <c r="A3027" s="10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5">
        <f>C3027+2</f>
        <v>40956</v>
      </c>
    </row>
    <row r="3028" spans="1:21" ht="13">
      <c r="A3028" s="10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5">
        <f>C3028+1</f>
        <v>41077</v>
      </c>
    </row>
    <row r="3029" spans="1:21" ht="13">
      <c r="A3029" s="10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5">
        <f>C3029+0</f>
        <v>40466</v>
      </c>
    </row>
    <row r="3030" spans="1:21" ht="13">
      <c r="A3030" s="10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5">
        <f>C3030+2</f>
        <v>39872</v>
      </c>
    </row>
    <row r="3031" spans="1:21" ht="13">
      <c r="A3031" s="10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5">
        <f>C3031+5</f>
        <v>41184</v>
      </c>
    </row>
    <row r="3032" spans="1:21" ht="13">
      <c r="A3032" s="10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5">
        <f>C3032+5</f>
        <v>40452</v>
      </c>
    </row>
    <row r="3033" spans="1:21" ht="13">
      <c r="A3033" s="10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5">
        <f>C3033+2</f>
        <v>40624</v>
      </c>
    </row>
    <row r="3034" spans="1:21" ht="13">
      <c r="A3034" s="10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5">
        <f>C3034+7</f>
        <v>40311</v>
      </c>
    </row>
    <row r="3035" spans="1:21" ht="13">
      <c r="A3035" s="10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5">
        <f>C3035+2</f>
        <v>39824</v>
      </c>
    </row>
    <row r="3036" spans="1:21" ht="13">
      <c r="A3036" s="10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5">
        <f>C3036+2</f>
        <v>40025</v>
      </c>
    </row>
    <row r="3037" spans="1:21" ht="13">
      <c r="A3037" s="10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5">
        <f>C3037+1</f>
        <v>40599</v>
      </c>
    </row>
    <row r="3038" spans="1:21" ht="13">
      <c r="A3038" s="10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5">
        <f>C3038+2</f>
        <v>40879</v>
      </c>
    </row>
    <row r="3039" spans="1:21" ht="13">
      <c r="A3039" s="10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5">
        <f>C3039+1</f>
        <v>40026</v>
      </c>
    </row>
    <row r="3040" spans="1:21" ht="13">
      <c r="A3040" s="10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5">
        <f>C3040+1</f>
        <v>40386</v>
      </c>
    </row>
    <row r="3041" spans="1:21" ht="13">
      <c r="A3041" s="10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5">
        <f>C3041+2</f>
        <v>41196</v>
      </c>
    </row>
    <row r="3042" spans="1:21" ht="13">
      <c r="A3042" s="10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5">
        <f>C3042+4</f>
        <v>40006</v>
      </c>
    </row>
    <row r="3043" spans="1:21" ht="13">
      <c r="A3043" s="10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5">
        <f>C3043+1</f>
        <v>39952</v>
      </c>
    </row>
    <row r="3044" spans="1:21" ht="13">
      <c r="A3044" s="10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5">
        <f>C3044+2</f>
        <v>39953</v>
      </c>
    </row>
    <row r="3045" spans="1:21" ht="13">
      <c r="A3045" s="10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5">
        <f>C3045+2</f>
        <v>41174</v>
      </c>
    </row>
    <row r="3046" spans="1:21" ht="13">
      <c r="A3046" s="10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5">
        <f>C3046+1</f>
        <v>41071</v>
      </c>
    </row>
    <row r="3047" spans="1:21" ht="13">
      <c r="A3047" s="10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5">
        <f>C3047+0</f>
        <v>40161</v>
      </c>
    </row>
    <row r="3048" spans="1:21" ht="13">
      <c r="A3048" s="10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5">
        <f>C3048+1</f>
        <v>41149</v>
      </c>
    </row>
    <row r="3049" spans="1:21" ht="13">
      <c r="A3049" s="10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5">
        <f>C3049+2</f>
        <v>39973</v>
      </c>
    </row>
    <row r="3050" spans="1:21" ht="13">
      <c r="A3050" s="10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5">
        <f>C3050+1</f>
        <v>40532</v>
      </c>
    </row>
    <row r="3051" spans="1:21" ht="13">
      <c r="A3051" s="10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5">
        <f>C3051+3</f>
        <v>40387</v>
      </c>
    </row>
    <row r="3052" spans="1:21" ht="13">
      <c r="A3052" s="10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5">
        <f>C3052+5</f>
        <v>39825</v>
      </c>
    </row>
    <row r="3053" spans="1:21" ht="13">
      <c r="A3053" s="10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5">
        <f>C3053+7</f>
        <v>40317</v>
      </c>
    </row>
    <row r="3054" spans="1:21" ht="13">
      <c r="A3054" s="10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5">
        <f>C3054+5</f>
        <v>40132</v>
      </c>
    </row>
    <row r="3055" spans="1:21" ht="13">
      <c r="A3055" s="10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5">
        <f>C3055+0</f>
        <v>40047</v>
      </c>
    </row>
    <row r="3056" spans="1:21" ht="13">
      <c r="A3056" s="10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5">
        <f>C3056+2</f>
        <v>40469</v>
      </c>
    </row>
    <row r="3057" spans="1:21" ht="13">
      <c r="A3057" s="10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5">
        <f>C3057+2</f>
        <v>40625</v>
      </c>
    </row>
    <row r="3058" spans="1:21" ht="13">
      <c r="A3058" s="10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5">
        <f>C3058+1</f>
        <v>41222</v>
      </c>
    </row>
    <row r="3059" spans="1:21" ht="13">
      <c r="A3059" s="10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5">
        <f>C3059+9</f>
        <v>40787</v>
      </c>
    </row>
    <row r="3060" spans="1:21" ht="13">
      <c r="A3060" s="10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5">
        <f>C3060+3</f>
        <v>41156</v>
      </c>
    </row>
    <row r="3061" spans="1:21" ht="13">
      <c r="A3061" s="10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5">
        <f>C3061+0</f>
        <v>41186</v>
      </c>
    </row>
    <row r="3062" spans="1:21" ht="13">
      <c r="A3062" s="10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5">
        <f>C3062+1</f>
        <v>40777</v>
      </c>
    </row>
    <row r="3063" spans="1:21" ht="13">
      <c r="A3063" s="10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5">
        <f>C3063+2</f>
        <v>40778</v>
      </c>
    </row>
    <row r="3064" spans="1:21" ht="13">
      <c r="A3064" s="10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5">
        <f>C3064+1</f>
        <v>40351</v>
      </c>
    </row>
    <row r="3065" spans="1:21" ht="13">
      <c r="A3065" s="10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5">
        <f>C3065+2</f>
        <v>40937</v>
      </c>
    </row>
    <row r="3066" spans="1:21" ht="13">
      <c r="A3066" s="10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5">
        <f>C3066+1</f>
        <v>40058</v>
      </c>
    </row>
    <row r="3067" spans="1:21" ht="13">
      <c r="A3067" s="10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5">
        <f>C3067+2</f>
        <v>40519</v>
      </c>
    </row>
    <row r="3068" spans="1:21" ht="13">
      <c r="A3068" s="10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5">
        <f>C3068+2</f>
        <v>40843</v>
      </c>
    </row>
    <row r="3069" spans="1:21" ht="13">
      <c r="A3069" s="10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5">
        <f>C3069+1</f>
        <v>40241</v>
      </c>
    </row>
    <row r="3070" spans="1:21" ht="13">
      <c r="A3070" s="10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5">
        <f>C3070+9</f>
        <v>40614</v>
      </c>
    </row>
    <row r="3071" spans="1:21" ht="13">
      <c r="A3071" s="10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5">
        <f>C3071+2</f>
        <v>40597</v>
      </c>
    </row>
    <row r="3072" spans="1:21" ht="13">
      <c r="A3072" s="10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5">
        <f>C3072+5</f>
        <v>40380</v>
      </c>
    </row>
    <row r="3073" spans="1:21" ht="13">
      <c r="A3073" s="10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5">
        <f>C3073+0</f>
        <v>40068</v>
      </c>
    </row>
    <row r="3074" spans="1:21" ht="13">
      <c r="A3074" s="10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5">
        <f>C3074+1</f>
        <v>40589</v>
      </c>
    </row>
    <row r="3075" spans="1:21" ht="13">
      <c r="A3075" s="10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5">
        <f>C3075+1</f>
        <v>41178</v>
      </c>
    </row>
    <row r="3076" spans="1:21" ht="13">
      <c r="A3076" s="10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5">
        <f>C3076+2</f>
        <v>40860</v>
      </c>
    </row>
    <row r="3077" spans="1:21" ht="13">
      <c r="A3077" s="10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5">
        <f>C3077+2</f>
        <v>39990</v>
      </c>
    </row>
    <row r="3078" spans="1:21" ht="13">
      <c r="A3078" s="10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5">
        <f>C3078+1</f>
        <v>40752</v>
      </c>
    </row>
    <row r="3079" spans="1:21" ht="13">
      <c r="A3079" s="10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5">
        <f>C3079+1</f>
        <v>40954</v>
      </c>
    </row>
    <row r="3080" spans="1:21" ht="13">
      <c r="A3080" s="10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5">
        <f>C3080+1</f>
        <v>41247</v>
      </c>
    </row>
    <row r="3081" spans="1:21" ht="13">
      <c r="A3081" s="10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5">
        <f>C3081+1</f>
        <v>40849</v>
      </c>
    </row>
    <row r="3082" spans="1:21" ht="13">
      <c r="A3082" s="10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5">
        <f>C3082+2</f>
        <v>40692</v>
      </c>
    </row>
    <row r="3083" spans="1:21" ht="13">
      <c r="A3083" s="10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5">
        <f>C3083+5</f>
        <v>41026</v>
      </c>
    </row>
    <row r="3084" spans="1:21" ht="13">
      <c r="A3084" s="10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5">
        <f>C3084+1</f>
        <v>40193</v>
      </c>
    </row>
    <row r="3085" spans="1:21" ht="13">
      <c r="A3085" s="10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5">
        <f>C3085+8</f>
        <v>40973</v>
      </c>
    </row>
    <row r="3086" spans="1:21" ht="13">
      <c r="A3086" s="10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5">
        <f>C3086+2</f>
        <v>40191</v>
      </c>
    </row>
    <row r="3087" spans="1:21" ht="13">
      <c r="A3087" s="10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5">
        <f>C3087+1</f>
        <v>40698</v>
      </c>
    </row>
    <row r="3088" spans="1:21" ht="13">
      <c r="A3088" s="10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5">
        <f>C3088+1</f>
        <v>40698</v>
      </c>
    </row>
    <row r="3089" spans="1:21" ht="13">
      <c r="A3089" s="10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5">
        <f>C3089+2</f>
        <v>41245</v>
      </c>
    </row>
    <row r="3090" spans="1:21" ht="13">
      <c r="A3090" s="10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5">
        <f>C3090+1</f>
        <v>41244</v>
      </c>
    </row>
    <row r="3091" spans="1:21" ht="13">
      <c r="A3091" s="10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5">
        <f>C3091+2</f>
        <v>40333</v>
      </c>
    </row>
    <row r="3092" spans="1:21" ht="13">
      <c r="A3092" s="10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5">
        <f>C3092+0</f>
        <v>40331</v>
      </c>
    </row>
    <row r="3093" spans="1:21" ht="13">
      <c r="A3093" s="10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5">
        <f>C3093+2</f>
        <v>40058</v>
      </c>
    </row>
    <row r="3094" spans="1:21" ht="13">
      <c r="A3094" s="10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5">
        <f>C3094+3</f>
        <v>41199</v>
      </c>
    </row>
    <row r="3095" spans="1:21" ht="13">
      <c r="A3095" s="10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5">
        <f>C3095+2</f>
        <v>39968</v>
      </c>
    </row>
    <row r="3096" spans="1:21" ht="13">
      <c r="A3096" s="10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5">
        <f>C3096+1</f>
        <v>39994</v>
      </c>
    </row>
    <row r="3097" spans="1:21" ht="13">
      <c r="A3097" s="10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5">
        <f>C3097+2</f>
        <v>39995</v>
      </c>
    </row>
    <row r="3098" spans="1:21" ht="13">
      <c r="A3098" s="10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5">
        <f>C3098+2</f>
        <v>39995</v>
      </c>
    </row>
    <row r="3099" spans="1:21" ht="13">
      <c r="A3099" s="10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5">
        <f>C3099+0</f>
        <v>40357</v>
      </c>
    </row>
    <row r="3100" spans="1:21" ht="13">
      <c r="A3100" s="10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5">
        <f>C3100+2</f>
        <v>39831</v>
      </c>
    </row>
    <row r="3101" spans="1:21" ht="13">
      <c r="A3101" s="10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5">
        <f>C3101+2</f>
        <v>39831</v>
      </c>
    </row>
    <row r="3102" spans="1:21" ht="13">
      <c r="A3102" s="10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5">
        <f>C3102+2</f>
        <v>40481</v>
      </c>
    </row>
    <row r="3103" spans="1:21" ht="13">
      <c r="A3103" s="10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5">
        <f>C3103+0</f>
        <v>39852</v>
      </c>
    </row>
    <row r="3104" spans="1:21" ht="13">
      <c r="A3104" s="10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5">
        <f>C3104+2</f>
        <v>40858</v>
      </c>
    </row>
    <row r="3105" spans="1:21" ht="13">
      <c r="A3105" s="10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5">
        <f>C3105+1</f>
        <v>40985</v>
      </c>
    </row>
    <row r="3106" spans="1:21" ht="13">
      <c r="A3106" s="10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5">
        <f>C3106+2</f>
        <v>40088</v>
      </c>
    </row>
    <row r="3107" spans="1:21" ht="13">
      <c r="A3107" s="10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5">
        <f>C3107+1</f>
        <v>39976</v>
      </c>
    </row>
    <row r="3108" spans="1:21" ht="13">
      <c r="A3108" s="10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5">
        <f>C3108+7</f>
        <v>40927</v>
      </c>
    </row>
    <row r="3109" spans="1:21" ht="13">
      <c r="A3109" s="10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5">
        <f>C3109+1</f>
        <v>40262</v>
      </c>
    </row>
    <row r="3110" spans="1:21" ht="13">
      <c r="A3110" s="10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5">
        <f>C3110+1</f>
        <v>40870</v>
      </c>
    </row>
    <row r="3111" spans="1:21" ht="13">
      <c r="A3111" s="10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5">
        <f>C3111+2</f>
        <v>39963</v>
      </c>
    </row>
    <row r="3112" spans="1:21" ht="13">
      <c r="A3112" s="10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5">
        <f>C3112+2</f>
        <v>39963</v>
      </c>
    </row>
    <row r="3113" spans="1:21" ht="13">
      <c r="A3113" s="10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5">
        <f>C3113+5</f>
        <v>40724</v>
      </c>
    </row>
    <row r="3114" spans="1:21" ht="13">
      <c r="A3114" s="10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5">
        <f>C3114+5</f>
        <v>40724</v>
      </c>
    </row>
    <row r="3115" spans="1:21" ht="13">
      <c r="A3115" s="10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5">
        <f>C3115+7</f>
        <v>40726</v>
      </c>
    </row>
    <row r="3116" spans="1:21" ht="13">
      <c r="A3116" s="10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5">
        <f>C3116+0</f>
        <v>40719</v>
      </c>
    </row>
    <row r="3117" spans="1:21" ht="13">
      <c r="A3117" s="10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5">
        <f>C3117+0</f>
        <v>40273</v>
      </c>
    </row>
    <row r="3118" spans="1:21" ht="13">
      <c r="A3118" s="10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5">
        <f>C3118+5</f>
        <v>40278</v>
      </c>
    </row>
    <row r="3119" spans="1:21" ht="13">
      <c r="A3119" s="10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5">
        <f>C3119+1</f>
        <v>40550</v>
      </c>
    </row>
    <row r="3120" spans="1:21" ht="13">
      <c r="A3120" s="10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5">
        <f>C3120+2</f>
        <v>40551</v>
      </c>
    </row>
    <row r="3121" spans="1:21" ht="13">
      <c r="A3121" s="10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5">
        <f>C3121+1</f>
        <v>40550</v>
      </c>
    </row>
    <row r="3122" spans="1:21" ht="13">
      <c r="A3122" s="10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5">
        <f>C3122+5</f>
        <v>41136</v>
      </c>
    </row>
    <row r="3123" spans="1:21" ht="13">
      <c r="A3123" s="10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5">
        <f>C3123+1</f>
        <v>40171</v>
      </c>
    </row>
    <row r="3124" spans="1:21" ht="13">
      <c r="A3124" s="10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5">
        <f>C3124+9</f>
        <v>41139</v>
      </c>
    </row>
    <row r="3125" spans="1:21" ht="13">
      <c r="A3125" s="10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5">
        <f>C3125+3</f>
        <v>40713</v>
      </c>
    </row>
    <row r="3126" spans="1:21" ht="13">
      <c r="A3126" s="10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5">
        <f>C3126+0</f>
        <v>39889</v>
      </c>
    </row>
    <row r="3127" spans="1:21" ht="13">
      <c r="A3127" s="10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5">
        <f>C3127+2</f>
        <v>40663</v>
      </c>
    </row>
    <row r="3128" spans="1:21" ht="13">
      <c r="A3128" s="10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5">
        <f>C3128+0</f>
        <v>40661</v>
      </c>
    </row>
    <row r="3129" spans="1:21" ht="13">
      <c r="A3129" s="10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5">
        <f>C3129+5</f>
        <v>40238</v>
      </c>
    </row>
    <row r="3130" spans="1:21" ht="13">
      <c r="A3130" s="10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5">
        <f>C3130+2</f>
        <v>40069</v>
      </c>
    </row>
    <row r="3131" spans="1:21" ht="13">
      <c r="A3131" s="10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5">
        <f>C3131+2</f>
        <v>40069</v>
      </c>
    </row>
    <row r="3132" spans="1:21" ht="13">
      <c r="A3132" s="10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5">
        <f>C3132+1</f>
        <v>40365</v>
      </c>
    </row>
    <row r="3133" spans="1:21" ht="13">
      <c r="A3133" s="10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5">
        <f>C3133+2</f>
        <v>40366</v>
      </c>
    </row>
    <row r="3134" spans="1:21" ht="13">
      <c r="A3134" s="10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5">
        <f>C3134+0</f>
        <v>41072</v>
      </c>
    </row>
    <row r="3135" spans="1:21" ht="13">
      <c r="A3135" s="10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5">
        <f>C3135+0</f>
        <v>40264</v>
      </c>
    </row>
    <row r="3136" spans="1:21" ht="13">
      <c r="A3136" s="10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5">
        <f>C3136+4</f>
        <v>40244</v>
      </c>
    </row>
    <row r="3137" spans="1:21" ht="13">
      <c r="A3137" s="10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5">
        <f>C3137+2</f>
        <v>40242</v>
      </c>
    </row>
    <row r="3138" spans="1:21" ht="13">
      <c r="A3138" s="10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5">
        <f>C3138+2</f>
        <v>41178</v>
      </c>
    </row>
    <row r="3139" spans="1:21" ht="13">
      <c r="A3139" s="10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5">
        <f>C3139+0</f>
        <v>41245</v>
      </c>
    </row>
    <row r="3140" spans="1:21" ht="13">
      <c r="A3140" s="10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5">
        <f>C3140+1</f>
        <v>40292</v>
      </c>
    </row>
    <row r="3141" spans="1:21" ht="13">
      <c r="A3141" s="10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5">
        <f>C3141+0</f>
        <v>40772</v>
      </c>
    </row>
    <row r="3142" spans="1:21" ht="13">
      <c r="A3142" s="10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5">
        <f>C3142+0</f>
        <v>40651</v>
      </c>
    </row>
    <row r="3143" spans="1:21" ht="13">
      <c r="A3143" s="10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5">
        <f>C3143+1</f>
        <v>40652</v>
      </c>
    </row>
    <row r="3144" spans="1:21" ht="13">
      <c r="A3144" s="10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5">
        <f t="shared" ref="U3144:U3150" si="10">C3144+2</f>
        <v>39816</v>
      </c>
    </row>
    <row r="3145" spans="1:21" ht="13">
      <c r="A3145" s="10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5">
        <f t="shared" si="10"/>
        <v>40674</v>
      </c>
    </row>
    <row r="3146" spans="1:21" ht="13">
      <c r="A3146" s="10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5">
        <f t="shared" si="10"/>
        <v>40761</v>
      </c>
    </row>
    <row r="3147" spans="1:21" ht="13">
      <c r="A3147" s="10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5">
        <f t="shared" si="10"/>
        <v>41088</v>
      </c>
    </row>
    <row r="3148" spans="1:21" ht="13">
      <c r="A3148" s="10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5">
        <f t="shared" si="10"/>
        <v>40953</v>
      </c>
    </row>
    <row r="3149" spans="1:21" ht="13">
      <c r="A3149" s="10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5">
        <f t="shared" si="10"/>
        <v>40761</v>
      </c>
    </row>
    <row r="3150" spans="1:21" ht="13">
      <c r="A3150" s="10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5">
        <f t="shared" si="10"/>
        <v>40889</v>
      </c>
    </row>
    <row r="3151" spans="1:21" ht="13">
      <c r="A3151" s="10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5">
        <f>C3151+1</f>
        <v>40599</v>
      </c>
    </row>
    <row r="3152" spans="1:21" ht="13">
      <c r="A3152" s="10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5">
        <f>C3152+1</f>
        <v>40599</v>
      </c>
    </row>
    <row r="3153" spans="1:21" ht="13">
      <c r="A3153" s="10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5">
        <f>C3153+0</f>
        <v>40377</v>
      </c>
    </row>
    <row r="3154" spans="1:21" ht="13">
      <c r="A3154" s="10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5">
        <f>C3154+1</f>
        <v>40884</v>
      </c>
    </row>
    <row r="3155" spans="1:21" ht="13">
      <c r="A3155" s="10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5">
        <f>C3155+6</f>
        <v>40972</v>
      </c>
    </row>
    <row r="3156" spans="1:21" ht="13">
      <c r="A3156" s="10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5">
        <f>C3156+5</f>
        <v>40095</v>
      </c>
    </row>
    <row r="3157" spans="1:21" ht="13">
      <c r="A3157" s="10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5">
        <f>C3157+1</f>
        <v>40516</v>
      </c>
    </row>
    <row r="3158" spans="1:21" ht="13">
      <c r="A3158" s="10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5">
        <f>C3158+2</f>
        <v>40968</v>
      </c>
    </row>
    <row r="3159" spans="1:21" ht="13">
      <c r="A3159" s="10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5">
        <f>C3159+3</f>
        <v>40170</v>
      </c>
    </row>
    <row r="3160" spans="1:21" ht="13">
      <c r="A3160" s="10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5">
        <f>C3160+3</f>
        <v>40170</v>
      </c>
    </row>
    <row r="3161" spans="1:21" ht="13">
      <c r="A3161" s="10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5">
        <f>C3161+2</f>
        <v>40442</v>
      </c>
    </row>
    <row r="3162" spans="1:21" ht="13">
      <c r="A3162" s="10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5">
        <f>C3162+2</f>
        <v>40442</v>
      </c>
    </row>
    <row r="3163" spans="1:21" ht="13">
      <c r="A3163" s="10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5">
        <f>C3163+0</f>
        <v>40305</v>
      </c>
    </row>
    <row r="3164" spans="1:21" ht="13">
      <c r="A3164" s="10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5">
        <f>C3164+2</f>
        <v>39986</v>
      </c>
    </row>
    <row r="3165" spans="1:21" ht="13">
      <c r="A3165" s="10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5">
        <f>C3165+1</f>
        <v>39886</v>
      </c>
    </row>
    <row r="3166" spans="1:21" ht="13">
      <c r="A3166" s="10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5">
        <f>C3166+2</f>
        <v>40311</v>
      </c>
    </row>
    <row r="3167" spans="1:21" ht="13">
      <c r="A3167" s="10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5">
        <f>C3167+2</f>
        <v>40548</v>
      </c>
    </row>
    <row r="3168" spans="1:21" ht="13">
      <c r="A3168" s="10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5">
        <f>C3168+2</f>
        <v>41221</v>
      </c>
    </row>
    <row r="3169" spans="1:21" ht="13">
      <c r="A3169" s="10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5">
        <f>C3169+1</f>
        <v>40870</v>
      </c>
    </row>
    <row r="3170" spans="1:21" ht="13">
      <c r="A3170" s="10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5">
        <f>C3170+2</f>
        <v>40410</v>
      </c>
    </row>
    <row r="3171" spans="1:21" ht="13">
      <c r="A3171" s="10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5">
        <f>C3171+1</f>
        <v>40581</v>
      </c>
    </row>
    <row r="3172" spans="1:21" ht="13">
      <c r="A3172" s="10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5">
        <f>C3172+2</f>
        <v>40098</v>
      </c>
    </row>
    <row r="3173" spans="1:21" ht="13">
      <c r="A3173" s="10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5">
        <f>C3173+2</f>
        <v>40948</v>
      </c>
    </row>
    <row r="3174" spans="1:21" ht="13">
      <c r="A3174" s="10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5">
        <f>C3174+2</f>
        <v>40930</v>
      </c>
    </row>
    <row r="3175" spans="1:21" ht="13">
      <c r="A3175" s="10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5">
        <f>C3175+2</f>
        <v>40821</v>
      </c>
    </row>
    <row r="3176" spans="1:21" ht="13">
      <c r="A3176" s="10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5">
        <f>C3176+2</f>
        <v>40710</v>
      </c>
    </row>
    <row r="3177" spans="1:21" ht="13">
      <c r="A3177" s="10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5">
        <f>C3177+1</f>
        <v>40709</v>
      </c>
    </row>
    <row r="3178" spans="1:21" ht="13">
      <c r="A3178" s="10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5">
        <f>C3178+1</f>
        <v>39987</v>
      </c>
    </row>
    <row r="3179" spans="1:21" ht="13">
      <c r="A3179" s="10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5">
        <f>C3179+1</f>
        <v>41113</v>
      </c>
    </row>
    <row r="3180" spans="1:21" ht="13">
      <c r="A3180" s="10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5">
        <f>C3180+1</f>
        <v>40550</v>
      </c>
    </row>
    <row r="3181" spans="1:21" ht="13">
      <c r="A3181" s="10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5">
        <f>C3181+2</f>
        <v>40551</v>
      </c>
    </row>
    <row r="3182" spans="1:21" ht="13">
      <c r="A3182" s="10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5">
        <f>C3182+1</f>
        <v>40419</v>
      </c>
    </row>
    <row r="3183" spans="1:21" ht="13">
      <c r="A3183" s="10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5">
        <f>C3183+1</f>
        <v>40419</v>
      </c>
    </row>
    <row r="3184" spans="1:21" ht="13">
      <c r="A3184" s="10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5">
        <f>C3184+5</f>
        <v>40321</v>
      </c>
    </row>
    <row r="3185" spans="1:21" ht="13">
      <c r="A3185" s="10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5">
        <f>C3185+5</f>
        <v>40849</v>
      </c>
    </row>
    <row r="3186" spans="1:21" ht="13">
      <c r="A3186" s="10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5">
        <f>C3186+2</f>
        <v>40846</v>
      </c>
    </row>
    <row r="3187" spans="1:21" ht="13">
      <c r="A3187" s="10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5">
        <f>C3187+0</f>
        <v>40866</v>
      </c>
    </row>
    <row r="3188" spans="1:21" ht="13">
      <c r="A3188" s="10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5">
        <f>C3188+2</f>
        <v>41259</v>
      </c>
    </row>
    <row r="3189" spans="1:21" ht="13">
      <c r="A3189" s="10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5">
        <f>C3189+0</f>
        <v>40896</v>
      </c>
    </row>
    <row r="3190" spans="1:21" ht="13">
      <c r="A3190" s="10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5">
        <f>C3190+2</f>
        <v>40622</v>
      </c>
    </row>
    <row r="3191" spans="1:21" ht="13">
      <c r="A3191" s="10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5">
        <f>C3191+1</f>
        <v>40621</v>
      </c>
    </row>
    <row r="3192" spans="1:21" ht="13">
      <c r="A3192" s="10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5">
        <f>C3192+2</f>
        <v>41062</v>
      </c>
    </row>
    <row r="3193" spans="1:21" ht="13">
      <c r="A3193" s="10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5">
        <f>C3193+1</f>
        <v>41061</v>
      </c>
    </row>
    <row r="3194" spans="1:21" ht="13">
      <c r="A3194" s="10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5">
        <f>C3194+2</f>
        <v>40741</v>
      </c>
    </row>
    <row r="3195" spans="1:21" ht="13">
      <c r="A3195" s="10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5">
        <f>C3195+2</f>
        <v>40345</v>
      </c>
    </row>
    <row r="3196" spans="1:21" ht="13">
      <c r="A3196" s="10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5">
        <f>C3196+4</f>
        <v>40704</v>
      </c>
    </row>
    <row r="3197" spans="1:21" ht="13">
      <c r="A3197" s="10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5">
        <f>C3197+1</f>
        <v>40352</v>
      </c>
    </row>
    <row r="3198" spans="1:21" ht="13">
      <c r="A3198" s="10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5">
        <f>C3198+1</f>
        <v>40941</v>
      </c>
    </row>
    <row r="3199" spans="1:21" ht="13">
      <c r="A3199" s="10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5">
        <f>C3199+1</f>
        <v>40195</v>
      </c>
    </row>
    <row r="3200" spans="1:21" ht="13">
      <c r="A3200" s="10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5">
        <f>C3200+1</f>
        <v>40040</v>
      </c>
    </row>
    <row r="3201" spans="1:21" ht="13">
      <c r="A3201" s="10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5">
        <f>C3201+2</f>
        <v>40041</v>
      </c>
    </row>
    <row r="3202" spans="1:21" ht="13">
      <c r="A3202" s="10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5">
        <f>C3202+3</f>
        <v>41001</v>
      </c>
    </row>
    <row r="3203" spans="1:21" ht="13">
      <c r="A3203" s="10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5">
        <f>C3203+4</f>
        <v>40688</v>
      </c>
    </row>
    <row r="3204" spans="1:21" ht="13">
      <c r="A3204" s="10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5">
        <f>C3204+1</f>
        <v>40286</v>
      </c>
    </row>
    <row r="3205" spans="1:21" ht="13">
      <c r="A3205" s="10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5">
        <f>C3205+3</f>
        <v>40607</v>
      </c>
    </row>
    <row r="3206" spans="1:21" ht="13">
      <c r="A3206" s="10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5">
        <f>C3206+1</f>
        <v>40458</v>
      </c>
    </row>
    <row r="3207" spans="1:21" ht="13">
      <c r="A3207" s="10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5">
        <f>C3207+2</f>
        <v>40459</v>
      </c>
    </row>
    <row r="3208" spans="1:21" ht="13">
      <c r="A3208" s="10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5">
        <f>C3208+2</f>
        <v>40459</v>
      </c>
    </row>
    <row r="3209" spans="1:21" ht="13">
      <c r="A3209" s="10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5">
        <f>C3209+3</f>
        <v>40657</v>
      </c>
    </row>
    <row r="3210" spans="1:21" ht="13">
      <c r="A3210" s="10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5">
        <f>C3210+2</f>
        <v>41213</v>
      </c>
    </row>
    <row r="3211" spans="1:21" ht="13">
      <c r="A3211" s="10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5">
        <f>C3211+9</f>
        <v>40383</v>
      </c>
    </row>
    <row r="3212" spans="1:21" ht="13">
      <c r="A3212" s="10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5">
        <f>C3212+1</f>
        <v>40932</v>
      </c>
    </row>
    <row r="3213" spans="1:21" ht="13">
      <c r="A3213" s="10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5">
        <f>C3213+0</f>
        <v>40345</v>
      </c>
    </row>
    <row r="3214" spans="1:21" ht="13">
      <c r="A3214" s="10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5">
        <f>C3214+2</f>
        <v>40350</v>
      </c>
    </row>
    <row r="3215" spans="1:21" ht="13">
      <c r="A3215" s="10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5">
        <f>C3215+0</f>
        <v>41162</v>
      </c>
    </row>
    <row r="3216" spans="1:21" ht="13">
      <c r="A3216" s="10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5">
        <f>C3216+3</f>
        <v>39828</v>
      </c>
    </row>
    <row r="3217" spans="1:21" ht="13">
      <c r="A3217" s="10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5">
        <f>C3217+2</f>
        <v>39827</v>
      </c>
    </row>
    <row r="3218" spans="1:21" ht="13">
      <c r="A3218" s="10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5">
        <f>C3218+1</f>
        <v>41079</v>
      </c>
    </row>
    <row r="3219" spans="1:21" ht="13">
      <c r="A3219" s="10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5">
        <f>C3219+1</f>
        <v>41079</v>
      </c>
    </row>
    <row r="3220" spans="1:21" ht="13">
      <c r="A3220" s="10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5">
        <f>C3220+1</f>
        <v>41079</v>
      </c>
    </row>
    <row r="3221" spans="1:21" ht="13">
      <c r="A3221" s="10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5">
        <f>C3221+2</f>
        <v>41080</v>
      </c>
    </row>
    <row r="3222" spans="1:21" ht="13">
      <c r="A3222" s="10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5">
        <f>C3222+2</f>
        <v>41080</v>
      </c>
    </row>
    <row r="3223" spans="1:21" ht="13">
      <c r="A3223" s="10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5">
        <f>C3223+0</f>
        <v>40324</v>
      </c>
    </row>
    <row r="3224" spans="1:21" ht="13">
      <c r="A3224" s="10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5">
        <f>C3224+1</f>
        <v>40325</v>
      </c>
    </row>
    <row r="3225" spans="1:21" ht="13">
      <c r="A3225" s="10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5">
        <f>C3225+2</f>
        <v>40118</v>
      </c>
    </row>
    <row r="3226" spans="1:21" ht="13">
      <c r="A3226" s="10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5">
        <f>C3226+1</f>
        <v>40048</v>
      </c>
    </row>
    <row r="3227" spans="1:21" ht="13">
      <c r="A3227" s="10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5">
        <f>C3227+2</f>
        <v>40271</v>
      </c>
    </row>
    <row r="3228" spans="1:21" ht="13">
      <c r="A3228" s="10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5">
        <f>C3228+2</f>
        <v>40312</v>
      </c>
    </row>
    <row r="3229" spans="1:21" ht="13">
      <c r="A3229" s="10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5">
        <f>C3229+1</f>
        <v>40262</v>
      </c>
    </row>
    <row r="3230" spans="1:21" ht="13">
      <c r="A3230" s="10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5">
        <f>C3230+0</f>
        <v>40932</v>
      </c>
    </row>
    <row r="3231" spans="1:21" ht="13">
      <c r="A3231" s="10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5">
        <f>C3231+4</f>
        <v>40936</v>
      </c>
    </row>
    <row r="3232" spans="1:21" ht="13">
      <c r="A3232" s="10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5">
        <f>C3232+1</f>
        <v>40880</v>
      </c>
    </row>
    <row r="3233" spans="1:21" ht="13">
      <c r="A3233" s="10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5">
        <f>C3233+2</f>
        <v>40606</v>
      </c>
    </row>
    <row r="3234" spans="1:21" ht="13">
      <c r="A3234" s="10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5">
        <f>C3234+0</f>
        <v>40604</v>
      </c>
    </row>
    <row r="3235" spans="1:21" ht="13">
      <c r="A3235" s="10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5">
        <f>C3235+2</f>
        <v>40799</v>
      </c>
    </row>
    <row r="3236" spans="1:21" ht="13">
      <c r="A3236" s="10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5">
        <f>C3236+2</f>
        <v>40386</v>
      </c>
    </row>
    <row r="3237" spans="1:21" ht="13">
      <c r="A3237" s="10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5">
        <f>C3237+5</f>
        <v>40377</v>
      </c>
    </row>
    <row r="3238" spans="1:21" ht="13">
      <c r="A3238" s="10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5">
        <f>C3238+2</f>
        <v>39924</v>
      </c>
    </row>
    <row r="3239" spans="1:21" ht="13">
      <c r="A3239" s="10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5">
        <f>C3239+2</f>
        <v>40688</v>
      </c>
    </row>
    <row r="3240" spans="1:21" ht="13">
      <c r="A3240" s="10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5">
        <f>C3240+1</f>
        <v>40687</v>
      </c>
    </row>
    <row r="3241" spans="1:21" ht="13">
      <c r="A3241" s="10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5">
        <f>C3241+0</f>
        <v>40897</v>
      </c>
    </row>
    <row r="3242" spans="1:21" ht="13">
      <c r="A3242" s="10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5">
        <f>C3242+0</f>
        <v>40210</v>
      </c>
    </row>
    <row r="3243" spans="1:21" ht="13">
      <c r="A3243" s="10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5">
        <f>C3243+0</f>
        <v>40210</v>
      </c>
    </row>
    <row r="3244" spans="1:21" ht="13">
      <c r="A3244" s="10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5">
        <f>C3244+1</f>
        <v>40945</v>
      </c>
    </row>
    <row r="3245" spans="1:21" ht="13">
      <c r="A3245" s="10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5">
        <f>C3245+0</f>
        <v>39826</v>
      </c>
    </row>
    <row r="3246" spans="1:21" ht="13">
      <c r="A3246" s="10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5">
        <f>C3246+1</f>
        <v>40524</v>
      </c>
    </row>
    <row r="3247" spans="1:21" ht="13">
      <c r="A3247" s="10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5">
        <f>C3247+1</f>
        <v>40524</v>
      </c>
    </row>
    <row r="3248" spans="1:21" ht="13">
      <c r="A3248" s="10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5">
        <f>C3248+2</f>
        <v>40117</v>
      </c>
    </row>
    <row r="3249" spans="1:21" ht="13">
      <c r="A3249" s="10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5">
        <f>C3249+1</f>
        <v>40116</v>
      </c>
    </row>
    <row r="3250" spans="1:21" ht="13">
      <c r="A3250" s="10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5">
        <f>C3250+0</f>
        <v>41007</v>
      </c>
    </row>
    <row r="3251" spans="1:21" ht="13">
      <c r="A3251" s="10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5">
        <f>C3251+1</f>
        <v>40548</v>
      </c>
    </row>
    <row r="3252" spans="1:21" ht="13">
      <c r="A3252" s="10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5">
        <f>C3252+0</f>
        <v>40770</v>
      </c>
    </row>
    <row r="3253" spans="1:21" ht="13">
      <c r="A3253" s="10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5">
        <f t="shared" ref="U3253:U3259" si="11">C3253+1</f>
        <v>40951</v>
      </c>
    </row>
    <row r="3254" spans="1:21" ht="13">
      <c r="A3254" s="10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5">
        <f t="shared" si="11"/>
        <v>40626</v>
      </c>
    </row>
    <row r="3255" spans="1:21" ht="13">
      <c r="A3255" s="10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5">
        <f t="shared" si="11"/>
        <v>40626</v>
      </c>
    </row>
    <row r="3256" spans="1:21" ht="13">
      <c r="A3256" s="10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5">
        <f t="shared" si="11"/>
        <v>39957</v>
      </c>
    </row>
    <row r="3257" spans="1:21" ht="13">
      <c r="A3257" s="10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5">
        <f t="shared" si="11"/>
        <v>40796</v>
      </c>
    </row>
    <row r="3258" spans="1:21" ht="13">
      <c r="A3258" s="10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5">
        <f t="shared" si="11"/>
        <v>40611</v>
      </c>
    </row>
    <row r="3259" spans="1:21" ht="13">
      <c r="A3259" s="10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5">
        <f t="shared" si="11"/>
        <v>40611</v>
      </c>
    </row>
    <row r="3260" spans="1:21" ht="13">
      <c r="A3260" s="10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5">
        <f>C3260+0</f>
        <v>41045</v>
      </c>
    </row>
    <row r="3261" spans="1:21" ht="13">
      <c r="A3261" s="10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5">
        <f>C3261+0</f>
        <v>40085</v>
      </c>
    </row>
    <row r="3262" spans="1:21" ht="13">
      <c r="A3262" s="10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5">
        <f>C3262+0</f>
        <v>40085</v>
      </c>
    </row>
    <row r="3263" spans="1:21" ht="13">
      <c r="A3263" s="10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5">
        <f>C3263+2</f>
        <v>40477</v>
      </c>
    </row>
    <row r="3264" spans="1:21" ht="13">
      <c r="A3264" s="10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5">
        <f>C3264+1</f>
        <v>40001</v>
      </c>
    </row>
    <row r="3265" spans="1:21" ht="13">
      <c r="A3265" s="10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5">
        <f>C3265+2</f>
        <v>40542</v>
      </c>
    </row>
    <row r="3266" spans="1:21" ht="13">
      <c r="A3266" s="10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5">
        <f>C3266+2</f>
        <v>40684</v>
      </c>
    </row>
    <row r="3267" spans="1:21" ht="13">
      <c r="A3267" s="10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5">
        <f>C3267+2</f>
        <v>40955</v>
      </c>
    </row>
    <row r="3268" spans="1:21" ht="13">
      <c r="A3268" s="10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5">
        <f>C3268+0</f>
        <v>40953</v>
      </c>
    </row>
    <row r="3269" spans="1:21" ht="13">
      <c r="A3269" s="10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5">
        <f>C3269+1</f>
        <v>40497</v>
      </c>
    </row>
    <row r="3270" spans="1:21" ht="13">
      <c r="A3270" s="10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5">
        <f>C3270+1</f>
        <v>39947</v>
      </c>
    </row>
    <row r="3271" spans="1:21" ht="13">
      <c r="A3271" s="10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5">
        <f>C3271+2</f>
        <v>40523</v>
      </c>
    </row>
    <row r="3272" spans="1:21" ht="13">
      <c r="A3272" s="10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5">
        <f>C3272+2</f>
        <v>39919</v>
      </c>
    </row>
    <row r="3273" spans="1:21" ht="13">
      <c r="A3273" s="10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5">
        <f>C3273+2</f>
        <v>41191</v>
      </c>
    </row>
    <row r="3274" spans="1:21" ht="13">
      <c r="A3274" s="10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5">
        <f>C3274+1</f>
        <v>41063</v>
      </c>
    </row>
    <row r="3275" spans="1:21" ht="13">
      <c r="A3275" s="10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5">
        <f>C3275+2</f>
        <v>40219</v>
      </c>
    </row>
    <row r="3276" spans="1:21" ht="13">
      <c r="A3276" s="10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5">
        <f>C3276+2</f>
        <v>40483</v>
      </c>
    </row>
    <row r="3277" spans="1:21" ht="13">
      <c r="A3277" s="10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5">
        <f>C3277+0</f>
        <v>40902</v>
      </c>
    </row>
    <row r="3278" spans="1:21" ht="13">
      <c r="A3278" s="10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5">
        <f>C3278+2</f>
        <v>40258</v>
      </c>
    </row>
    <row r="3279" spans="1:21" ht="13">
      <c r="A3279" s="10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5">
        <f>C3279+3</f>
        <v>40894</v>
      </c>
    </row>
    <row r="3280" spans="1:21" ht="13">
      <c r="A3280" s="10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5">
        <f>C3280+5</f>
        <v>40082</v>
      </c>
    </row>
    <row r="3281" spans="1:21" ht="13">
      <c r="A3281" s="10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5">
        <f>C3281+7</f>
        <v>40181</v>
      </c>
    </row>
    <row r="3282" spans="1:21" ht="13">
      <c r="A3282" s="10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5">
        <f>C3282+2</f>
        <v>40899</v>
      </c>
    </row>
    <row r="3283" spans="1:21" ht="13">
      <c r="A3283" s="10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5">
        <f>C3283+1</f>
        <v>40903</v>
      </c>
    </row>
    <row r="3284" spans="1:21" ht="13">
      <c r="A3284" s="10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5">
        <f>C3284+2</f>
        <v>40508</v>
      </c>
    </row>
    <row r="3285" spans="1:21" ht="13">
      <c r="A3285" s="10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5">
        <f>C3285+0</f>
        <v>40899</v>
      </c>
    </row>
    <row r="3286" spans="1:21" ht="13">
      <c r="A3286" s="10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5">
        <f>C3286+1</f>
        <v>40801</v>
      </c>
    </row>
    <row r="3287" spans="1:21" ht="13">
      <c r="A3287" s="10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5">
        <f>C3287+2</f>
        <v>39980</v>
      </c>
    </row>
    <row r="3288" spans="1:21" ht="13">
      <c r="A3288" s="10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5">
        <f>C3288+2</f>
        <v>39981</v>
      </c>
    </row>
    <row r="3289" spans="1:21" ht="13">
      <c r="A3289" s="10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5">
        <f>C3289+1</f>
        <v>40997</v>
      </c>
    </row>
    <row r="3290" spans="1:21" ht="13">
      <c r="A3290" s="10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5">
        <f>C3290+3</f>
        <v>40053</v>
      </c>
    </row>
    <row r="3291" spans="1:21" ht="13">
      <c r="A3291" s="10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5">
        <f>C3291+1</f>
        <v>40908</v>
      </c>
    </row>
    <row r="3292" spans="1:21" ht="13">
      <c r="A3292" s="10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5">
        <f>C3292+1</f>
        <v>40275</v>
      </c>
    </row>
    <row r="3293" spans="1:21" ht="13">
      <c r="A3293" s="10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5">
        <f>C3293+4</f>
        <v>40511</v>
      </c>
    </row>
    <row r="3294" spans="1:21" ht="13">
      <c r="A3294" s="10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5">
        <f>C3294+1</f>
        <v>40402</v>
      </c>
    </row>
    <row r="3295" spans="1:21" ht="13">
      <c r="A3295" s="10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5">
        <f>C3295+7</f>
        <v>40961</v>
      </c>
    </row>
    <row r="3296" spans="1:21" ht="13">
      <c r="A3296" s="10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5">
        <f>C3296+7</f>
        <v>40340</v>
      </c>
    </row>
    <row r="3297" spans="1:21" ht="13">
      <c r="A3297" s="10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5">
        <f>C3297+2</f>
        <v>40653</v>
      </c>
    </row>
    <row r="3298" spans="1:21" ht="13">
      <c r="A3298" s="10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5">
        <f>C3298+2</f>
        <v>40951</v>
      </c>
    </row>
    <row r="3299" spans="1:21" ht="13">
      <c r="A3299" s="10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5">
        <f>C3299+0</f>
        <v>40087</v>
      </c>
    </row>
    <row r="3300" spans="1:21" ht="13">
      <c r="A3300" s="10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5">
        <f>C3300+0</f>
        <v>40793</v>
      </c>
    </row>
    <row r="3301" spans="1:21" ht="13">
      <c r="A3301" s="10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5">
        <f>C3301+2</f>
        <v>41150</v>
      </c>
    </row>
    <row r="3302" spans="1:21" ht="13">
      <c r="A3302" s="10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5">
        <f>C3302+2</f>
        <v>40168</v>
      </c>
    </row>
    <row r="3303" spans="1:21" ht="13">
      <c r="A3303" s="10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5">
        <f>C3303+1</f>
        <v>39910</v>
      </c>
    </row>
    <row r="3304" spans="1:21" ht="13">
      <c r="A3304" s="10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5">
        <f>C3304+4</f>
        <v>41132</v>
      </c>
    </row>
    <row r="3305" spans="1:21" ht="13">
      <c r="A3305" s="10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5">
        <f>C3305+0</f>
        <v>40776</v>
      </c>
    </row>
    <row r="3306" spans="1:21" ht="13">
      <c r="A3306" s="10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5">
        <f>C3306+1</f>
        <v>40156</v>
      </c>
    </row>
    <row r="3307" spans="1:21" ht="13">
      <c r="A3307" s="10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5">
        <f>C3307+0</f>
        <v>40310</v>
      </c>
    </row>
    <row r="3308" spans="1:21" ht="13">
      <c r="A3308" s="10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5">
        <f>C3308+1</f>
        <v>40629</v>
      </c>
    </row>
    <row r="3309" spans="1:21" ht="13">
      <c r="A3309" s="10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5">
        <f>C3309+2</f>
        <v>40089</v>
      </c>
    </row>
    <row r="3310" spans="1:21" ht="13">
      <c r="A3310" s="10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5">
        <f>C3310+5</f>
        <v>40261</v>
      </c>
    </row>
    <row r="3311" spans="1:21" ht="13">
      <c r="A3311" s="10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5">
        <f>C3311+2</f>
        <v>41211</v>
      </c>
    </row>
    <row r="3312" spans="1:21" ht="13">
      <c r="A3312" s="10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5">
        <f>C3312+1</f>
        <v>40977</v>
      </c>
    </row>
    <row r="3313" spans="1:21" ht="13">
      <c r="A3313" s="10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5">
        <f>C3313+2</f>
        <v>40928</v>
      </c>
    </row>
    <row r="3314" spans="1:21" ht="13">
      <c r="A3314" s="10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5">
        <f>C3314+4</f>
        <v>40710</v>
      </c>
    </row>
    <row r="3315" spans="1:21" ht="13">
      <c r="A3315" s="10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5">
        <f>C3315+2</f>
        <v>40781</v>
      </c>
    </row>
    <row r="3316" spans="1:21" ht="13">
      <c r="A3316" s="10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5">
        <f>C3316+0</f>
        <v>41246</v>
      </c>
    </row>
    <row r="3317" spans="1:21" ht="13">
      <c r="A3317" s="10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5">
        <f>C3317+2</f>
        <v>41004</v>
      </c>
    </row>
    <row r="3318" spans="1:21" ht="13">
      <c r="A3318" s="10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5">
        <f>C3318+1</f>
        <v>40193</v>
      </c>
    </row>
    <row r="3319" spans="1:21" ht="13">
      <c r="A3319" s="10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5">
        <f>C3319+1</f>
        <v>40340</v>
      </c>
    </row>
    <row r="3320" spans="1:21" ht="13">
      <c r="A3320" s="10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5">
        <f>C3320+1</f>
        <v>40854</v>
      </c>
    </row>
    <row r="3321" spans="1:21" ht="13">
      <c r="A3321" s="10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5">
        <f>C3321+2</f>
        <v>40154</v>
      </c>
    </row>
    <row r="3322" spans="1:21" ht="13">
      <c r="A3322" s="10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5">
        <f>C3322+2</f>
        <v>40059</v>
      </c>
    </row>
    <row r="3323" spans="1:21" ht="13">
      <c r="A3323" s="10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5">
        <f>C3323+2</f>
        <v>40823</v>
      </c>
    </row>
    <row r="3324" spans="1:21" ht="13">
      <c r="A3324" s="10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5">
        <f>C3324+0</f>
        <v>40203</v>
      </c>
    </row>
    <row r="3325" spans="1:21" ht="13">
      <c r="A3325" s="10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5">
        <f>C3325+1</f>
        <v>39987</v>
      </c>
    </row>
    <row r="3326" spans="1:21" ht="13">
      <c r="A3326" s="10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5">
        <f>C3326+2</f>
        <v>41254</v>
      </c>
    </row>
    <row r="3327" spans="1:21" ht="13">
      <c r="A3327" s="10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5">
        <f>C3327+0</f>
        <v>40318</v>
      </c>
    </row>
    <row r="3328" spans="1:21" ht="13">
      <c r="A3328" s="10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5">
        <f>C3328+2</f>
        <v>40332</v>
      </c>
    </row>
    <row r="3329" spans="1:21" ht="13">
      <c r="A3329" s="10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5">
        <f>C3329+4</f>
        <v>41096</v>
      </c>
    </row>
    <row r="3330" spans="1:21" ht="13">
      <c r="A3330" s="10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5">
        <f t="shared" ref="U3330:U3337" si="12">C3330+2</f>
        <v>40463</v>
      </c>
    </row>
    <row r="3331" spans="1:21" ht="13">
      <c r="A3331" s="10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5">
        <f t="shared" si="12"/>
        <v>41144</v>
      </c>
    </row>
    <row r="3332" spans="1:21" ht="13">
      <c r="A3332" s="10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5">
        <f t="shared" si="12"/>
        <v>40601</v>
      </c>
    </row>
    <row r="3333" spans="1:21" ht="13">
      <c r="A3333" s="10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5">
        <f t="shared" si="12"/>
        <v>40509</v>
      </c>
    </row>
    <row r="3334" spans="1:21" ht="13">
      <c r="A3334" s="10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5">
        <f t="shared" si="12"/>
        <v>40810</v>
      </c>
    </row>
    <row r="3335" spans="1:21" ht="13">
      <c r="A3335" s="10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5">
        <f t="shared" si="12"/>
        <v>40889</v>
      </c>
    </row>
    <row r="3336" spans="1:21" ht="13">
      <c r="A3336" s="10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5">
        <f t="shared" si="12"/>
        <v>40996</v>
      </c>
    </row>
    <row r="3337" spans="1:21" ht="13">
      <c r="A3337" s="10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5">
        <f t="shared" si="12"/>
        <v>40828</v>
      </c>
    </row>
    <row r="3338" spans="1:21" ht="13">
      <c r="A3338" s="10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5">
        <f>C3338+4</f>
        <v>40830</v>
      </c>
    </row>
    <row r="3339" spans="1:21" ht="13">
      <c r="A3339" s="10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5">
        <f>C3339+1</f>
        <v>40071</v>
      </c>
    </row>
    <row r="3340" spans="1:21" ht="13">
      <c r="A3340" s="10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5">
        <f>C3340+2</f>
        <v>40252</v>
      </c>
    </row>
    <row r="3341" spans="1:21" ht="13">
      <c r="A3341" s="10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5">
        <f>C3341+2</f>
        <v>41205</v>
      </c>
    </row>
    <row r="3342" spans="1:21" ht="13">
      <c r="A3342" s="10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5">
        <f>C3342+1</f>
        <v>40211</v>
      </c>
    </row>
    <row r="3343" spans="1:21" ht="13">
      <c r="A3343" s="10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5">
        <f>C3343+7</f>
        <v>40746</v>
      </c>
    </row>
    <row r="3344" spans="1:21" ht="13">
      <c r="A3344" s="10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5">
        <f>C3344+2</f>
        <v>41064</v>
      </c>
    </row>
    <row r="3345" spans="1:21" ht="13">
      <c r="A3345" s="10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5">
        <f>C3345+2</f>
        <v>39918</v>
      </c>
    </row>
    <row r="3346" spans="1:21" ht="13">
      <c r="A3346" s="10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5">
        <f>C3346+7</f>
        <v>40552</v>
      </c>
    </row>
    <row r="3347" spans="1:21" ht="13">
      <c r="A3347" s="10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5">
        <f>C3347+1</f>
        <v>40797</v>
      </c>
    </row>
    <row r="3348" spans="1:21" ht="13">
      <c r="A3348" s="10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5">
        <f>C3348+1</f>
        <v>41043</v>
      </c>
    </row>
    <row r="3349" spans="1:21" ht="13">
      <c r="A3349" s="10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5">
        <f>C3349+1</f>
        <v>40482</v>
      </c>
    </row>
    <row r="3350" spans="1:21" ht="13">
      <c r="A3350" s="10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5">
        <f>C3350+1</f>
        <v>41177</v>
      </c>
    </row>
    <row r="3351" spans="1:21" ht="13">
      <c r="A3351" s="10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5">
        <f>C3351+2</f>
        <v>40360</v>
      </c>
    </row>
    <row r="3352" spans="1:21" ht="13">
      <c r="A3352" s="10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5">
        <f>C3352+1</f>
        <v>40359</v>
      </c>
    </row>
    <row r="3353" spans="1:21" ht="13">
      <c r="A3353" s="10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5">
        <f>C3353+3</f>
        <v>40314</v>
      </c>
    </row>
    <row r="3354" spans="1:21" ht="13">
      <c r="A3354" s="10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5">
        <f>C3354+2</f>
        <v>40193</v>
      </c>
    </row>
    <row r="3355" spans="1:21" ht="13">
      <c r="A3355" s="10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5">
        <f>C3355+1</f>
        <v>40604</v>
      </c>
    </row>
    <row r="3356" spans="1:21" ht="13">
      <c r="A3356" s="10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5">
        <f>C3356+1</f>
        <v>41024</v>
      </c>
    </row>
    <row r="3357" spans="1:21" ht="13">
      <c r="A3357" s="10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5">
        <f>C3357+2</f>
        <v>40925</v>
      </c>
    </row>
    <row r="3358" spans="1:21" ht="13">
      <c r="A3358" s="10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5">
        <f>C3358+2</f>
        <v>40469</v>
      </c>
    </row>
    <row r="3359" spans="1:21" ht="13">
      <c r="A3359" s="10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5">
        <f>C3359+1</f>
        <v>41047</v>
      </c>
    </row>
    <row r="3360" spans="1:21" ht="13">
      <c r="A3360" s="10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5">
        <f>C3360+3</f>
        <v>40310</v>
      </c>
    </row>
    <row r="3361" spans="1:21" ht="13">
      <c r="A3361" s="10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5">
        <f>C3361+0</f>
        <v>40018</v>
      </c>
    </row>
    <row r="3362" spans="1:21" ht="13">
      <c r="A3362" s="10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5">
        <f>C3362+2</f>
        <v>39911</v>
      </c>
    </row>
    <row r="3363" spans="1:21" ht="13">
      <c r="A3363" s="10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5">
        <f>C3363+0</f>
        <v>39909</v>
      </c>
    </row>
    <row r="3364" spans="1:21" ht="13">
      <c r="A3364" s="10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5">
        <f>C3364+2</f>
        <v>40900</v>
      </c>
    </row>
    <row r="3365" spans="1:21" ht="13">
      <c r="A3365" s="10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5">
        <f>C3365+2</f>
        <v>41044</v>
      </c>
    </row>
    <row r="3366" spans="1:21" ht="13">
      <c r="A3366" s="10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5">
        <f>C3366+2</f>
        <v>40915</v>
      </c>
    </row>
    <row r="3367" spans="1:21" ht="13">
      <c r="A3367" s="10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5">
        <f>C3367+1</f>
        <v>40914</v>
      </c>
    </row>
    <row r="3368" spans="1:21" ht="13">
      <c r="A3368" s="10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5">
        <f>C3368+1</f>
        <v>40914</v>
      </c>
    </row>
    <row r="3369" spans="1:21" ht="13">
      <c r="A3369" s="10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5">
        <f>C3369+1</f>
        <v>41057</v>
      </c>
    </row>
    <row r="3370" spans="1:21" ht="13">
      <c r="A3370" s="10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5">
        <f>C3370+2</f>
        <v>41044</v>
      </c>
    </row>
    <row r="3371" spans="1:21" ht="13">
      <c r="A3371" s="10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5">
        <f>C3371+2</f>
        <v>41143</v>
      </c>
    </row>
    <row r="3372" spans="1:21" ht="13">
      <c r="A3372" s="10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5">
        <f>C3372+2</f>
        <v>41143</v>
      </c>
    </row>
    <row r="3373" spans="1:21" ht="13">
      <c r="A3373" s="10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5">
        <f>C3373+3</f>
        <v>41164</v>
      </c>
    </row>
    <row r="3374" spans="1:21" ht="13">
      <c r="A3374" s="10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5">
        <f>C3374+3</f>
        <v>41164</v>
      </c>
    </row>
    <row r="3375" spans="1:21" ht="13">
      <c r="A3375" s="10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5">
        <f>C3375+2</f>
        <v>40264</v>
      </c>
    </row>
    <row r="3376" spans="1:21" ht="13">
      <c r="A3376" s="10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5">
        <f>C3376+0</f>
        <v>41011</v>
      </c>
    </row>
    <row r="3377" spans="1:21" ht="13">
      <c r="A3377" s="10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5">
        <f>C3377+3</f>
        <v>40602</v>
      </c>
    </row>
    <row r="3378" spans="1:21" ht="13">
      <c r="A3378" s="10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5">
        <f>C3378+1</f>
        <v>40092</v>
      </c>
    </row>
    <row r="3379" spans="1:21" ht="13">
      <c r="A3379" s="10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5">
        <f>C3379+1</f>
        <v>40092</v>
      </c>
    </row>
    <row r="3380" spans="1:21" ht="13">
      <c r="A3380" s="10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5">
        <f>C3380+2</f>
        <v>40904</v>
      </c>
    </row>
    <row r="3381" spans="1:21" ht="13">
      <c r="A3381" s="10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5">
        <f>C3381+1</f>
        <v>39954</v>
      </c>
    </row>
    <row r="3382" spans="1:21" ht="13">
      <c r="A3382" s="10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5">
        <f>C3382+4</f>
        <v>41256</v>
      </c>
    </row>
    <row r="3383" spans="1:21" ht="13">
      <c r="A3383" s="10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5">
        <f>C3383+9</f>
        <v>41261</v>
      </c>
    </row>
    <row r="3384" spans="1:21" ht="13">
      <c r="A3384" s="10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5">
        <f>C3384+1</f>
        <v>40566</v>
      </c>
    </row>
    <row r="3385" spans="1:21" ht="13">
      <c r="A3385" s="10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5">
        <f>C3385+1</f>
        <v>41023</v>
      </c>
    </row>
    <row r="3386" spans="1:21" ht="13">
      <c r="A3386" s="10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5">
        <f>C3386+1</f>
        <v>40313</v>
      </c>
    </row>
    <row r="3387" spans="1:21" ht="13">
      <c r="A3387" s="10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5">
        <f>C3387+2</f>
        <v>40926</v>
      </c>
    </row>
    <row r="3388" spans="1:21" ht="13">
      <c r="A3388" s="10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5">
        <f>C3388+2</f>
        <v>40646</v>
      </c>
    </row>
    <row r="3389" spans="1:21" ht="13">
      <c r="A3389" s="10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5">
        <f>C3389+1</f>
        <v>40645</v>
      </c>
    </row>
    <row r="3390" spans="1:21" ht="13">
      <c r="A3390" s="10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5">
        <f>C3390+2</f>
        <v>40646</v>
      </c>
    </row>
    <row r="3391" spans="1:21" ht="13">
      <c r="A3391" s="10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5">
        <f>C3391+3</f>
        <v>40609</v>
      </c>
    </row>
    <row r="3392" spans="1:21" ht="13">
      <c r="A3392" s="10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5">
        <f>C3392+2</f>
        <v>40024</v>
      </c>
    </row>
    <row r="3393" spans="1:21" ht="13">
      <c r="A3393" s="10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5">
        <f>C3393+1</f>
        <v>39955</v>
      </c>
    </row>
    <row r="3394" spans="1:21" ht="13">
      <c r="A3394" s="10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5">
        <f>C3394+0</f>
        <v>39925</v>
      </c>
    </row>
    <row r="3395" spans="1:21" ht="13">
      <c r="A3395" s="10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5">
        <f>C3395+2</f>
        <v>40669</v>
      </c>
    </row>
    <row r="3396" spans="1:21" ht="13">
      <c r="A3396" s="10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5">
        <f>C3396+4</f>
        <v>40437</v>
      </c>
    </row>
    <row r="3397" spans="1:21" ht="13">
      <c r="A3397" s="10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5">
        <f>C3397+5</f>
        <v>41217</v>
      </c>
    </row>
    <row r="3398" spans="1:21" ht="13">
      <c r="A3398" s="10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5">
        <f>C3398+2</f>
        <v>39852</v>
      </c>
    </row>
    <row r="3399" spans="1:21" ht="13">
      <c r="A3399" s="10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5">
        <f>C3399+1</f>
        <v>40383</v>
      </c>
    </row>
    <row r="3400" spans="1:21" ht="13">
      <c r="A3400" s="10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5">
        <f>C3400+1</f>
        <v>40383</v>
      </c>
    </row>
    <row r="3401" spans="1:21" ht="13">
      <c r="A3401" s="10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5">
        <f>C3401+4</f>
        <v>41030</v>
      </c>
    </row>
    <row r="3402" spans="1:21" ht="13">
      <c r="A3402" s="10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5">
        <f>C3402+2</f>
        <v>40042</v>
      </c>
    </row>
    <row r="3403" spans="1:21" ht="13">
      <c r="A3403" s="10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5">
        <f>C3403+1</f>
        <v>40575</v>
      </c>
    </row>
    <row r="3404" spans="1:21" ht="13">
      <c r="A3404" s="10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5">
        <f>C3404+1</f>
        <v>39980</v>
      </c>
    </row>
    <row r="3405" spans="1:21" ht="13">
      <c r="A3405" s="10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5">
        <f>C3405+2</f>
        <v>39981</v>
      </c>
    </row>
    <row r="3406" spans="1:21" ht="13">
      <c r="A3406" s="10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5">
        <f>C3406+1</f>
        <v>40806</v>
      </c>
    </row>
    <row r="3407" spans="1:21" ht="13">
      <c r="A3407" s="10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5">
        <f>C3407+2</f>
        <v>40341</v>
      </c>
    </row>
    <row r="3408" spans="1:21" ht="13">
      <c r="A3408" s="10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5">
        <f>C3408+2</f>
        <v>40052</v>
      </c>
    </row>
    <row r="3409" spans="1:21" ht="13">
      <c r="A3409" s="10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5">
        <f>C3409+1</f>
        <v>40051</v>
      </c>
    </row>
    <row r="3410" spans="1:21" ht="13">
      <c r="A3410" s="10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5">
        <f>C3410+1</f>
        <v>40955</v>
      </c>
    </row>
    <row r="3411" spans="1:21" ht="13">
      <c r="A3411" s="10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5">
        <f>C3411+4</f>
        <v>40470</v>
      </c>
    </row>
    <row r="3412" spans="1:21" ht="13">
      <c r="A3412" s="10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5">
        <f>C3412+1</f>
        <v>40456</v>
      </c>
    </row>
    <row r="3413" spans="1:21" ht="13">
      <c r="A3413" s="10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5">
        <f>C3413+2</f>
        <v>40574</v>
      </c>
    </row>
    <row r="3414" spans="1:21" ht="13">
      <c r="A3414" s="10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5">
        <f>C3414+4</f>
        <v>40785</v>
      </c>
    </row>
    <row r="3415" spans="1:21" ht="13">
      <c r="A3415" s="10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5">
        <f>C3415+4</f>
        <v>40785</v>
      </c>
    </row>
    <row r="3416" spans="1:21" ht="13">
      <c r="A3416" s="10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5">
        <f>C3416+0</f>
        <v>40884</v>
      </c>
    </row>
    <row r="3417" spans="1:21" ht="13">
      <c r="A3417" s="10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5">
        <f>C3417+1</f>
        <v>40885</v>
      </c>
    </row>
    <row r="3418" spans="1:21" ht="13">
      <c r="A3418" s="10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5">
        <f>C3418+2</f>
        <v>41169</v>
      </c>
    </row>
    <row r="3419" spans="1:21" ht="13">
      <c r="A3419" s="10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5">
        <f>C3419+2</f>
        <v>41169</v>
      </c>
    </row>
    <row r="3420" spans="1:21" ht="13">
      <c r="A3420" s="10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5">
        <f>C3420+1</f>
        <v>40972</v>
      </c>
    </row>
    <row r="3421" spans="1:21" ht="13">
      <c r="A3421" s="10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5">
        <f>C3421+1</f>
        <v>40599</v>
      </c>
    </row>
    <row r="3422" spans="1:21" ht="13">
      <c r="A3422" s="10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5">
        <f>C3422+5</f>
        <v>39842</v>
      </c>
    </row>
    <row r="3423" spans="1:21" ht="13">
      <c r="A3423" s="10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5">
        <f>C3423+3</f>
        <v>40396</v>
      </c>
    </row>
    <row r="3424" spans="1:21" ht="13">
      <c r="A3424" s="10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5">
        <f>C3424+2</f>
        <v>40879</v>
      </c>
    </row>
    <row r="3425" spans="1:21" ht="13">
      <c r="A3425" s="10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5">
        <f>C3425+4</f>
        <v>40024</v>
      </c>
    </row>
    <row r="3426" spans="1:21" ht="13">
      <c r="A3426" s="10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5">
        <f>C3426+1</f>
        <v>41126</v>
      </c>
    </row>
    <row r="3427" spans="1:21" ht="13">
      <c r="A3427" s="10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5">
        <f>C3427+2</f>
        <v>39826</v>
      </c>
    </row>
    <row r="3428" spans="1:21" ht="13">
      <c r="A3428" s="10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5">
        <f>C3428+0</f>
        <v>39824</v>
      </c>
    </row>
    <row r="3429" spans="1:21" ht="13">
      <c r="A3429" s="10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5">
        <f>C3429+2</f>
        <v>41160</v>
      </c>
    </row>
    <row r="3430" spans="1:21" ht="13">
      <c r="A3430" s="10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5">
        <f>C3430+1</f>
        <v>41110</v>
      </c>
    </row>
    <row r="3431" spans="1:21" ht="13">
      <c r="A3431" s="10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5">
        <f>C3431+2</f>
        <v>40920</v>
      </c>
    </row>
    <row r="3432" spans="1:21" ht="13">
      <c r="A3432" s="10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5">
        <f>C3432+7</f>
        <v>40147</v>
      </c>
    </row>
    <row r="3433" spans="1:21" ht="13">
      <c r="A3433" s="10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5">
        <f>C3433+0</f>
        <v>40661</v>
      </c>
    </row>
    <row r="3434" spans="1:21" ht="13">
      <c r="A3434" s="10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5">
        <f>C3434+2</f>
        <v>40753</v>
      </c>
    </row>
    <row r="3435" spans="1:21" ht="13">
      <c r="A3435" s="10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5">
        <f>C3435+2</f>
        <v>40625</v>
      </c>
    </row>
    <row r="3436" spans="1:21" ht="13">
      <c r="A3436" s="10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5">
        <f>C3436+1</f>
        <v>40589</v>
      </c>
    </row>
    <row r="3437" spans="1:21" ht="13">
      <c r="A3437" s="10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5">
        <f>C3437+2</f>
        <v>40551</v>
      </c>
    </row>
    <row r="3438" spans="1:21" ht="13">
      <c r="A3438" s="10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5">
        <f>C3438+5</f>
        <v>40963</v>
      </c>
    </row>
    <row r="3439" spans="1:21" ht="13">
      <c r="A3439" s="10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5">
        <f>C3439+4</f>
        <v>41218</v>
      </c>
    </row>
    <row r="3440" spans="1:21" ht="13">
      <c r="A3440" s="10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5">
        <f>C3440+2</f>
        <v>40285</v>
      </c>
    </row>
    <row r="3441" spans="1:21" ht="13">
      <c r="A3441" s="10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5">
        <f>C3441+2</f>
        <v>40123</v>
      </c>
    </row>
    <row r="3442" spans="1:21" ht="13">
      <c r="A3442" s="10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5">
        <f>C3442+1</f>
        <v>40907</v>
      </c>
    </row>
    <row r="3443" spans="1:21" ht="13">
      <c r="A3443" s="10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5">
        <f>C3443+1</f>
        <v>40872</v>
      </c>
    </row>
    <row r="3444" spans="1:21" ht="13">
      <c r="A3444" s="10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5">
        <f>C3444+0</f>
        <v>40313</v>
      </c>
    </row>
    <row r="3445" spans="1:21" ht="13">
      <c r="A3445" s="10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5">
        <f>C3445+3</f>
        <v>40122</v>
      </c>
    </row>
    <row r="3446" spans="1:21" ht="13">
      <c r="A3446" s="10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5">
        <f>C3446+2</f>
        <v>41212</v>
      </c>
    </row>
    <row r="3447" spans="1:21" ht="13">
      <c r="A3447" s="10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5">
        <f>C3447+2</f>
        <v>40539</v>
      </c>
    </row>
    <row r="3448" spans="1:21" ht="13">
      <c r="A3448" s="10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5">
        <f>C3448+1</f>
        <v>39955</v>
      </c>
    </row>
    <row r="3449" spans="1:21" ht="13">
      <c r="A3449" s="10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5">
        <f>C3449+1</f>
        <v>40782</v>
      </c>
    </row>
    <row r="3450" spans="1:21" ht="13">
      <c r="A3450" s="10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5">
        <f>C3450+1</f>
        <v>40448</v>
      </c>
    </row>
    <row r="3451" spans="1:21" ht="13">
      <c r="A3451" s="10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5">
        <f>C3451+1</f>
        <v>39960</v>
      </c>
    </row>
    <row r="3452" spans="1:21" ht="13">
      <c r="A3452" s="10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5">
        <f>C3452+7</f>
        <v>39978</v>
      </c>
    </row>
    <row r="3453" spans="1:21" ht="13">
      <c r="A3453" s="10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5">
        <f>C3453+0</f>
        <v>40384</v>
      </c>
    </row>
    <row r="3454" spans="1:21" ht="13">
      <c r="A3454" s="10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5">
        <f>C3454+1</f>
        <v>40307</v>
      </c>
    </row>
    <row r="3455" spans="1:21" ht="13">
      <c r="A3455" s="10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5">
        <f>C3455+4</f>
        <v>40314</v>
      </c>
    </row>
    <row r="3456" spans="1:21" ht="13">
      <c r="A3456" s="10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5">
        <f>C3456+2</f>
        <v>40469</v>
      </c>
    </row>
    <row r="3457" spans="1:21" ht="13">
      <c r="A3457" s="10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5">
        <f>C3457+2</f>
        <v>40979</v>
      </c>
    </row>
    <row r="3458" spans="1:21" ht="13">
      <c r="A3458" s="10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5">
        <f>C3458+1</f>
        <v>40233</v>
      </c>
    </row>
    <row r="3459" spans="1:21" ht="13">
      <c r="A3459" s="10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5">
        <f>C3459+4</f>
        <v>40465</v>
      </c>
    </row>
    <row r="3460" spans="1:21" ht="13">
      <c r="A3460" s="10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5">
        <f>C3460+4</f>
        <v>40465</v>
      </c>
    </row>
    <row r="3461" spans="1:21" ht="13">
      <c r="A3461" s="10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5">
        <f>C3461+1</f>
        <v>40391</v>
      </c>
    </row>
    <row r="3462" spans="1:21" ht="13">
      <c r="A3462" s="10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5">
        <f>C3462+1</f>
        <v>40391</v>
      </c>
    </row>
    <row r="3463" spans="1:21" ht="13">
      <c r="A3463" s="10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5">
        <f>C3463+1</f>
        <v>39948</v>
      </c>
    </row>
    <row r="3464" spans="1:21" ht="13">
      <c r="A3464" s="10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5">
        <f>C3464+2</f>
        <v>40920</v>
      </c>
    </row>
    <row r="3465" spans="1:21" ht="13">
      <c r="A3465" s="10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5">
        <f>C3465+7</f>
        <v>40369</v>
      </c>
    </row>
    <row r="3466" spans="1:21" ht="13">
      <c r="A3466" s="10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5">
        <f>C3466+2</f>
        <v>40092</v>
      </c>
    </row>
    <row r="3467" spans="1:21" ht="13">
      <c r="A3467" s="10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5">
        <f>C3467+2</f>
        <v>40385</v>
      </c>
    </row>
    <row r="3468" spans="1:21" ht="13">
      <c r="A3468" s="10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5">
        <f>C3468+0</f>
        <v>40517</v>
      </c>
    </row>
    <row r="3469" spans="1:21" ht="13">
      <c r="A3469" s="10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5">
        <f>C3469+1</f>
        <v>40165</v>
      </c>
    </row>
    <row r="3470" spans="1:21" ht="13">
      <c r="A3470" s="10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5">
        <f>C3470+2</f>
        <v>41025</v>
      </c>
    </row>
    <row r="3471" spans="1:21" ht="13">
      <c r="A3471" s="10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5">
        <f>C3471+5</f>
        <v>40781</v>
      </c>
    </row>
    <row r="3472" spans="1:21" ht="13">
      <c r="A3472" s="10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5">
        <f>C3472+4</f>
        <v>40315</v>
      </c>
    </row>
    <row r="3473" spans="1:21" ht="13">
      <c r="A3473" s="10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5">
        <f>C3473+2</f>
        <v>40843</v>
      </c>
    </row>
    <row r="3474" spans="1:21" ht="13">
      <c r="A3474" s="10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5">
        <f>C3474+2</f>
        <v>40007</v>
      </c>
    </row>
    <row r="3475" spans="1:21" ht="13">
      <c r="A3475" s="10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5">
        <f>C3475+4</f>
        <v>41216</v>
      </c>
    </row>
    <row r="3476" spans="1:21" ht="13">
      <c r="A3476" s="10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5">
        <f>C3476+1</f>
        <v>40567</v>
      </c>
    </row>
    <row r="3477" spans="1:21" ht="13">
      <c r="A3477" s="10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5">
        <f>C3477+1</f>
        <v>40625</v>
      </c>
    </row>
    <row r="3478" spans="1:21" ht="13">
      <c r="A3478" s="10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5">
        <f>C3478+1</f>
        <v>39914</v>
      </c>
    </row>
    <row r="3479" spans="1:21" ht="13">
      <c r="A3479" s="10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5">
        <f>C3479+1</f>
        <v>39914</v>
      </c>
    </row>
    <row r="3480" spans="1:21" ht="13">
      <c r="A3480" s="10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5">
        <f>C3480+2</f>
        <v>40860</v>
      </c>
    </row>
    <row r="3481" spans="1:21" ht="13">
      <c r="A3481" s="10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5">
        <f>C3481+1</f>
        <v>40954</v>
      </c>
    </row>
    <row r="3482" spans="1:21" ht="13">
      <c r="A3482" s="10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5">
        <f>C3482+2</f>
        <v>40708</v>
      </c>
    </row>
    <row r="3483" spans="1:21" ht="13">
      <c r="A3483" s="10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5">
        <f>C3483+2</f>
        <v>40850</v>
      </c>
    </row>
    <row r="3484" spans="1:21" ht="13">
      <c r="A3484" s="10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5">
        <f>C3484+1</f>
        <v>40672</v>
      </c>
    </row>
    <row r="3485" spans="1:21" ht="13">
      <c r="A3485" s="10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5">
        <f>C3485+7</f>
        <v>39959</v>
      </c>
    </row>
    <row r="3486" spans="1:21" ht="13">
      <c r="A3486" s="10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5">
        <f>C3486+1</f>
        <v>41093</v>
      </c>
    </row>
    <row r="3487" spans="1:21" ht="13">
      <c r="A3487" s="10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5">
        <f>C3487+1</f>
        <v>40041</v>
      </c>
    </row>
    <row r="3488" spans="1:21" ht="13">
      <c r="A3488" s="10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5">
        <f>C3488+1</f>
        <v>40752</v>
      </c>
    </row>
    <row r="3489" spans="1:21" ht="13">
      <c r="A3489" s="10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5">
        <f>C3489+2</f>
        <v>39963</v>
      </c>
    </row>
    <row r="3490" spans="1:21" ht="13">
      <c r="A3490" s="10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5">
        <f>C3490+2</f>
        <v>39824</v>
      </c>
    </row>
    <row r="3491" spans="1:21" ht="13">
      <c r="A3491" s="10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5">
        <f>C3491+0</f>
        <v>40189</v>
      </c>
    </row>
    <row r="3492" spans="1:21" ht="13">
      <c r="A3492" s="10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5">
        <f>C3492+2</f>
        <v>40224</v>
      </c>
    </row>
    <row r="3493" spans="1:21" ht="13">
      <c r="A3493" s="10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5">
        <f>C3493+2</f>
        <v>40527</v>
      </c>
    </row>
    <row r="3494" spans="1:21" ht="13">
      <c r="A3494" s="10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5">
        <f>C3494+2</f>
        <v>41257</v>
      </c>
    </row>
    <row r="3495" spans="1:21" ht="13">
      <c r="A3495" s="10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5">
        <f>C3495+1</f>
        <v>41256</v>
      </c>
    </row>
    <row r="3496" spans="1:21" ht="13">
      <c r="A3496" s="10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5">
        <f>C3496+5</f>
        <v>40534</v>
      </c>
    </row>
    <row r="3497" spans="1:21" ht="13">
      <c r="A3497" s="10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5">
        <f>C3497+5</f>
        <v>40534</v>
      </c>
    </row>
    <row r="3498" spans="1:21" ht="13">
      <c r="A3498" s="10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5">
        <f>C3498+2</f>
        <v>40838</v>
      </c>
    </row>
    <row r="3499" spans="1:21" ht="13">
      <c r="A3499" s="10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5">
        <f>C3499+2</f>
        <v>40399</v>
      </c>
    </row>
    <row r="3500" spans="1:21" ht="13">
      <c r="A3500" s="10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5">
        <f>C3500+1</f>
        <v>40688</v>
      </c>
    </row>
    <row r="3501" spans="1:21" ht="13">
      <c r="A3501" s="10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5">
        <f>C3501+2</f>
        <v>40689</v>
      </c>
    </row>
    <row r="3502" spans="1:21" ht="13">
      <c r="A3502" s="10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5">
        <f>C3502+1</f>
        <v>39819</v>
      </c>
    </row>
    <row r="3503" spans="1:21" ht="13">
      <c r="A3503" s="10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5">
        <f>C3503+1</f>
        <v>41030</v>
      </c>
    </row>
    <row r="3504" spans="1:21" ht="13">
      <c r="A3504" s="10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5">
        <f>C3504+2</f>
        <v>40240</v>
      </c>
    </row>
    <row r="3505" spans="1:21" ht="13">
      <c r="A3505" s="10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5">
        <f>C3505+1</f>
        <v>40239</v>
      </c>
    </row>
    <row r="3506" spans="1:21" ht="13">
      <c r="A3506" s="10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5">
        <f>C3506+2</f>
        <v>40286</v>
      </c>
    </row>
    <row r="3507" spans="1:21" ht="13">
      <c r="A3507" s="10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5">
        <f>C3507+2</f>
        <v>40286</v>
      </c>
    </row>
    <row r="3508" spans="1:21" ht="13">
      <c r="A3508" s="10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5">
        <f>C3508+1</f>
        <v>39912</v>
      </c>
    </row>
    <row r="3509" spans="1:21" ht="13">
      <c r="A3509" s="10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5">
        <f>C3509+2</f>
        <v>40518</v>
      </c>
    </row>
    <row r="3510" spans="1:21" ht="13">
      <c r="A3510" s="10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5">
        <f>C3510+1</f>
        <v>40740</v>
      </c>
    </row>
    <row r="3511" spans="1:21" ht="13">
      <c r="A3511" s="10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5">
        <f>C3511+2</f>
        <v>41213</v>
      </c>
    </row>
    <row r="3512" spans="1:21" ht="13">
      <c r="A3512" s="10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5">
        <f>C3512+1</f>
        <v>39821</v>
      </c>
    </row>
    <row r="3513" spans="1:21" ht="13">
      <c r="A3513" s="10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5">
        <f>C3513+1</f>
        <v>39821</v>
      </c>
    </row>
    <row r="3514" spans="1:21" ht="13">
      <c r="A3514" s="10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5">
        <f>C3514+1</f>
        <v>39821</v>
      </c>
    </row>
    <row r="3515" spans="1:21" ht="13">
      <c r="A3515" s="10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5">
        <f>C3515+5</f>
        <v>40942</v>
      </c>
    </row>
    <row r="3516" spans="1:21" ht="13">
      <c r="A3516" s="10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5">
        <f>C3516+0</f>
        <v>41009</v>
      </c>
    </row>
    <row r="3517" spans="1:21" ht="13">
      <c r="A3517" s="10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5">
        <f>C3517+4</f>
        <v>41013</v>
      </c>
    </row>
    <row r="3518" spans="1:21" ht="13">
      <c r="A3518" s="10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5">
        <f>C3518+1</f>
        <v>41206</v>
      </c>
    </row>
    <row r="3519" spans="1:21" ht="13">
      <c r="A3519" s="10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5">
        <f>C3519+1</f>
        <v>40517</v>
      </c>
    </row>
    <row r="3520" spans="1:21" ht="13">
      <c r="A3520" s="10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5">
        <f>C3520+2</f>
        <v>40518</v>
      </c>
    </row>
    <row r="3521" spans="1:21" ht="13">
      <c r="A3521" s="10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5">
        <f>C3521+2</f>
        <v>40664</v>
      </c>
    </row>
    <row r="3522" spans="1:21" ht="13">
      <c r="A3522" s="10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5">
        <f>C3522+2</f>
        <v>40325</v>
      </c>
    </row>
    <row r="3523" spans="1:21" ht="13">
      <c r="A3523" s="10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5">
        <f>C3523+1</f>
        <v>40324</v>
      </c>
    </row>
    <row r="3524" spans="1:21" ht="13">
      <c r="A3524" s="10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5">
        <f>C3524+1</f>
        <v>40324</v>
      </c>
    </row>
    <row r="3525" spans="1:21" ht="13">
      <c r="A3525" s="10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5">
        <f>C3525+1</f>
        <v>40324</v>
      </c>
    </row>
    <row r="3526" spans="1:21" ht="13">
      <c r="A3526" s="10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5">
        <f>C3526+2</f>
        <v>40092</v>
      </c>
    </row>
    <row r="3527" spans="1:21" ht="13">
      <c r="A3527" s="10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5">
        <f>C3527+2</f>
        <v>40092</v>
      </c>
    </row>
    <row r="3528" spans="1:21" ht="13">
      <c r="A3528" s="10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5">
        <f>C3528+2</f>
        <v>40092</v>
      </c>
    </row>
    <row r="3529" spans="1:21" ht="13">
      <c r="A3529" s="10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5">
        <f>C3529+3</f>
        <v>40307</v>
      </c>
    </row>
    <row r="3530" spans="1:21" ht="13">
      <c r="A3530" s="10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5">
        <f>C3530+1</f>
        <v>40305</v>
      </c>
    </row>
    <row r="3531" spans="1:21" ht="13">
      <c r="A3531" s="10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5">
        <f>C3531+1</f>
        <v>41093</v>
      </c>
    </row>
    <row r="3532" spans="1:21" ht="13">
      <c r="A3532" s="10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5">
        <f>C3532+1</f>
        <v>40647</v>
      </c>
    </row>
    <row r="3533" spans="1:21" ht="13">
      <c r="A3533" s="10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5">
        <f>C3533+7</f>
        <v>40920</v>
      </c>
    </row>
    <row r="3534" spans="1:21" ht="13">
      <c r="A3534" s="10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5">
        <f>C3534+7</f>
        <v>40920</v>
      </c>
    </row>
    <row r="3535" spans="1:21" ht="13">
      <c r="A3535" s="10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5">
        <f>C3535+5</f>
        <v>40918</v>
      </c>
    </row>
    <row r="3536" spans="1:21" ht="13">
      <c r="A3536" s="10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5">
        <f>C3536+2</f>
        <v>40447</v>
      </c>
    </row>
    <row r="3537" spans="1:21" ht="13">
      <c r="A3537" s="10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5">
        <f>C3537+3</f>
        <v>40448</v>
      </c>
    </row>
    <row r="3538" spans="1:21" ht="13">
      <c r="A3538" s="10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5">
        <f>C3538+2</f>
        <v>40447</v>
      </c>
    </row>
    <row r="3539" spans="1:21" ht="13">
      <c r="A3539" s="10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5">
        <f>C3539+2</f>
        <v>40591</v>
      </c>
    </row>
    <row r="3540" spans="1:21" ht="13">
      <c r="A3540" s="10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5">
        <f>C3540+7</f>
        <v>40272</v>
      </c>
    </row>
    <row r="3541" spans="1:21" ht="13">
      <c r="A3541" s="10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5">
        <f>C3541+5</f>
        <v>40270</v>
      </c>
    </row>
    <row r="3542" spans="1:21" ht="13">
      <c r="A3542" s="10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5">
        <f>C3542+1</f>
        <v>40902</v>
      </c>
    </row>
    <row r="3543" spans="1:21" ht="13">
      <c r="A3543" s="10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5">
        <f>C3543+1</f>
        <v>40902</v>
      </c>
    </row>
    <row r="3544" spans="1:21" ht="13">
      <c r="A3544" s="10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5">
        <f>C3544+0</f>
        <v>40054</v>
      </c>
    </row>
    <row r="3545" spans="1:21" ht="13">
      <c r="A3545" s="10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5">
        <f>C3545+1</f>
        <v>40218</v>
      </c>
    </row>
    <row r="3546" spans="1:21" ht="13">
      <c r="A3546" s="10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5">
        <f>C3546+2</f>
        <v>40219</v>
      </c>
    </row>
    <row r="3547" spans="1:21" ht="13">
      <c r="A3547" s="10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5">
        <f>C3547+17</f>
        <v>40557</v>
      </c>
    </row>
    <row r="3548" spans="1:21" ht="13">
      <c r="A3548" s="10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5">
        <f>C3548+2</f>
        <v>40116</v>
      </c>
    </row>
    <row r="3549" spans="1:21" ht="13">
      <c r="A3549" s="10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5">
        <f>C3549+2</f>
        <v>40116</v>
      </c>
    </row>
    <row r="3550" spans="1:21" ht="13">
      <c r="A3550" s="10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5">
        <f>C3550+1</f>
        <v>40115</v>
      </c>
    </row>
    <row r="3551" spans="1:21" ht="13">
      <c r="A3551" s="10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5">
        <f>C3551+2</f>
        <v>40442</v>
      </c>
    </row>
    <row r="3552" spans="1:21" ht="13">
      <c r="A3552" s="10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5">
        <f>C3552+2</f>
        <v>40442</v>
      </c>
    </row>
    <row r="3553" spans="1:21" ht="13">
      <c r="A3553" s="10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5">
        <f>C3553+1</f>
        <v>41145</v>
      </c>
    </row>
    <row r="3554" spans="1:21" ht="13">
      <c r="A3554" s="10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5">
        <f>C3554+1</f>
        <v>40094</v>
      </c>
    </row>
    <row r="3555" spans="1:21" ht="13">
      <c r="A3555" s="10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5">
        <f>C3555+1</f>
        <v>40094</v>
      </c>
    </row>
    <row r="3556" spans="1:21" ht="13">
      <c r="A3556" s="10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5">
        <f>C3556+2</f>
        <v>40095</v>
      </c>
    </row>
    <row r="3557" spans="1:21" ht="13">
      <c r="A3557" s="10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5">
        <f>C3557+1</f>
        <v>40243</v>
      </c>
    </row>
    <row r="3558" spans="1:21" ht="13">
      <c r="A3558" s="10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5">
        <f>C3558+2</f>
        <v>40940</v>
      </c>
    </row>
    <row r="3559" spans="1:21" ht="13">
      <c r="A3559" s="10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5">
        <f>C3559+2</f>
        <v>40564</v>
      </c>
    </row>
    <row r="3560" spans="1:21" ht="13">
      <c r="A3560" s="10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5">
        <f>C3560+2</f>
        <v>39998</v>
      </c>
    </row>
    <row r="3561" spans="1:21" ht="13">
      <c r="A3561" s="10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5">
        <f>C3561+0</f>
        <v>40946</v>
      </c>
    </row>
    <row r="3562" spans="1:21" ht="13">
      <c r="A3562" s="10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5">
        <f>C3562+3</f>
        <v>40858</v>
      </c>
    </row>
    <row r="3563" spans="1:21" ht="13">
      <c r="A3563" s="10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5">
        <f>C3563+1</f>
        <v>40856</v>
      </c>
    </row>
    <row r="3564" spans="1:21" ht="13">
      <c r="A3564" s="10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5">
        <f>C3564+1</f>
        <v>39912</v>
      </c>
    </row>
    <row r="3565" spans="1:21" ht="13">
      <c r="A3565" s="10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5">
        <f>C3565+5</f>
        <v>40826</v>
      </c>
    </row>
    <row r="3566" spans="1:21" ht="13">
      <c r="A3566" s="10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5">
        <f>C3566+3</f>
        <v>39897</v>
      </c>
    </row>
    <row r="3567" spans="1:21" ht="13">
      <c r="A3567" s="10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5">
        <f>C3567+2</f>
        <v>39896</v>
      </c>
    </row>
    <row r="3568" spans="1:21" ht="13">
      <c r="A3568" s="10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5">
        <f>C3568+2</f>
        <v>40323</v>
      </c>
    </row>
    <row r="3569" spans="1:21" ht="13">
      <c r="A3569" s="10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5">
        <f>C3569+2</f>
        <v>40323</v>
      </c>
    </row>
    <row r="3570" spans="1:21" ht="13">
      <c r="A3570" s="10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5">
        <f>C3570+1</f>
        <v>40458</v>
      </c>
    </row>
    <row r="3571" spans="1:21" ht="13">
      <c r="A3571" s="10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5">
        <f>C3571+5</f>
        <v>40476</v>
      </c>
    </row>
    <row r="3572" spans="1:21" ht="13">
      <c r="A3572" s="10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5">
        <f>C3572+7</f>
        <v>40478</v>
      </c>
    </row>
    <row r="3573" spans="1:21" ht="13">
      <c r="A3573" s="10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5">
        <f>C3573+1</f>
        <v>41245</v>
      </c>
    </row>
    <row r="3574" spans="1:21" ht="13">
      <c r="A3574" s="10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5">
        <f>C3574+3</f>
        <v>41247</v>
      </c>
    </row>
    <row r="3575" spans="1:21" ht="13">
      <c r="A3575" s="10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5">
        <f>C3575+0</f>
        <v>41244</v>
      </c>
    </row>
    <row r="3576" spans="1:21" ht="13">
      <c r="A3576" s="10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5">
        <f>C3576+1</f>
        <v>40983</v>
      </c>
    </row>
    <row r="3577" spans="1:21" ht="13">
      <c r="A3577" s="10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5">
        <f>C3577+2</f>
        <v>40866</v>
      </c>
    </row>
    <row r="3578" spans="1:21" ht="13">
      <c r="A3578" s="10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5">
        <f>C3578+0</f>
        <v>40864</v>
      </c>
    </row>
    <row r="3579" spans="1:21" ht="13">
      <c r="A3579" s="10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5">
        <f>C3579+2</f>
        <v>41122</v>
      </c>
    </row>
    <row r="3580" spans="1:21" ht="13">
      <c r="A3580" s="10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5">
        <f>C3580+1</f>
        <v>40425</v>
      </c>
    </row>
    <row r="3581" spans="1:21" ht="13">
      <c r="A3581" s="10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5">
        <f>C3581+2</f>
        <v>40819</v>
      </c>
    </row>
    <row r="3582" spans="1:21" ht="13">
      <c r="A3582" s="10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5">
        <f>C3582+2</f>
        <v>40388</v>
      </c>
    </row>
    <row r="3583" spans="1:21" ht="13">
      <c r="A3583" s="10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5">
        <f>C3583+2</f>
        <v>41026</v>
      </c>
    </row>
    <row r="3584" spans="1:21" ht="13">
      <c r="A3584" s="10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5">
        <f>C3584+2</f>
        <v>41115</v>
      </c>
    </row>
    <row r="3585" spans="1:21" ht="13">
      <c r="A3585" s="10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5">
        <f>C3585+1</f>
        <v>40374</v>
      </c>
    </row>
    <row r="3586" spans="1:21" ht="13">
      <c r="A3586" s="10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5">
        <f>C3586+2</f>
        <v>40152</v>
      </c>
    </row>
    <row r="3587" spans="1:21" ht="13">
      <c r="A3587" s="10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5">
        <f>C3587+2</f>
        <v>41091</v>
      </c>
    </row>
    <row r="3588" spans="1:21" ht="13">
      <c r="A3588" s="10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5">
        <f>C3588+2</f>
        <v>41091</v>
      </c>
    </row>
    <row r="3589" spans="1:21" ht="13">
      <c r="A3589" s="10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5">
        <f>C3589+2</f>
        <v>39975</v>
      </c>
    </row>
    <row r="3590" spans="1:21" ht="13">
      <c r="A3590" s="10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5">
        <f>C3590+0</f>
        <v>40801</v>
      </c>
    </row>
    <row r="3591" spans="1:21" ht="13">
      <c r="A3591" s="10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5">
        <f>C3591+4</f>
        <v>40770</v>
      </c>
    </row>
    <row r="3592" spans="1:21" ht="13">
      <c r="A3592" s="10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5">
        <f>C3592+4</f>
        <v>40812</v>
      </c>
    </row>
    <row r="3593" spans="1:21" ht="13">
      <c r="A3593" s="10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5">
        <f>C3593+1</f>
        <v>40837</v>
      </c>
    </row>
    <row r="3594" spans="1:21" ht="13">
      <c r="A3594" s="10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5">
        <f>C3594+2</f>
        <v>40838</v>
      </c>
    </row>
    <row r="3595" spans="1:21" ht="13">
      <c r="A3595" s="10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5">
        <f>C3595+1</f>
        <v>40533</v>
      </c>
    </row>
    <row r="3596" spans="1:21" ht="13">
      <c r="A3596" s="10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5">
        <f>C3596+2</f>
        <v>39870</v>
      </c>
    </row>
    <row r="3597" spans="1:21" ht="13">
      <c r="A3597" s="10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5">
        <f>C3597+2</f>
        <v>40807</v>
      </c>
    </row>
    <row r="3598" spans="1:21" ht="13">
      <c r="A3598" s="10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5">
        <f>C3598+2</f>
        <v>40246</v>
      </c>
    </row>
    <row r="3599" spans="1:21" ht="13">
      <c r="A3599" s="10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5">
        <f>C3599+1</f>
        <v>40245</v>
      </c>
    </row>
    <row r="3600" spans="1:21" ht="13">
      <c r="A3600" s="10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5">
        <f>C3600+1</f>
        <v>40107</v>
      </c>
    </row>
    <row r="3601" spans="1:21" ht="13">
      <c r="A3601" s="10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5">
        <f>C3601+1</f>
        <v>40107</v>
      </c>
    </row>
    <row r="3602" spans="1:21" ht="13">
      <c r="A3602" s="10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5">
        <f>C3602+5</f>
        <v>40768</v>
      </c>
    </row>
    <row r="3603" spans="1:21" ht="13">
      <c r="A3603" s="10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5">
        <f>C3603+27</f>
        <v>40565</v>
      </c>
    </row>
    <row r="3604" spans="1:21" ht="13">
      <c r="A3604" s="10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5">
        <f>C3604+31</f>
        <v>40569</v>
      </c>
    </row>
    <row r="3605" spans="1:21" ht="13">
      <c r="A3605" s="10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5">
        <f>C3605+1</f>
        <v>41069</v>
      </c>
    </row>
    <row r="3606" spans="1:21" ht="13">
      <c r="A3606" s="10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5">
        <f>C3606+2</f>
        <v>40940</v>
      </c>
    </row>
    <row r="3607" spans="1:21" ht="13">
      <c r="A3607" s="10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5">
        <f>C3607+1</f>
        <v>40603</v>
      </c>
    </row>
    <row r="3608" spans="1:21" ht="13">
      <c r="A3608" s="10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5">
        <f>C3608+1</f>
        <v>39853</v>
      </c>
    </row>
    <row r="3609" spans="1:21" ht="13">
      <c r="A3609" s="10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5">
        <f>C3609+2</f>
        <v>41173</v>
      </c>
    </row>
    <row r="3610" spans="1:21" ht="13">
      <c r="A3610" s="10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5">
        <f>C3610+7</f>
        <v>40848</v>
      </c>
    </row>
    <row r="3611" spans="1:21" ht="13">
      <c r="A3611" s="10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5">
        <f>C3611+4</f>
        <v>40845</v>
      </c>
    </row>
    <row r="3612" spans="1:21" ht="13">
      <c r="A3612" s="10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5">
        <f>C3612+1</f>
        <v>40147</v>
      </c>
    </row>
    <row r="3613" spans="1:21" ht="13">
      <c r="A3613" s="10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5">
        <f>C3613+2</f>
        <v>40148</v>
      </c>
    </row>
    <row r="3614" spans="1:21" ht="13">
      <c r="A3614" s="10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5">
        <f>C3614+1</f>
        <v>41112</v>
      </c>
    </row>
    <row r="3615" spans="1:21" ht="13">
      <c r="A3615" s="10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5">
        <f>C3615+1</f>
        <v>40199</v>
      </c>
    </row>
    <row r="3616" spans="1:21" ht="13">
      <c r="A3616" s="10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5">
        <f>C3616+7</f>
        <v>40584</v>
      </c>
    </row>
    <row r="3617" spans="1:21" ht="13">
      <c r="A3617" s="10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5">
        <f>C3617+0</f>
        <v>39961</v>
      </c>
    </row>
    <row r="3618" spans="1:21" ht="13">
      <c r="A3618" s="10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5">
        <f>C3618+0</f>
        <v>41246</v>
      </c>
    </row>
    <row r="3619" spans="1:21" ht="13">
      <c r="A3619" s="10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5">
        <f>C3619+2</f>
        <v>41177</v>
      </c>
    </row>
    <row r="3620" spans="1:21" ht="13">
      <c r="A3620" s="10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5">
        <f>C3620+1</f>
        <v>39908</v>
      </c>
    </row>
    <row r="3621" spans="1:21" ht="13">
      <c r="A3621" s="10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5">
        <f>C3621+1</f>
        <v>40492</v>
      </c>
    </row>
    <row r="3622" spans="1:21" ht="13">
      <c r="A3622" s="10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5">
        <f>C3622+2</f>
        <v>39901</v>
      </c>
    </row>
    <row r="3623" spans="1:21" ht="13">
      <c r="A3623" s="10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5">
        <f>C3623+2</f>
        <v>39901</v>
      </c>
    </row>
    <row r="3624" spans="1:21" ht="13">
      <c r="A3624" s="10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5">
        <f>C3624+1</f>
        <v>39900</v>
      </c>
    </row>
    <row r="3625" spans="1:21" ht="13">
      <c r="A3625" s="10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5">
        <f>C3625+2</f>
        <v>40043</v>
      </c>
    </row>
    <row r="3626" spans="1:21" ht="13">
      <c r="A3626" s="10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5">
        <f>C3626+0</f>
        <v>40188</v>
      </c>
    </row>
    <row r="3627" spans="1:21" ht="13">
      <c r="A3627" s="10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5">
        <f>C3627+5</f>
        <v>40193</v>
      </c>
    </row>
    <row r="3628" spans="1:21" ht="13">
      <c r="A3628" s="10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5">
        <f>C3628+7</f>
        <v>40382</v>
      </c>
    </row>
    <row r="3629" spans="1:21" ht="13">
      <c r="A3629" s="10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5">
        <f>C3629+1</f>
        <v>40684</v>
      </c>
    </row>
    <row r="3630" spans="1:21" ht="13">
      <c r="A3630" s="10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5">
        <f>C3630+1</f>
        <v>40684</v>
      </c>
    </row>
    <row r="3631" spans="1:21" ht="13">
      <c r="A3631" s="10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5">
        <f>C3631+4</f>
        <v>40015</v>
      </c>
    </row>
    <row r="3632" spans="1:21" ht="13">
      <c r="A3632" s="10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5">
        <f>C3632+0</f>
        <v>40032</v>
      </c>
    </row>
    <row r="3633" spans="1:21" ht="13">
      <c r="A3633" s="10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5">
        <f>C3633+9</f>
        <v>41115</v>
      </c>
    </row>
    <row r="3634" spans="1:21" ht="13">
      <c r="A3634" s="10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5">
        <f>C3634+9</f>
        <v>41115</v>
      </c>
    </row>
    <row r="3635" spans="1:21" ht="13">
      <c r="A3635" s="10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5">
        <f>C3635+9</f>
        <v>41115</v>
      </c>
    </row>
    <row r="3636" spans="1:21" ht="13">
      <c r="A3636" s="10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5">
        <f>C3636+2</f>
        <v>39970</v>
      </c>
    </row>
    <row r="3637" spans="1:21" ht="13">
      <c r="A3637" s="10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5">
        <f>C3637+1</f>
        <v>39969</v>
      </c>
    </row>
    <row r="3638" spans="1:21" ht="13">
      <c r="A3638" s="10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5">
        <f>C3638+3</f>
        <v>40988</v>
      </c>
    </row>
    <row r="3639" spans="1:21" ht="13">
      <c r="A3639" s="10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5">
        <f>C3639+2</f>
        <v>40987</v>
      </c>
    </row>
    <row r="3640" spans="1:21" ht="13">
      <c r="A3640" s="10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5">
        <f>C3640+2</f>
        <v>40987</v>
      </c>
    </row>
    <row r="3641" spans="1:21" ht="13">
      <c r="A3641" s="10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5">
        <f>C3641+1</f>
        <v>40189</v>
      </c>
    </row>
    <row r="3642" spans="1:21" ht="13">
      <c r="A3642" s="10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5">
        <f>C3642+0</f>
        <v>40188</v>
      </c>
    </row>
    <row r="3643" spans="1:21" ht="13">
      <c r="A3643" s="10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5">
        <f>C3643+0</f>
        <v>40661</v>
      </c>
    </row>
    <row r="3644" spans="1:21" ht="13">
      <c r="A3644" s="10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5">
        <f>C3644+2</f>
        <v>41156</v>
      </c>
    </row>
    <row r="3645" spans="1:21" ht="13">
      <c r="A3645" s="10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5">
        <f>C3645+4</f>
        <v>41158</v>
      </c>
    </row>
    <row r="3646" spans="1:21" ht="13">
      <c r="A3646" s="10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5">
        <f>C3646+2</f>
        <v>40389</v>
      </c>
    </row>
    <row r="3647" spans="1:21" ht="13">
      <c r="A3647" s="10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5">
        <f>C3647+2</f>
        <v>41081</v>
      </c>
    </row>
    <row r="3648" spans="1:21" ht="13">
      <c r="A3648" s="10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5">
        <f>C3648+1</f>
        <v>41080</v>
      </c>
    </row>
    <row r="3649" spans="1:21" ht="13">
      <c r="A3649" s="10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5">
        <f>C3649+7</f>
        <v>40184</v>
      </c>
    </row>
    <row r="3650" spans="1:21" ht="13">
      <c r="A3650" s="10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5">
        <f>C3650+9</f>
        <v>40186</v>
      </c>
    </row>
    <row r="3651" spans="1:21" ht="13">
      <c r="A3651" s="10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5">
        <f>C3651+5</f>
        <v>40182</v>
      </c>
    </row>
    <row r="3652" spans="1:21" ht="13">
      <c r="A3652" s="10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5">
        <f>C3652+2</f>
        <v>40511</v>
      </c>
    </row>
    <row r="3653" spans="1:21" ht="13">
      <c r="A3653" s="10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5">
        <f>C3653+0</f>
        <v>40986</v>
      </c>
    </row>
    <row r="3654" spans="1:21" ht="13">
      <c r="A3654" s="10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5">
        <f>C3654+1</f>
        <v>40917</v>
      </c>
    </row>
    <row r="3655" spans="1:21" ht="13">
      <c r="A3655" s="10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5">
        <f>C3655+2</f>
        <v>40918</v>
      </c>
    </row>
    <row r="3656" spans="1:21" ht="13">
      <c r="A3656" s="10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5">
        <f>C3656+1</f>
        <v>40917</v>
      </c>
    </row>
    <row r="3657" spans="1:21" ht="13">
      <c r="A3657" s="10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5">
        <f>C3657+0</f>
        <v>40542</v>
      </c>
    </row>
    <row r="3658" spans="1:21" ht="13">
      <c r="A3658" s="10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5">
        <f>C3658+2</f>
        <v>41170</v>
      </c>
    </row>
    <row r="3659" spans="1:21" ht="13">
      <c r="A3659" s="10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5">
        <f>C3659+2</f>
        <v>40886</v>
      </c>
    </row>
    <row r="3660" spans="1:21" ht="13">
      <c r="A3660" s="10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5">
        <f>C3660+2</f>
        <v>40886</v>
      </c>
    </row>
    <row r="3661" spans="1:21" ht="13">
      <c r="A3661" s="10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5">
        <f>C3661+3</f>
        <v>41273</v>
      </c>
    </row>
    <row r="3662" spans="1:21" ht="13">
      <c r="A3662" s="10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5">
        <f>C3662+2</f>
        <v>41272</v>
      </c>
    </row>
    <row r="3663" spans="1:21" ht="13">
      <c r="A3663" s="10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5">
        <f>C3663+1</f>
        <v>39887</v>
      </c>
    </row>
    <row r="3664" spans="1:21" ht="13">
      <c r="A3664" s="10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5">
        <f>C3664+0</f>
        <v>39924</v>
      </c>
    </row>
    <row r="3665" spans="1:21" ht="13">
      <c r="A3665" s="10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5">
        <f>C3665+2</f>
        <v>41001</v>
      </c>
    </row>
    <row r="3666" spans="1:21" ht="13">
      <c r="A3666" s="10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5">
        <f>C3666+0</f>
        <v>41272</v>
      </c>
    </row>
    <row r="3667" spans="1:21" ht="13">
      <c r="A3667" s="10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5">
        <f>C3667+7</f>
        <v>40413</v>
      </c>
    </row>
    <row r="3668" spans="1:21" ht="13">
      <c r="A3668" s="10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5">
        <f>C3668+2</f>
        <v>40209</v>
      </c>
    </row>
    <row r="3669" spans="1:21" ht="13">
      <c r="A3669" s="10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5">
        <f>C3669+1</f>
        <v>40176</v>
      </c>
    </row>
    <row r="3670" spans="1:21" ht="13">
      <c r="A3670" s="10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5">
        <f>C3670+2</f>
        <v>41038</v>
      </c>
    </row>
    <row r="3671" spans="1:21" ht="13">
      <c r="A3671" s="10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5">
        <f>C3671+1</f>
        <v>41037</v>
      </c>
    </row>
    <row r="3672" spans="1:21" ht="13">
      <c r="A3672" s="10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5">
        <f>C3672+2</f>
        <v>40437</v>
      </c>
    </row>
    <row r="3673" spans="1:21" ht="13">
      <c r="A3673" s="10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5">
        <f>C3673+2</f>
        <v>40437</v>
      </c>
    </row>
    <row r="3674" spans="1:21" ht="13">
      <c r="A3674" s="10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5">
        <f>C3674+2</f>
        <v>40770</v>
      </c>
    </row>
    <row r="3675" spans="1:21" ht="13">
      <c r="A3675" s="10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5">
        <f>C3675+2</f>
        <v>39983</v>
      </c>
    </row>
    <row r="3676" spans="1:21" ht="13">
      <c r="A3676" s="10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5">
        <f>C3676+1</f>
        <v>40880</v>
      </c>
    </row>
    <row r="3677" spans="1:21" ht="13">
      <c r="A3677" s="10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5">
        <f>C3677+1</f>
        <v>40483</v>
      </c>
    </row>
    <row r="3678" spans="1:21" ht="13">
      <c r="A3678" s="10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5">
        <f>C3678+7</f>
        <v>40900</v>
      </c>
    </row>
    <row r="3679" spans="1:21" ht="13">
      <c r="A3679" s="10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5">
        <f>C3679+2</f>
        <v>40895</v>
      </c>
    </row>
    <row r="3680" spans="1:21" ht="13">
      <c r="A3680" s="10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5">
        <f>C3680+2</f>
        <v>40895</v>
      </c>
    </row>
    <row r="3681" spans="1:21" ht="13">
      <c r="A3681" s="10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5">
        <f>C3681+7</f>
        <v>39866</v>
      </c>
    </row>
    <row r="3682" spans="1:21" ht="13">
      <c r="A3682" s="10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5">
        <f>C3682+7</f>
        <v>41123</v>
      </c>
    </row>
    <row r="3683" spans="1:21" ht="13">
      <c r="A3683" s="10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5">
        <f>C3683+2</f>
        <v>41147</v>
      </c>
    </row>
    <row r="3684" spans="1:21" ht="13">
      <c r="A3684" s="10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5">
        <f>C3684+1</f>
        <v>41146</v>
      </c>
    </row>
    <row r="3685" spans="1:21" ht="13">
      <c r="A3685" s="10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5">
        <f>C3685+2</f>
        <v>40505</v>
      </c>
    </row>
    <row r="3686" spans="1:21" ht="13">
      <c r="A3686" s="10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5">
        <f>C3686+1</f>
        <v>39885</v>
      </c>
    </row>
    <row r="3687" spans="1:21" ht="13">
      <c r="A3687" s="10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5">
        <f>C3687+1</f>
        <v>39885</v>
      </c>
    </row>
    <row r="3688" spans="1:21" ht="13">
      <c r="A3688" s="10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5">
        <f>C3688+2</f>
        <v>40971</v>
      </c>
    </row>
    <row r="3689" spans="1:21" ht="13">
      <c r="A3689" s="10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5">
        <f>C3689+2</f>
        <v>41108</v>
      </c>
    </row>
    <row r="3690" spans="1:21" ht="13">
      <c r="A3690" s="10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5">
        <f>C3690+1</f>
        <v>40585</v>
      </c>
    </row>
    <row r="3691" spans="1:21" ht="13">
      <c r="A3691" s="10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5">
        <f>C3691+9</f>
        <v>40276</v>
      </c>
    </row>
    <row r="3692" spans="1:21" ht="13">
      <c r="A3692" s="10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5">
        <f>C3692+2</f>
        <v>40929</v>
      </c>
    </row>
    <row r="3693" spans="1:21" ht="13">
      <c r="A3693" s="10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5">
        <f>C3693+2</f>
        <v>41218</v>
      </c>
    </row>
    <row r="3694" spans="1:21" ht="13">
      <c r="A3694" s="10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5">
        <f>C3694+0</f>
        <v>41216</v>
      </c>
    </row>
    <row r="3695" spans="1:21" ht="13">
      <c r="A3695" s="10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5">
        <f>C3695+1</f>
        <v>41143</v>
      </c>
    </row>
    <row r="3696" spans="1:21" ht="13">
      <c r="A3696" s="10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5">
        <f>C3696+2</f>
        <v>41201</v>
      </c>
    </row>
    <row r="3697" spans="1:21" ht="13">
      <c r="A3697" s="10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5">
        <f>C3697+1</f>
        <v>40313</v>
      </c>
    </row>
    <row r="3698" spans="1:21" ht="13">
      <c r="A3698" s="10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5">
        <f>C3698+9</f>
        <v>40312</v>
      </c>
    </row>
    <row r="3699" spans="1:21" ht="13">
      <c r="A3699" s="10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5">
        <f>C3699+4</f>
        <v>40619</v>
      </c>
    </row>
    <row r="3700" spans="1:21" ht="13">
      <c r="A3700" s="10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5">
        <f>C3700+2</f>
        <v>40583</v>
      </c>
    </row>
    <row r="3701" spans="1:21" ht="13">
      <c r="A3701" s="10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5">
        <f>C3701+1</f>
        <v>40019</v>
      </c>
    </row>
    <row r="3702" spans="1:21" ht="13">
      <c r="A3702" s="10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5">
        <f>C3702+2</f>
        <v>40401</v>
      </c>
    </row>
    <row r="3703" spans="1:21" ht="13">
      <c r="A3703" s="10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5">
        <f>C3703+0</f>
        <v>39918</v>
      </c>
    </row>
    <row r="3704" spans="1:21" ht="13">
      <c r="A3704" s="10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5">
        <f>C3704+0</f>
        <v>40336</v>
      </c>
    </row>
    <row r="3705" spans="1:21" ht="13">
      <c r="A3705" s="10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5">
        <f>C3705+1</f>
        <v>40337</v>
      </c>
    </row>
    <row r="3706" spans="1:21" ht="13">
      <c r="A3706" s="10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5">
        <f>C3706+1</f>
        <v>40672</v>
      </c>
    </row>
    <row r="3707" spans="1:21" ht="13">
      <c r="A3707" s="10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5">
        <f>C3707+1</f>
        <v>40672</v>
      </c>
    </row>
    <row r="3708" spans="1:21" ht="13">
      <c r="A3708" s="10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5">
        <f>C3708+2</f>
        <v>41200</v>
      </c>
    </row>
    <row r="3709" spans="1:21" ht="13">
      <c r="A3709" s="10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5">
        <f>C3709+0</f>
        <v>40226</v>
      </c>
    </row>
    <row r="3710" spans="1:21" ht="13">
      <c r="A3710" s="10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5">
        <f>C3710+0</f>
        <v>40149</v>
      </c>
    </row>
    <row r="3711" spans="1:21" ht="13">
      <c r="A3711" s="10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5">
        <f>C3711+0</f>
        <v>40149</v>
      </c>
    </row>
    <row r="3712" spans="1:21" ht="13">
      <c r="A3712" s="10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5">
        <f>C3712+1</f>
        <v>40150</v>
      </c>
    </row>
    <row r="3713" spans="1:21" ht="13">
      <c r="A3713" s="10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5">
        <f>C3713+1</f>
        <v>40150</v>
      </c>
    </row>
    <row r="3714" spans="1:21" ht="13">
      <c r="A3714" s="10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5">
        <f>C3714+2</f>
        <v>39948</v>
      </c>
    </row>
    <row r="3715" spans="1:21" ht="13">
      <c r="A3715" s="10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5">
        <f>C3715+1</f>
        <v>39947</v>
      </c>
    </row>
    <row r="3716" spans="1:21" ht="13">
      <c r="A3716" s="10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5">
        <f>C3716+2</f>
        <v>40096</v>
      </c>
    </row>
    <row r="3717" spans="1:21" ht="13">
      <c r="A3717" s="10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5">
        <f>C3717+0</f>
        <v>40094</v>
      </c>
    </row>
    <row r="3718" spans="1:21" ht="13">
      <c r="A3718" s="10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5">
        <f>C3718+1</f>
        <v>41161</v>
      </c>
    </row>
    <row r="3719" spans="1:21" ht="13">
      <c r="A3719" s="10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5">
        <f>C3719+2</f>
        <v>41121</v>
      </c>
    </row>
    <row r="3720" spans="1:21" ht="13">
      <c r="A3720" s="10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5">
        <f>C3720+1</f>
        <v>40973</v>
      </c>
    </row>
    <row r="3721" spans="1:21" ht="13">
      <c r="A3721" s="10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5">
        <f>C3721+2</f>
        <v>40797</v>
      </c>
    </row>
    <row r="3722" spans="1:21" ht="13">
      <c r="A3722" s="10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5">
        <f>C3722+2</f>
        <v>39836</v>
      </c>
    </row>
    <row r="3723" spans="1:21" ht="13">
      <c r="A3723" s="10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5">
        <f>C3723+1</f>
        <v>40174</v>
      </c>
    </row>
    <row r="3724" spans="1:21" ht="13">
      <c r="A3724" s="10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5">
        <f>C3724+1</f>
        <v>40174</v>
      </c>
    </row>
    <row r="3725" spans="1:21" ht="13">
      <c r="A3725" s="10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5">
        <f>C3725+1</f>
        <v>40948</v>
      </c>
    </row>
    <row r="3726" spans="1:21" ht="13">
      <c r="A3726" s="10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5">
        <f>C3726+1</f>
        <v>40948</v>
      </c>
    </row>
    <row r="3727" spans="1:21" ht="13">
      <c r="A3727" s="10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5">
        <f>C3727+2</f>
        <v>39904</v>
      </c>
    </row>
    <row r="3728" spans="1:21" ht="13">
      <c r="A3728" s="10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5">
        <f>C3728+0</f>
        <v>40202</v>
      </c>
    </row>
    <row r="3729" spans="1:21" ht="13">
      <c r="A3729" s="10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5">
        <f>C3729+1</f>
        <v>40203</v>
      </c>
    </row>
    <row r="3730" spans="1:21" ht="13">
      <c r="A3730" s="10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5">
        <f>C3730+2</f>
        <v>40665</v>
      </c>
    </row>
    <row r="3731" spans="1:21" ht="13">
      <c r="A3731" s="10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5">
        <f>C3731+1</f>
        <v>40126</v>
      </c>
    </row>
    <row r="3732" spans="1:21" ht="13">
      <c r="A3732" s="10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5">
        <f>C3732+1</f>
        <v>40497</v>
      </c>
    </row>
    <row r="3733" spans="1:21" ht="13">
      <c r="A3733" s="10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5">
        <f>C3733+1</f>
        <v>40497</v>
      </c>
    </row>
    <row r="3734" spans="1:21" ht="13">
      <c r="A3734" s="10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5">
        <f>C3734+1</f>
        <v>40159</v>
      </c>
    </row>
    <row r="3735" spans="1:21" ht="13">
      <c r="A3735" s="10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5">
        <f>C3735+2</f>
        <v>39831</v>
      </c>
    </row>
    <row r="3736" spans="1:21" ht="13">
      <c r="A3736" s="10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5">
        <f>C3736+2</f>
        <v>39831</v>
      </c>
    </row>
    <row r="3737" spans="1:21" ht="13">
      <c r="A3737" s="10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5">
        <f>C3737+1</f>
        <v>39959</v>
      </c>
    </row>
    <row r="3738" spans="1:21" ht="13">
      <c r="A3738" s="10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5">
        <f>C3738+2</f>
        <v>39960</v>
      </c>
    </row>
    <row r="3739" spans="1:21" ht="13">
      <c r="A3739" s="10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5">
        <f>C3739+2</f>
        <v>40002</v>
      </c>
    </row>
    <row r="3740" spans="1:21" ht="13">
      <c r="A3740" s="10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5">
        <f>C3740+2</f>
        <v>40002</v>
      </c>
    </row>
    <row r="3741" spans="1:21" ht="13">
      <c r="A3741" s="10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5">
        <f>C3741+1</f>
        <v>40001</v>
      </c>
    </row>
    <row r="3742" spans="1:21" ht="13">
      <c r="A3742" s="10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5">
        <f>C3742+2</f>
        <v>40609</v>
      </c>
    </row>
    <row r="3743" spans="1:21" ht="13">
      <c r="A3743" s="10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5">
        <f>C3743+1</f>
        <v>41178</v>
      </c>
    </row>
    <row r="3744" spans="1:21" ht="13">
      <c r="A3744" s="10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5">
        <f>C3744+2</f>
        <v>41179</v>
      </c>
    </row>
    <row r="3745" spans="1:21" ht="13">
      <c r="A3745" s="10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5">
        <f>C3745+3</f>
        <v>41180</v>
      </c>
    </row>
    <row r="3746" spans="1:21" ht="13">
      <c r="A3746" s="10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5">
        <f>C3746+2</f>
        <v>40640</v>
      </c>
    </row>
    <row r="3747" spans="1:21" ht="13">
      <c r="A3747" s="10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5">
        <f>C3747+0</f>
        <v>40888</v>
      </c>
    </row>
    <row r="3748" spans="1:21" ht="13">
      <c r="A3748" s="10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5">
        <f>C3748+2</f>
        <v>40890</v>
      </c>
    </row>
    <row r="3749" spans="1:21" ht="13">
      <c r="A3749" s="10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5">
        <f>C3749+1</f>
        <v>40861</v>
      </c>
    </row>
    <row r="3750" spans="1:21" ht="13">
      <c r="A3750" s="10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5">
        <f>C3750+2</f>
        <v>40862</v>
      </c>
    </row>
    <row r="3751" spans="1:21" ht="13">
      <c r="A3751" s="10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5">
        <f>C3751+2</f>
        <v>40555</v>
      </c>
    </row>
    <row r="3752" spans="1:21" ht="13">
      <c r="A3752" s="10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5">
        <f>C3752+7</f>
        <v>40208</v>
      </c>
    </row>
    <row r="3753" spans="1:21" ht="13">
      <c r="A3753" s="10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5">
        <f>C3753+7</f>
        <v>40963</v>
      </c>
    </row>
    <row r="3754" spans="1:21" ht="13">
      <c r="A3754" s="10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5">
        <f>C3754+2</f>
        <v>40131</v>
      </c>
    </row>
    <row r="3755" spans="1:21" ht="13">
      <c r="A3755" s="10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5">
        <f>C3755+1</f>
        <v>40349</v>
      </c>
    </row>
    <row r="3756" spans="1:21" ht="13">
      <c r="A3756" s="10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5">
        <f>C3756+2</f>
        <v>41225</v>
      </c>
    </row>
    <row r="3757" spans="1:21" ht="13">
      <c r="A3757" s="10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5">
        <f>C3757+1</f>
        <v>41224</v>
      </c>
    </row>
    <row r="3758" spans="1:21" ht="13">
      <c r="A3758" s="10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5">
        <f>C3758+2</f>
        <v>40687</v>
      </c>
    </row>
    <row r="3759" spans="1:21" ht="13">
      <c r="A3759" s="10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5">
        <f>C3759+1</f>
        <v>40413</v>
      </c>
    </row>
    <row r="3760" spans="1:21" ht="13">
      <c r="A3760" s="10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5">
        <f>C3760+2</f>
        <v>41170</v>
      </c>
    </row>
    <row r="3761" spans="1:21" ht="13">
      <c r="A3761" s="10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5">
        <f>C3761+2</f>
        <v>39999</v>
      </c>
    </row>
    <row r="3762" spans="1:21" ht="13">
      <c r="A3762" s="10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5">
        <f>C3762+2</f>
        <v>41155</v>
      </c>
    </row>
    <row r="3763" spans="1:21" ht="13">
      <c r="A3763" s="10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5">
        <f>C3763+1</f>
        <v>40241</v>
      </c>
    </row>
    <row r="3764" spans="1:21" ht="13">
      <c r="A3764" s="10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5">
        <f>C3764+0</f>
        <v>40483</v>
      </c>
    </row>
    <row r="3765" spans="1:21" ht="13">
      <c r="A3765" s="10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5">
        <f>C3765+2</f>
        <v>40485</v>
      </c>
    </row>
    <row r="3766" spans="1:21" ht="13">
      <c r="A3766" s="10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5">
        <f>C3766+2</f>
        <v>40485</v>
      </c>
    </row>
    <row r="3767" spans="1:21" ht="13">
      <c r="A3767" s="10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5">
        <f>C3767+0</f>
        <v>40483</v>
      </c>
    </row>
    <row r="3768" spans="1:21" ht="13">
      <c r="A3768" s="10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5">
        <f>C3768+3</f>
        <v>40049</v>
      </c>
    </row>
    <row r="3769" spans="1:21" ht="13">
      <c r="A3769" s="10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5">
        <f>C3769+0</f>
        <v>40252</v>
      </c>
    </row>
    <row r="3770" spans="1:21" ht="13">
      <c r="A3770" s="10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5">
        <f>C3770+2</f>
        <v>41110</v>
      </c>
    </row>
    <row r="3771" spans="1:21" ht="13">
      <c r="A3771" s="10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5">
        <f>C3771+1</f>
        <v>40231</v>
      </c>
    </row>
    <row r="3772" spans="1:21" ht="13">
      <c r="A3772" s="10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5">
        <f>C3772+1</f>
        <v>40231</v>
      </c>
    </row>
    <row r="3773" spans="1:21" ht="13">
      <c r="A3773" s="10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5">
        <f>C3773+2</f>
        <v>40921</v>
      </c>
    </row>
    <row r="3774" spans="1:21" ht="13">
      <c r="A3774" s="10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5">
        <f>C3774+2</f>
        <v>39908</v>
      </c>
    </row>
    <row r="3775" spans="1:21" ht="13">
      <c r="A3775" s="10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5">
        <f>C3775+2</f>
        <v>40073</v>
      </c>
    </row>
    <row r="3776" spans="1:21" ht="13">
      <c r="A3776" s="10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5">
        <f>C3776+1</f>
        <v>40068</v>
      </c>
    </row>
    <row r="3777" spans="1:21" ht="13">
      <c r="A3777" s="10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5">
        <f>C3777+2</f>
        <v>40069</v>
      </c>
    </row>
    <row r="3778" spans="1:21" ht="13">
      <c r="A3778" s="10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5">
        <f>C3778+1</f>
        <v>40086</v>
      </c>
    </row>
    <row r="3779" spans="1:21" ht="13">
      <c r="A3779" s="10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5">
        <f>C3779+5</f>
        <v>41031</v>
      </c>
    </row>
    <row r="3780" spans="1:21" ht="13">
      <c r="A3780" s="10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5">
        <f>C3780+2</f>
        <v>40588</v>
      </c>
    </row>
    <row r="3781" spans="1:21" ht="13">
      <c r="A3781" s="10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5">
        <f>C3781+0</f>
        <v>40178</v>
      </c>
    </row>
    <row r="3782" spans="1:21" ht="13">
      <c r="A3782" s="10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5">
        <f>C3782+2</f>
        <v>40180</v>
      </c>
    </row>
    <row r="3783" spans="1:21" ht="13">
      <c r="A3783" s="10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5">
        <f>C3783+2</f>
        <v>40180</v>
      </c>
    </row>
    <row r="3784" spans="1:21" ht="13">
      <c r="A3784" s="10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5">
        <f>C3784+2</f>
        <v>40443</v>
      </c>
    </row>
    <row r="3785" spans="1:21" ht="13">
      <c r="A3785" s="10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5">
        <f>C3785+1</f>
        <v>40442</v>
      </c>
    </row>
    <row r="3786" spans="1:21" ht="13">
      <c r="A3786" s="10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5">
        <f>C3786+2</f>
        <v>40999</v>
      </c>
    </row>
    <row r="3787" spans="1:21" ht="13">
      <c r="A3787" s="10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5">
        <f>C3787+2</f>
        <v>40999</v>
      </c>
    </row>
    <row r="3788" spans="1:21" ht="13">
      <c r="A3788" s="10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5">
        <f>C3788+2</f>
        <v>40821</v>
      </c>
    </row>
    <row r="3789" spans="1:21" ht="13">
      <c r="A3789" s="10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5">
        <f>C3789+1</f>
        <v>40888</v>
      </c>
    </row>
    <row r="3790" spans="1:21" ht="13">
      <c r="A3790" s="10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5">
        <f>C3790+2</f>
        <v>40191</v>
      </c>
    </row>
    <row r="3791" spans="1:21" ht="13">
      <c r="A3791" s="10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5">
        <f>C3791+2</f>
        <v>41132</v>
      </c>
    </row>
    <row r="3792" spans="1:21" ht="13">
      <c r="A3792" s="10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5">
        <f>C3792+1</f>
        <v>41257</v>
      </c>
    </row>
    <row r="3793" spans="1:21" ht="13">
      <c r="A3793" s="10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5">
        <f>C3793+4</f>
        <v>40035</v>
      </c>
    </row>
    <row r="3794" spans="1:21" ht="13">
      <c r="A3794" s="10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5">
        <f>C3794+2</f>
        <v>40711</v>
      </c>
    </row>
    <row r="3795" spans="1:21" ht="13">
      <c r="A3795" s="10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5">
        <f>C3795+2</f>
        <v>40415</v>
      </c>
    </row>
    <row r="3796" spans="1:21" ht="13">
      <c r="A3796" s="10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5">
        <f>C3796+0</f>
        <v>40584</v>
      </c>
    </row>
    <row r="3797" spans="1:21" ht="13">
      <c r="A3797" s="10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5">
        <f>C3797+3</f>
        <v>40535</v>
      </c>
    </row>
    <row r="3798" spans="1:21" ht="13">
      <c r="A3798" s="10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5">
        <f>C3798+2</f>
        <v>40534</v>
      </c>
    </row>
    <row r="3799" spans="1:21" ht="13">
      <c r="A3799" s="10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5">
        <f>C3799+3</f>
        <v>40535</v>
      </c>
    </row>
    <row r="3800" spans="1:21" ht="13">
      <c r="A3800" s="10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5">
        <f>C3800+7</f>
        <v>41207</v>
      </c>
    </row>
    <row r="3801" spans="1:21" ht="13">
      <c r="A3801" s="10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5">
        <f>C3801+2</f>
        <v>40440</v>
      </c>
    </row>
    <row r="3802" spans="1:21" ht="13">
      <c r="A3802" s="10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5">
        <f>C3802+2</f>
        <v>40440</v>
      </c>
    </row>
    <row r="3803" spans="1:21" ht="13">
      <c r="A3803" s="10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5">
        <f>C3803+1</f>
        <v>40506</v>
      </c>
    </row>
    <row r="3804" spans="1:21" ht="13">
      <c r="A3804" s="10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5">
        <f>C3804+1</f>
        <v>41016</v>
      </c>
    </row>
    <row r="3805" spans="1:21" ht="13">
      <c r="A3805" s="10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5">
        <f>C3805+2</f>
        <v>40777</v>
      </c>
    </row>
    <row r="3806" spans="1:21" ht="13">
      <c r="A3806" s="10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5">
        <f>C3806+9</f>
        <v>40903</v>
      </c>
    </row>
    <row r="3807" spans="1:21" ht="13">
      <c r="A3807" s="10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5">
        <f>C3807+0</f>
        <v>40894</v>
      </c>
    </row>
    <row r="3808" spans="1:21" ht="13">
      <c r="A3808" s="10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5">
        <f>C3808+1</f>
        <v>39928</v>
      </c>
    </row>
    <row r="3809" spans="1:21" ht="13">
      <c r="A3809" s="10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5">
        <f>C3809+1</f>
        <v>39928</v>
      </c>
    </row>
    <row r="3810" spans="1:21" ht="13">
      <c r="A3810" s="10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5">
        <f>C3810+3</f>
        <v>39930</v>
      </c>
    </row>
    <row r="3811" spans="1:21" ht="13">
      <c r="A3811" s="10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5">
        <f>C3811+2</f>
        <v>41125</v>
      </c>
    </row>
    <row r="3812" spans="1:21" ht="13">
      <c r="A3812" s="10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5">
        <f>C3812+4</f>
        <v>41054</v>
      </c>
    </row>
    <row r="3813" spans="1:21" ht="13">
      <c r="A3813" s="10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5">
        <f>C3813+9</f>
        <v>41059</v>
      </c>
    </row>
    <row r="3814" spans="1:21" ht="13">
      <c r="A3814" s="10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5">
        <f>C3814+2</f>
        <v>40388</v>
      </c>
    </row>
    <row r="3815" spans="1:21" ht="13">
      <c r="A3815" s="10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5">
        <f>C3815+1</f>
        <v>40548</v>
      </c>
    </row>
    <row r="3816" spans="1:21" ht="13">
      <c r="A3816" s="10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5">
        <f>C3816+2</f>
        <v>41030</v>
      </c>
    </row>
    <row r="3817" spans="1:21" ht="13">
      <c r="A3817" s="10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5">
        <f>C3817+0</f>
        <v>39877</v>
      </c>
    </row>
    <row r="3818" spans="1:21" ht="13">
      <c r="A3818" s="10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5">
        <f>C3818+1</f>
        <v>41219</v>
      </c>
    </row>
    <row r="3819" spans="1:21" ht="13">
      <c r="A3819" s="10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5">
        <f>C3819+7</f>
        <v>41111</v>
      </c>
    </row>
    <row r="3820" spans="1:21" ht="13">
      <c r="A3820" s="10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5">
        <f>C3820+1</f>
        <v>40481</v>
      </c>
    </row>
    <row r="3821" spans="1:21" ht="13">
      <c r="A3821" s="10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5">
        <f>C3821+1</f>
        <v>40877</v>
      </c>
    </row>
    <row r="3822" spans="1:21" ht="13">
      <c r="A3822" s="10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5">
        <f>C3822+1</f>
        <v>40269</v>
      </c>
    </row>
    <row r="3823" spans="1:21" ht="13">
      <c r="A3823" s="10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5">
        <f>C3823+1</f>
        <v>41273</v>
      </c>
    </row>
    <row r="3824" spans="1:21" ht="13">
      <c r="A3824" s="10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5">
        <f>C3824+4</f>
        <v>40943</v>
      </c>
    </row>
    <row r="3825" spans="1:21" ht="13">
      <c r="A3825" s="10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5">
        <f>C3825+5</f>
        <v>40944</v>
      </c>
    </row>
    <row r="3826" spans="1:21" ht="13">
      <c r="A3826" s="10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5">
        <f>C3826+2</f>
        <v>40850</v>
      </c>
    </row>
    <row r="3827" spans="1:21" ht="13">
      <c r="A3827" s="10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5">
        <f>C3827+1</f>
        <v>40849</v>
      </c>
    </row>
    <row r="3828" spans="1:21" ht="13">
      <c r="A3828" s="10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5">
        <f>C3828+1</f>
        <v>40849</v>
      </c>
    </row>
    <row r="3829" spans="1:21" ht="13">
      <c r="A3829" s="10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5">
        <f>C3829+1</f>
        <v>41201</v>
      </c>
    </row>
    <row r="3830" spans="1:21" ht="13">
      <c r="A3830" s="10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5">
        <f>C3830+7</f>
        <v>40743</v>
      </c>
    </row>
    <row r="3831" spans="1:21" ht="13">
      <c r="A3831" s="10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5">
        <f>C3831+5</f>
        <v>40741</v>
      </c>
    </row>
    <row r="3832" spans="1:21" ht="13">
      <c r="A3832" s="10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5">
        <f>C3832+2</f>
        <v>40822</v>
      </c>
    </row>
    <row r="3833" spans="1:21" ht="13">
      <c r="A3833" s="10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5">
        <f>C3833+2</f>
        <v>40822</v>
      </c>
    </row>
    <row r="3834" spans="1:21" ht="13">
      <c r="A3834" s="10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5">
        <f>C3834+1</f>
        <v>40850</v>
      </c>
    </row>
    <row r="3835" spans="1:21" ht="13">
      <c r="A3835" s="10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5">
        <f>C3835+2</f>
        <v>40807</v>
      </c>
    </row>
    <row r="3836" spans="1:21" ht="13">
      <c r="A3836" s="10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5">
        <f>C3836+1</f>
        <v>40837</v>
      </c>
    </row>
    <row r="3837" spans="1:21" ht="13">
      <c r="A3837" s="10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5">
        <f>C3837+2</f>
        <v>41184</v>
      </c>
    </row>
    <row r="3838" spans="1:21" ht="13">
      <c r="A3838" s="10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5">
        <f>C3838+0</f>
        <v>40359</v>
      </c>
    </row>
    <row r="3839" spans="1:21" ht="13">
      <c r="A3839" s="10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5">
        <f>C3839+2</f>
        <v>40361</v>
      </c>
    </row>
    <row r="3840" spans="1:21" ht="13">
      <c r="A3840" s="10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5">
        <f>C3840+2</f>
        <v>41171</v>
      </c>
    </row>
    <row r="3841" spans="1:21" ht="13">
      <c r="A3841" s="10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5">
        <f>C3841+0</f>
        <v>41169</v>
      </c>
    </row>
    <row r="3842" spans="1:21" ht="13">
      <c r="A3842" s="10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5">
        <f>C3842+1</f>
        <v>41170</v>
      </c>
    </row>
    <row r="3843" spans="1:21" ht="13">
      <c r="A3843" s="10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5">
        <f>C3843+1</f>
        <v>39962</v>
      </c>
    </row>
    <row r="3844" spans="1:21" ht="13">
      <c r="A3844" s="10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5">
        <f>C3844+7</f>
        <v>40957</v>
      </c>
    </row>
    <row r="3845" spans="1:21" ht="13">
      <c r="A3845" s="10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5">
        <f>C3845+7</f>
        <v>40957</v>
      </c>
    </row>
    <row r="3846" spans="1:21" ht="13">
      <c r="A3846" s="10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5">
        <f>C3846+1</f>
        <v>41042</v>
      </c>
    </row>
    <row r="3847" spans="1:21" ht="13">
      <c r="A3847" s="10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5">
        <f>C3847+2</f>
        <v>41043</v>
      </c>
    </row>
    <row r="3848" spans="1:21" ht="13">
      <c r="A3848" s="10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5">
        <f>C3848+2</f>
        <v>41043</v>
      </c>
    </row>
    <row r="3849" spans="1:21" ht="13">
      <c r="A3849" s="10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5">
        <f>C3849+2</f>
        <v>40214</v>
      </c>
    </row>
    <row r="3850" spans="1:21" ht="13">
      <c r="A3850" s="10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5">
        <f>C3850+2</f>
        <v>41088</v>
      </c>
    </row>
    <row r="3851" spans="1:21" ht="13">
      <c r="A3851" s="10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5">
        <f>C3851+7</f>
        <v>40154</v>
      </c>
    </row>
    <row r="3852" spans="1:21" ht="13">
      <c r="A3852" s="10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5">
        <f>C3852+0</f>
        <v>40147</v>
      </c>
    </row>
    <row r="3853" spans="1:21" ht="13">
      <c r="A3853" s="10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5">
        <f>C3853+2</f>
        <v>40149</v>
      </c>
    </row>
    <row r="3854" spans="1:21" ht="13">
      <c r="A3854" s="10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5">
        <f>C3854+2</f>
        <v>40566</v>
      </c>
    </row>
    <row r="3855" spans="1:21" ht="13">
      <c r="A3855" s="10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5">
        <f>C3855+3</f>
        <v>40032</v>
      </c>
    </row>
    <row r="3856" spans="1:21" ht="13">
      <c r="A3856" s="10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5">
        <f>C3856+3</f>
        <v>39958</v>
      </c>
    </row>
    <row r="3857" spans="1:21" ht="13">
      <c r="A3857" s="10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5">
        <f>C3857+0</f>
        <v>39955</v>
      </c>
    </row>
    <row r="3858" spans="1:21" ht="13">
      <c r="A3858" s="10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5">
        <f>C3858+2</f>
        <v>40707</v>
      </c>
    </row>
    <row r="3859" spans="1:21" ht="13">
      <c r="A3859" s="10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5">
        <f>C3859+1</f>
        <v>39897</v>
      </c>
    </row>
    <row r="3860" spans="1:21" ht="13">
      <c r="A3860" s="10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5">
        <f>C3860+1</f>
        <v>40293</v>
      </c>
    </row>
    <row r="3861" spans="1:21" ht="13">
      <c r="A3861" s="10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5">
        <f>C3861+2</f>
        <v>40294</v>
      </c>
    </row>
    <row r="3862" spans="1:21" ht="13">
      <c r="A3862" s="10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5">
        <f>C3862+1</f>
        <v>40971</v>
      </c>
    </row>
    <row r="3863" spans="1:21" ht="13">
      <c r="A3863" s="10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5">
        <f>C3863+0</f>
        <v>40970</v>
      </c>
    </row>
    <row r="3864" spans="1:21" ht="13">
      <c r="A3864" s="10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5">
        <f>C3864+3</f>
        <v>39859</v>
      </c>
    </row>
    <row r="3865" spans="1:21" ht="13">
      <c r="A3865" s="10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5">
        <f>C3865+3</f>
        <v>39859</v>
      </c>
    </row>
    <row r="3866" spans="1:21" ht="13">
      <c r="A3866" s="10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5">
        <f>C3866+2</f>
        <v>39858</v>
      </c>
    </row>
    <row r="3867" spans="1:21" ht="13">
      <c r="A3867" s="10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5">
        <f>C3867+1</f>
        <v>40176</v>
      </c>
    </row>
    <row r="3868" spans="1:21" ht="13">
      <c r="A3868" s="10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5">
        <f>C3868+2</f>
        <v>40569</v>
      </c>
    </row>
    <row r="3869" spans="1:21" ht="13">
      <c r="A3869" s="10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5">
        <f>C3869+2</f>
        <v>40569</v>
      </c>
    </row>
    <row r="3870" spans="1:21" ht="13">
      <c r="A3870" s="10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5">
        <f>C3870+5</f>
        <v>40452</v>
      </c>
    </row>
    <row r="3871" spans="1:21" ht="13">
      <c r="A3871" s="10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5">
        <f>C3871+0</f>
        <v>40663</v>
      </c>
    </row>
    <row r="3872" spans="1:21" ht="13">
      <c r="A3872" s="10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5">
        <f>C3872+2</f>
        <v>40206</v>
      </c>
    </row>
    <row r="3873" spans="1:21" ht="13">
      <c r="A3873" s="10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5">
        <f>C3873+2</f>
        <v>40549</v>
      </c>
    </row>
    <row r="3874" spans="1:21" ht="13">
      <c r="A3874" s="10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5">
        <f>C3874+0</f>
        <v>40547</v>
      </c>
    </row>
    <row r="3875" spans="1:21" ht="13">
      <c r="A3875" s="10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5">
        <f>C3875+1</f>
        <v>40077</v>
      </c>
    </row>
    <row r="3876" spans="1:21" ht="13">
      <c r="A3876" s="10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5">
        <f>C3876+7</f>
        <v>40684</v>
      </c>
    </row>
    <row r="3877" spans="1:21" ht="13">
      <c r="A3877" s="10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5">
        <f>C3877+1</f>
        <v>40805</v>
      </c>
    </row>
    <row r="3878" spans="1:21" ht="13">
      <c r="A3878" s="10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5">
        <f>C3878+2</f>
        <v>40466</v>
      </c>
    </row>
    <row r="3879" spans="1:21" ht="13">
      <c r="A3879" s="10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5">
        <f>C3879+2</f>
        <v>39942</v>
      </c>
    </row>
    <row r="3880" spans="1:21" ht="13">
      <c r="A3880" s="10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5">
        <f>C3880+0</f>
        <v>39887</v>
      </c>
    </row>
    <row r="3881" spans="1:21" ht="13">
      <c r="A3881" s="10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5">
        <f>C3881+0</f>
        <v>40511</v>
      </c>
    </row>
    <row r="3882" spans="1:21" ht="13">
      <c r="A3882" s="10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5">
        <f>C3882+1</f>
        <v>40193</v>
      </c>
    </row>
    <row r="3883" spans="1:21" ht="13">
      <c r="A3883" s="10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5">
        <f>C3883+2</f>
        <v>40411</v>
      </c>
    </row>
    <row r="3884" spans="1:21" ht="13">
      <c r="A3884" s="10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5">
        <f>C3884+1</f>
        <v>41157</v>
      </c>
    </row>
    <row r="3885" spans="1:21" ht="13">
      <c r="A3885" s="10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5">
        <f>C3885+2</f>
        <v>41158</v>
      </c>
    </row>
    <row r="3886" spans="1:21" ht="13">
      <c r="A3886" s="10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5">
        <f>C3886+2</f>
        <v>39907</v>
      </c>
    </row>
    <row r="3887" spans="1:21" ht="13">
      <c r="A3887" s="10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5">
        <f>C3887+2</f>
        <v>39907</v>
      </c>
    </row>
    <row r="3888" spans="1:21" ht="13">
      <c r="A3888" s="10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5">
        <f>C3888+0</f>
        <v>40945</v>
      </c>
    </row>
    <row r="3889" spans="1:21" ht="13">
      <c r="A3889" s="10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5">
        <f>C3889+0</f>
        <v>40945</v>
      </c>
    </row>
    <row r="3890" spans="1:21" ht="13">
      <c r="A3890" s="10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5">
        <f>C3890+2</f>
        <v>41169</v>
      </c>
    </row>
    <row r="3891" spans="1:21" ht="13">
      <c r="A3891" s="10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5">
        <f>C3891+0</f>
        <v>41167</v>
      </c>
    </row>
    <row r="3892" spans="1:21" ht="13">
      <c r="A3892" s="10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5">
        <f>C3892+2</f>
        <v>40820</v>
      </c>
    </row>
    <row r="3893" spans="1:21" ht="13">
      <c r="A3893" s="10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5">
        <f>C3893+2</f>
        <v>40521</v>
      </c>
    </row>
    <row r="3894" spans="1:21" ht="13">
      <c r="A3894" s="10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5">
        <f>C3894+1</f>
        <v>40520</v>
      </c>
    </row>
    <row r="3895" spans="1:21" ht="13">
      <c r="A3895" s="10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5">
        <f>C3895+1</f>
        <v>40547</v>
      </c>
    </row>
    <row r="3896" spans="1:21" ht="13">
      <c r="A3896" s="10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5">
        <f>C3896+0</f>
        <v>39821</v>
      </c>
    </row>
    <row r="3897" spans="1:21" ht="13">
      <c r="A3897" s="10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5">
        <f>C3897+0</f>
        <v>39821</v>
      </c>
    </row>
    <row r="3898" spans="1:21" ht="13">
      <c r="A3898" s="10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5">
        <f>C3898+1</f>
        <v>40839</v>
      </c>
    </row>
    <row r="3899" spans="1:21" ht="13">
      <c r="A3899" s="10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5">
        <f>C3899+5</f>
        <v>40845</v>
      </c>
    </row>
    <row r="3900" spans="1:21" ht="13">
      <c r="A3900" s="10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5">
        <f>C3900+2</f>
        <v>40901</v>
      </c>
    </row>
    <row r="3901" spans="1:21" ht="13">
      <c r="A3901" s="10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5">
        <f>C3901+0</f>
        <v>39942</v>
      </c>
    </row>
    <row r="3902" spans="1:21" ht="13">
      <c r="A3902" s="10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5">
        <f>C3902+3</f>
        <v>40325</v>
      </c>
    </row>
    <row r="3903" spans="1:21" ht="13">
      <c r="A3903" s="10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5">
        <f>C3903+2</f>
        <v>40587</v>
      </c>
    </row>
    <row r="3904" spans="1:21" ht="13">
      <c r="A3904" s="10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5">
        <f>C3904+2</f>
        <v>40768</v>
      </c>
    </row>
    <row r="3905" spans="1:21" ht="13">
      <c r="A3905" s="10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5">
        <f>C3905+1</f>
        <v>40460</v>
      </c>
    </row>
    <row r="3906" spans="1:21" ht="13">
      <c r="A3906" s="10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5">
        <f>C3906+0</f>
        <v>40134</v>
      </c>
    </row>
    <row r="3907" spans="1:21" ht="13">
      <c r="A3907" s="10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5">
        <f>C3907+9</f>
        <v>40143</v>
      </c>
    </row>
    <row r="3908" spans="1:21" ht="13">
      <c r="A3908" s="10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5">
        <f>C3908+2</f>
        <v>40699</v>
      </c>
    </row>
    <row r="3909" spans="1:21" ht="13">
      <c r="A3909" s="10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5">
        <f>C3909+2</f>
        <v>40948</v>
      </c>
    </row>
    <row r="3910" spans="1:21" ht="13">
      <c r="A3910" s="10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5">
        <f>C3910+1</f>
        <v>40793</v>
      </c>
    </row>
    <row r="3911" spans="1:21" ht="13">
      <c r="A3911" s="10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5">
        <f>C3911+2</f>
        <v>40574</v>
      </c>
    </row>
    <row r="3912" spans="1:21" ht="13">
      <c r="A3912" s="10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5">
        <f>C3912+2</f>
        <v>40574</v>
      </c>
    </row>
    <row r="3913" spans="1:21" ht="13">
      <c r="A3913" s="10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5">
        <f>C3913+2</f>
        <v>40246</v>
      </c>
    </row>
    <row r="3914" spans="1:21" ht="13">
      <c r="A3914" s="10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5">
        <f>C3914+5</f>
        <v>40241</v>
      </c>
    </row>
    <row r="3915" spans="1:21" ht="13">
      <c r="A3915" s="10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5">
        <f>C3915+4</f>
        <v>40240</v>
      </c>
    </row>
    <row r="3916" spans="1:21" ht="13">
      <c r="A3916" s="10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5">
        <f>C3916+2</f>
        <v>40099</v>
      </c>
    </row>
    <row r="3917" spans="1:21" ht="13">
      <c r="A3917" s="10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5">
        <f>C3917+2</f>
        <v>40356</v>
      </c>
    </row>
    <row r="3918" spans="1:21" ht="13">
      <c r="A3918" s="10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5">
        <f>C3918+2</f>
        <v>41035</v>
      </c>
    </row>
    <row r="3919" spans="1:21" ht="13">
      <c r="A3919" s="10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5">
        <f>C3919+7</f>
        <v>41040</v>
      </c>
    </row>
    <row r="3920" spans="1:21" ht="13">
      <c r="A3920" s="10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5">
        <f>C3920+2</f>
        <v>41035</v>
      </c>
    </row>
    <row r="3921" spans="1:21" ht="13">
      <c r="A3921" s="10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5">
        <f>C3921+2</f>
        <v>40562</v>
      </c>
    </row>
    <row r="3922" spans="1:21" ht="13">
      <c r="A3922" s="10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5">
        <f>C3922+2</f>
        <v>40562</v>
      </c>
    </row>
    <row r="3923" spans="1:21" ht="13">
      <c r="A3923" s="10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5">
        <f>C3923+2</f>
        <v>41000</v>
      </c>
    </row>
    <row r="3924" spans="1:21" ht="13">
      <c r="A3924" s="10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5">
        <f>C3924+2</f>
        <v>40950</v>
      </c>
    </row>
    <row r="3925" spans="1:21" ht="13">
      <c r="A3925" s="10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5">
        <f>C3925+1</f>
        <v>41112</v>
      </c>
    </row>
    <row r="3926" spans="1:21" ht="13">
      <c r="A3926" s="10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5">
        <f>C3926+1</f>
        <v>41122</v>
      </c>
    </row>
    <row r="3927" spans="1:21" ht="13">
      <c r="A3927" s="10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5">
        <f>C3927+2</f>
        <v>41163</v>
      </c>
    </row>
    <row r="3928" spans="1:21" ht="13">
      <c r="A3928" s="10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5">
        <f>C3928+0</f>
        <v>41161</v>
      </c>
    </row>
    <row r="3929" spans="1:21" ht="13">
      <c r="A3929" s="10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5">
        <f>C3929+2</f>
        <v>40676</v>
      </c>
    </row>
    <row r="3930" spans="1:21" ht="13">
      <c r="A3930" s="10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5">
        <f>C3930+1</f>
        <v>40002</v>
      </c>
    </row>
    <row r="3931" spans="1:21" ht="13">
      <c r="A3931" s="10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5">
        <f>C3931+5</f>
        <v>39962</v>
      </c>
    </row>
    <row r="3932" spans="1:21" ht="13">
      <c r="A3932" s="10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5">
        <f>C3932+4</f>
        <v>39961</v>
      </c>
    </row>
    <row r="3933" spans="1:21" ht="13">
      <c r="A3933" s="10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5">
        <f>C3933+2</f>
        <v>40292</v>
      </c>
    </row>
    <row r="3934" spans="1:21" ht="13">
      <c r="A3934" s="10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5">
        <f>C3934+1</f>
        <v>40245</v>
      </c>
    </row>
    <row r="3935" spans="1:21" ht="13">
      <c r="A3935" s="10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5">
        <f>C3935+3</f>
        <v>40247</v>
      </c>
    </row>
    <row r="3936" spans="1:21" ht="13">
      <c r="A3936" s="10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5">
        <f>C3936+1</f>
        <v>40490</v>
      </c>
    </row>
    <row r="3937" spans="1:21" ht="13">
      <c r="A3937" s="10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5">
        <f>C3937+2</f>
        <v>40209</v>
      </c>
    </row>
    <row r="3938" spans="1:21" ht="13">
      <c r="A3938" s="10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5">
        <f>C3938+2</f>
        <v>40188</v>
      </c>
    </row>
    <row r="3939" spans="1:21" ht="13">
      <c r="A3939" s="10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5">
        <f>C3939+2</f>
        <v>40818</v>
      </c>
    </row>
    <row r="3940" spans="1:21" ht="13">
      <c r="A3940" s="10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5">
        <f>C3940+4</f>
        <v>40107</v>
      </c>
    </row>
    <row r="3941" spans="1:21" ht="13">
      <c r="A3941" s="10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5">
        <f>C3941+2</f>
        <v>40773</v>
      </c>
    </row>
    <row r="3942" spans="1:21" ht="13">
      <c r="A3942" s="10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5">
        <f>C3942+0</f>
        <v>40183</v>
      </c>
    </row>
    <row r="3943" spans="1:21" ht="13">
      <c r="A3943" s="10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5">
        <f>C3943+2</f>
        <v>40185</v>
      </c>
    </row>
    <row r="3944" spans="1:21" ht="13">
      <c r="A3944" s="10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5">
        <f>C3944+4</f>
        <v>40300</v>
      </c>
    </row>
    <row r="3945" spans="1:21" ht="13">
      <c r="A3945" s="10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5">
        <f>C3945+1</f>
        <v>40492</v>
      </c>
    </row>
    <row r="3946" spans="1:21" ht="13">
      <c r="A3946" s="10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5">
        <f>C3946+2</f>
        <v>39842</v>
      </c>
    </row>
    <row r="3947" spans="1:21" ht="13">
      <c r="A3947" s="10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5">
        <f>C3947+3</f>
        <v>39843</v>
      </c>
    </row>
    <row r="3948" spans="1:21" ht="13">
      <c r="A3948" s="10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5">
        <f>C3948+1</f>
        <v>40259</v>
      </c>
    </row>
    <row r="3949" spans="1:21" ht="13">
      <c r="A3949" s="10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5">
        <f>C3949+0</f>
        <v>41040</v>
      </c>
    </row>
    <row r="3950" spans="1:21" ht="13">
      <c r="A3950" s="10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5">
        <f>C3950+0</f>
        <v>39891</v>
      </c>
    </row>
    <row r="3951" spans="1:21" ht="13">
      <c r="A3951" s="10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5">
        <f>C3951+2</f>
        <v>41077</v>
      </c>
    </row>
    <row r="3952" spans="1:21" ht="13">
      <c r="A3952" s="10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5">
        <f>C3952+2</f>
        <v>41077</v>
      </c>
    </row>
    <row r="3953" spans="1:21" ht="13">
      <c r="A3953" s="10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5">
        <f>C3953+2</f>
        <v>39834</v>
      </c>
    </row>
    <row r="3954" spans="1:21" ht="13">
      <c r="A3954" s="10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5">
        <f>C3954+1</f>
        <v>41112</v>
      </c>
    </row>
    <row r="3955" spans="1:21" ht="13">
      <c r="A3955" s="10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5">
        <f>C3955+2</f>
        <v>40448</v>
      </c>
    </row>
    <row r="3956" spans="1:21" ht="13">
      <c r="A3956" s="10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5">
        <f>C3956+2</f>
        <v>40052</v>
      </c>
    </row>
    <row r="3957" spans="1:21" ht="13">
      <c r="A3957" s="10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5">
        <f>C3957+2</f>
        <v>41102</v>
      </c>
    </row>
    <row r="3958" spans="1:21" ht="13">
      <c r="A3958" s="10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5">
        <f>C3958+4</f>
        <v>41104</v>
      </c>
    </row>
    <row r="3959" spans="1:21" ht="13">
      <c r="A3959" s="10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5">
        <f>C3959+2</f>
        <v>40433</v>
      </c>
    </row>
    <row r="3960" spans="1:21" ht="13">
      <c r="A3960" s="10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5">
        <f>C3960+2</f>
        <v>40388</v>
      </c>
    </row>
    <row r="3961" spans="1:21" ht="13">
      <c r="A3961" s="10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5">
        <f>C3961+2</f>
        <v>40388</v>
      </c>
    </row>
    <row r="3962" spans="1:21" ht="13">
      <c r="A3962" s="10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5">
        <f>C3962+2</f>
        <v>40587</v>
      </c>
    </row>
    <row r="3963" spans="1:21" ht="13">
      <c r="A3963" s="10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5">
        <f>C3963+2</f>
        <v>40285</v>
      </c>
    </row>
    <row r="3964" spans="1:21" ht="13">
      <c r="A3964" s="10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5">
        <f>C3964+1</f>
        <v>40664</v>
      </c>
    </row>
    <row r="3965" spans="1:21" ht="13">
      <c r="A3965" s="10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5">
        <f>C3965+2</f>
        <v>40665</v>
      </c>
    </row>
    <row r="3966" spans="1:21" ht="13">
      <c r="A3966" s="10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5">
        <f>C3966+2</f>
        <v>41034</v>
      </c>
    </row>
    <row r="3967" spans="1:21" ht="13">
      <c r="A3967" s="10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5">
        <f>C3967+1</f>
        <v>39847</v>
      </c>
    </row>
    <row r="3968" spans="1:21" ht="13">
      <c r="A3968" s="10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5">
        <f>C3968+1</f>
        <v>40900</v>
      </c>
    </row>
    <row r="3969" spans="1:21" ht="13">
      <c r="A3969" s="10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5">
        <f>C3969+1</f>
        <v>40900</v>
      </c>
    </row>
    <row r="3970" spans="1:21" ht="13">
      <c r="A3970" s="10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5">
        <f>C3970+3</f>
        <v>40059</v>
      </c>
    </row>
    <row r="3971" spans="1:21" ht="13">
      <c r="A3971" s="10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5">
        <f>C3971+2</f>
        <v>40058</v>
      </c>
    </row>
    <row r="3972" spans="1:21" ht="13">
      <c r="A3972" s="10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5">
        <f>C3972+2</f>
        <v>41056</v>
      </c>
    </row>
    <row r="3973" spans="1:21" ht="13">
      <c r="A3973" s="10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5">
        <f>C3973+2</f>
        <v>41056</v>
      </c>
    </row>
    <row r="3974" spans="1:21" ht="13">
      <c r="A3974" s="10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5">
        <f>C3974+2</f>
        <v>41056</v>
      </c>
    </row>
    <row r="3975" spans="1:21" ht="13">
      <c r="A3975" s="10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5">
        <f>C3975+1</f>
        <v>40608</v>
      </c>
    </row>
    <row r="3976" spans="1:21" ht="13">
      <c r="A3976" s="10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5">
        <f>C3976+1</f>
        <v>40608</v>
      </c>
    </row>
    <row r="3977" spans="1:21" ht="13">
      <c r="A3977" s="10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5">
        <f>C3977+9</f>
        <v>40289</v>
      </c>
    </row>
    <row r="3978" spans="1:21" ht="13">
      <c r="A3978" s="10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5">
        <f>C3978+2</f>
        <v>40754</v>
      </c>
    </row>
    <row r="3979" spans="1:21" ht="13">
      <c r="A3979" s="10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5">
        <f>C3979+1</f>
        <v>41211</v>
      </c>
    </row>
    <row r="3980" spans="1:21" ht="13">
      <c r="A3980" s="10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5">
        <f>C3980+3</f>
        <v>41213</v>
      </c>
    </row>
    <row r="3981" spans="1:21" ht="13">
      <c r="A3981" s="10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5">
        <f>C3981+1</f>
        <v>41198</v>
      </c>
    </row>
    <row r="3982" spans="1:21" ht="13">
      <c r="A3982" s="10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5">
        <f>C3982+4</f>
        <v>41253</v>
      </c>
    </row>
    <row r="3983" spans="1:21" ht="13">
      <c r="A3983" s="10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5">
        <f>C3983+7</f>
        <v>41256</v>
      </c>
    </row>
    <row r="3984" spans="1:21" ht="13">
      <c r="A3984" s="10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5">
        <f>C3984+4</f>
        <v>41039</v>
      </c>
    </row>
    <row r="3985" spans="1:21" ht="13">
      <c r="A3985" s="10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5">
        <f>C3985+0</f>
        <v>41035</v>
      </c>
    </row>
    <row r="3986" spans="1:21" ht="13">
      <c r="A3986" s="10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5">
        <f>C3986+7</f>
        <v>41042</v>
      </c>
    </row>
    <row r="3987" spans="1:21" ht="13">
      <c r="A3987" s="10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5">
        <f>C3987+5</f>
        <v>41040</v>
      </c>
    </row>
    <row r="3988" spans="1:21" ht="13">
      <c r="A3988" s="10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5">
        <f>C3988+1</f>
        <v>39970</v>
      </c>
    </row>
    <row r="3989" spans="1:21" ht="13">
      <c r="A3989" s="10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5">
        <f>C3989+0</f>
        <v>40339</v>
      </c>
    </row>
    <row r="3990" spans="1:21" ht="13">
      <c r="A3990" s="10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5">
        <f>C3990+1</f>
        <v>40340</v>
      </c>
    </row>
    <row r="3991" spans="1:21" ht="13">
      <c r="A3991" s="10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5">
        <f>C3991+2</f>
        <v>40341</v>
      </c>
    </row>
    <row r="3992" spans="1:21" ht="13">
      <c r="A3992" s="10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5">
        <f>C3992+2</f>
        <v>40360</v>
      </c>
    </row>
    <row r="3993" spans="1:21" ht="13">
      <c r="A3993" s="10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5">
        <f>C3993+2</f>
        <v>40360</v>
      </c>
    </row>
    <row r="3994" spans="1:21" ht="13">
      <c r="A3994" s="10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5">
        <f>C3994+1</f>
        <v>39958</v>
      </c>
    </row>
    <row r="3995" spans="1:21" ht="13">
      <c r="A3995" s="10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5">
        <f>C3995+1</f>
        <v>39958</v>
      </c>
    </row>
    <row r="3996" spans="1:21" ht="13">
      <c r="A3996" s="10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5">
        <f>C3996+1</f>
        <v>39958</v>
      </c>
    </row>
    <row r="3997" spans="1:21" ht="13">
      <c r="A3997" s="10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5">
        <f>C3997+1</f>
        <v>40298</v>
      </c>
    </row>
    <row r="3998" spans="1:21" ht="13">
      <c r="A3998" s="10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5">
        <f>C3998+2</f>
        <v>41068</v>
      </c>
    </row>
    <row r="3999" spans="1:21" ht="13">
      <c r="A3999" s="10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5">
        <f>C3999+2</f>
        <v>41030</v>
      </c>
    </row>
    <row r="4000" spans="1:21" ht="13">
      <c r="A4000" s="10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5">
        <f>C4000+1</f>
        <v>40671</v>
      </c>
    </row>
    <row r="4001" spans="1:21" ht="13">
      <c r="A4001" s="10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5">
        <f>C4001+2</f>
        <v>40483</v>
      </c>
    </row>
    <row r="4002" spans="1:21" ht="13">
      <c r="A4002" s="10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5">
        <f>C4002+2</f>
        <v>40483</v>
      </c>
    </row>
    <row r="4003" spans="1:21" ht="13">
      <c r="A4003" s="10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5">
        <f>C4003+2</f>
        <v>41199</v>
      </c>
    </row>
    <row r="4004" spans="1:21" ht="13">
      <c r="A4004" s="10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5">
        <f>C4004+0</f>
        <v>41023</v>
      </c>
    </row>
    <row r="4005" spans="1:21" ht="13">
      <c r="A4005" s="10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5">
        <f>C4005+2</f>
        <v>41025</v>
      </c>
    </row>
    <row r="4006" spans="1:21" ht="13">
      <c r="A4006" s="10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5">
        <f>C4006+2</f>
        <v>41122</v>
      </c>
    </row>
    <row r="4007" spans="1:21" ht="13">
      <c r="A4007" s="10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5">
        <f>C4007+1</f>
        <v>41121</v>
      </c>
    </row>
    <row r="4008" spans="1:21" ht="13">
      <c r="A4008" s="10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5">
        <f>C4008+1</f>
        <v>39894</v>
      </c>
    </row>
    <row r="4009" spans="1:21" ht="13">
      <c r="A4009" s="10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5">
        <f>C4009+1</f>
        <v>40108</v>
      </c>
    </row>
    <row r="4010" spans="1:21" ht="13">
      <c r="A4010" s="10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5">
        <f>C4010+2</f>
        <v>40245</v>
      </c>
    </row>
    <row r="4011" spans="1:21" ht="13">
      <c r="A4011" s="10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5">
        <f>C4011+2</f>
        <v>41128</v>
      </c>
    </row>
    <row r="4012" spans="1:21" ht="13">
      <c r="A4012" s="10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5">
        <f>C4012+1</f>
        <v>41183</v>
      </c>
    </row>
    <row r="4013" spans="1:21" ht="13">
      <c r="A4013" s="10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5">
        <f>C4013+0</f>
        <v>41182</v>
      </c>
    </row>
    <row r="4014" spans="1:21" ht="13">
      <c r="A4014" s="10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5">
        <f>C4014+5</f>
        <v>40952</v>
      </c>
    </row>
    <row r="4015" spans="1:21" ht="13">
      <c r="A4015" s="10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5">
        <f>C4015+2</f>
        <v>40447</v>
      </c>
    </row>
    <row r="4016" spans="1:21" ht="13">
      <c r="A4016" s="10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5">
        <f>C4016+2</f>
        <v>40793</v>
      </c>
    </row>
    <row r="4017" spans="1:21" ht="13">
      <c r="A4017" s="10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5">
        <f>C4017+2</f>
        <v>40608</v>
      </c>
    </row>
    <row r="4018" spans="1:21" ht="13">
      <c r="A4018" s="10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5">
        <f>C4018+0</f>
        <v>40423</v>
      </c>
    </row>
    <row r="4019" spans="1:21" ht="13">
      <c r="A4019" s="10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5">
        <f>C4019+0</f>
        <v>40423</v>
      </c>
    </row>
    <row r="4020" spans="1:21" ht="13">
      <c r="A4020" s="10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5">
        <f>C4020+2</f>
        <v>39837</v>
      </c>
    </row>
    <row r="4021" spans="1:21" ht="13">
      <c r="A4021" s="10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5">
        <f>C4021+0</f>
        <v>39885</v>
      </c>
    </row>
    <row r="4022" spans="1:21" ht="13">
      <c r="A4022" s="10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5">
        <f>C4022+1</f>
        <v>39886</v>
      </c>
    </row>
    <row r="4023" spans="1:21" ht="13">
      <c r="A4023" s="10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5">
        <f>C4023+0</f>
        <v>40391</v>
      </c>
    </row>
    <row r="4024" spans="1:21" ht="13">
      <c r="A4024" s="10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5">
        <f>C4024+1</f>
        <v>41128</v>
      </c>
    </row>
    <row r="4025" spans="1:21" ht="13">
      <c r="A4025" s="10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5">
        <f>C4025+4</f>
        <v>40884</v>
      </c>
    </row>
    <row r="4026" spans="1:21" ht="13">
      <c r="A4026" s="10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5">
        <f>C4026+2</f>
        <v>40867</v>
      </c>
    </row>
    <row r="4027" spans="1:21" ht="13">
      <c r="A4027" s="10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5">
        <f>C4027+1</f>
        <v>40866</v>
      </c>
    </row>
    <row r="4028" spans="1:21" ht="13">
      <c r="A4028" s="10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5">
        <f>C4028+2</f>
        <v>40867</v>
      </c>
    </row>
    <row r="4029" spans="1:21" ht="13">
      <c r="A4029" s="10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5">
        <f>C4029+1</f>
        <v>40866</v>
      </c>
    </row>
    <row r="4030" spans="1:21" ht="13">
      <c r="A4030" s="10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5">
        <f>C4030+2</f>
        <v>40950</v>
      </c>
    </row>
    <row r="4031" spans="1:21" ht="13">
      <c r="A4031" s="10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5">
        <f>C4031+5</f>
        <v>40953</v>
      </c>
    </row>
    <row r="4032" spans="1:21" ht="13">
      <c r="A4032" s="10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5">
        <f>C4032+1</f>
        <v>40333</v>
      </c>
    </row>
    <row r="4033" spans="1:21" ht="13">
      <c r="A4033" s="10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5">
        <f>C4033+3</f>
        <v>40154</v>
      </c>
    </row>
    <row r="4034" spans="1:21" ht="13">
      <c r="A4034" s="10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5">
        <f>C4034+9</f>
        <v>40437</v>
      </c>
    </row>
    <row r="4035" spans="1:21" ht="13">
      <c r="A4035" s="10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5">
        <f>C4035+9</f>
        <v>40437</v>
      </c>
    </row>
    <row r="4036" spans="1:21" ht="13">
      <c r="A4036" s="10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5">
        <f>C4036+2</f>
        <v>41103</v>
      </c>
    </row>
    <row r="4037" spans="1:21" ht="13">
      <c r="A4037" s="10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5">
        <f>C4037+2</f>
        <v>41155</v>
      </c>
    </row>
    <row r="4038" spans="1:21" ht="13">
      <c r="A4038" s="10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5">
        <f>C4038+0</f>
        <v>41106</v>
      </c>
    </row>
    <row r="4039" spans="1:21" ht="13">
      <c r="A4039" s="10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5">
        <f>C4039+1</f>
        <v>40627</v>
      </c>
    </row>
    <row r="4040" spans="1:21" ht="13">
      <c r="A4040" s="10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5">
        <f>C4040+1</f>
        <v>40627</v>
      </c>
    </row>
    <row r="4041" spans="1:21" ht="13">
      <c r="A4041" s="10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5">
        <f>C4041+1</f>
        <v>40143</v>
      </c>
    </row>
    <row r="4042" spans="1:21" ht="13">
      <c r="A4042" s="10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5">
        <f>C4042+2</f>
        <v>41117</v>
      </c>
    </row>
    <row r="4043" spans="1:21" ht="13">
      <c r="A4043" s="10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5">
        <f>C4043+0</f>
        <v>39829</v>
      </c>
    </row>
    <row r="4044" spans="1:21" ht="13">
      <c r="A4044" s="10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5">
        <f>C4044+5</f>
        <v>39834</v>
      </c>
    </row>
    <row r="4045" spans="1:21" ht="13">
      <c r="A4045" s="10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5">
        <f>C4045+5</f>
        <v>40516</v>
      </c>
    </row>
    <row r="4046" spans="1:21" ht="13">
      <c r="A4046" s="10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5">
        <f>C4046+3</f>
        <v>40387</v>
      </c>
    </row>
    <row r="4047" spans="1:21" ht="13">
      <c r="A4047" s="10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5">
        <f>C4047+0</f>
        <v>40384</v>
      </c>
    </row>
    <row r="4048" spans="1:21" ht="13">
      <c r="A4048" s="10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5">
        <f>C4048+2</f>
        <v>39836</v>
      </c>
    </row>
    <row r="4049" spans="1:21" ht="13">
      <c r="A4049" s="10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5">
        <f>C4049+7</f>
        <v>41146</v>
      </c>
    </row>
    <row r="4050" spans="1:21" ht="13">
      <c r="A4050" s="10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5">
        <f>C4050+2</f>
        <v>40757</v>
      </c>
    </row>
    <row r="4051" spans="1:21" ht="13">
      <c r="A4051" s="10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5">
        <f>C4051+2</f>
        <v>40757</v>
      </c>
    </row>
    <row r="4052" spans="1:21" ht="13">
      <c r="A4052" s="10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5">
        <f>C4052+4</f>
        <v>40383</v>
      </c>
    </row>
    <row r="4053" spans="1:21" ht="13">
      <c r="A4053" s="10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5">
        <f>C4053+0</f>
        <v>40379</v>
      </c>
    </row>
    <row r="4054" spans="1:21" ht="13">
      <c r="A4054" s="10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5">
        <f>C4054+1</f>
        <v>40383</v>
      </c>
    </row>
    <row r="4055" spans="1:21" ht="13">
      <c r="A4055" s="10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5">
        <f>C4055+0</f>
        <v>40382</v>
      </c>
    </row>
    <row r="4056" spans="1:21" ht="13">
      <c r="A4056" s="10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5">
        <f>C4056+2</f>
        <v>40384</v>
      </c>
    </row>
    <row r="4057" spans="1:21" ht="13">
      <c r="A4057" s="10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5">
        <f>C4057+1</f>
        <v>40634</v>
      </c>
    </row>
    <row r="4058" spans="1:21" ht="13">
      <c r="A4058" s="10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5">
        <f>C4058+2</f>
        <v>40477</v>
      </c>
    </row>
    <row r="4059" spans="1:21" ht="13">
      <c r="A4059" s="10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5">
        <f>C4059+2</f>
        <v>40477</v>
      </c>
    </row>
    <row r="4060" spans="1:21" ht="13">
      <c r="A4060" s="10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5">
        <f>C4060+2</f>
        <v>41053</v>
      </c>
    </row>
    <row r="4061" spans="1:21" ht="13">
      <c r="A4061" s="10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5">
        <f>C4061+1</f>
        <v>40880</v>
      </c>
    </row>
    <row r="4062" spans="1:21" ht="13">
      <c r="A4062" s="10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5">
        <f>C4062+0</f>
        <v>40879</v>
      </c>
    </row>
    <row r="4063" spans="1:21" ht="13">
      <c r="A4063" s="10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5">
        <f>C4063+0</f>
        <v>41079</v>
      </c>
    </row>
    <row r="4064" spans="1:21" ht="13">
      <c r="A4064" s="10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5">
        <f>C4064+0</f>
        <v>40455</v>
      </c>
    </row>
    <row r="4065" spans="1:21" ht="13">
      <c r="A4065" s="10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5">
        <f>C4065+2</f>
        <v>40271</v>
      </c>
    </row>
    <row r="4066" spans="1:21" ht="13">
      <c r="A4066" s="10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5">
        <f>C4066+2</f>
        <v>40422</v>
      </c>
    </row>
    <row r="4067" spans="1:21" ht="13">
      <c r="A4067" s="10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5">
        <f>C4067+5</f>
        <v>40425</v>
      </c>
    </row>
    <row r="4068" spans="1:21" ht="13">
      <c r="A4068" s="10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5">
        <f>C4068+5</f>
        <v>40425</v>
      </c>
    </row>
    <row r="4069" spans="1:21" ht="13">
      <c r="A4069" s="10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5">
        <f>C4069+2</f>
        <v>40416</v>
      </c>
    </row>
    <row r="4070" spans="1:21" ht="13">
      <c r="A4070" s="10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5">
        <f>C4070+4</f>
        <v>40418</v>
      </c>
    </row>
    <row r="4071" spans="1:21" ht="13">
      <c r="A4071" s="10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5">
        <f>C4071+7</f>
        <v>40269</v>
      </c>
    </row>
    <row r="4072" spans="1:21" ht="13">
      <c r="A4072" s="10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5">
        <f>C4072+4</f>
        <v>40266</v>
      </c>
    </row>
    <row r="4073" spans="1:21" ht="13">
      <c r="A4073" s="10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5">
        <f>C4073+2</f>
        <v>40264</v>
      </c>
    </row>
    <row r="4074" spans="1:21" ht="13">
      <c r="A4074" s="10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5">
        <f>C4074+2</f>
        <v>40344</v>
      </c>
    </row>
    <row r="4075" spans="1:21" ht="13">
      <c r="A4075" s="10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5">
        <f>C4075+1</f>
        <v>41206</v>
      </c>
    </row>
    <row r="4076" spans="1:21" ht="13">
      <c r="A4076" s="10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5">
        <f>C4076+0</f>
        <v>41205</v>
      </c>
    </row>
    <row r="4077" spans="1:21" ht="13">
      <c r="A4077" s="10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5">
        <f>C4077+1</f>
        <v>41166</v>
      </c>
    </row>
    <row r="4078" spans="1:21" ht="13">
      <c r="A4078" s="10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5">
        <f>C4078+4</f>
        <v>40151</v>
      </c>
    </row>
    <row r="4079" spans="1:21" ht="13">
      <c r="A4079" s="10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5">
        <f>C4079+4</f>
        <v>40151</v>
      </c>
    </row>
    <row r="4080" spans="1:21" ht="13">
      <c r="A4080" s="10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5">
        <f>C4080+1</f>
        <v>40936</v>
      </c>
    </row>
    <row r="4081" spans="1:21" ht="13">
      <c r="A4081" s="10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5">
        <f>C4081+1</f>
        <v>40239</v>
      </c>
    </row>
    <row r="4082" spans="1:21" ht="13">
      <c r="A4082" s="10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5">
        <f>C4082+2</f>
        <v>40240</v>
      </c>
    </row>
    <row r="4083" spans="1:21" ht="13">
      <c r="A4083" s="10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5">
        <f>C4083+0</f>
        <v>39989</v>
      </c>
    </row>
    <row r="4084" spans="1:21" ht="13">
      <c r="A4084" s="10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5">
        <f>C4084+7</f>
        <v>41108</v>
      </c>
    </row>
    <row r="4085" spans="1:21" ht="13">
      <c r="A4085" s="10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5">
        <f>C4085+2</f>
        <v>40122</v>
      </c>
    </row>
    <row r="4086" spans="1:21" ht="13">
      <c r="A4086" s="10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5">
        <f>C4086+3</f>
        <v>40123</v>
      </c>
    </row>
    <row r="4087" spans="1:21" ht="13">
      <c r="A4087" s="10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5">
        <f>C4087+0</f>
        <v>40120</v>
      </c>
    </row>
    <row r="4088" spans="1:21" ht="13">
      <c r="A4088" s="10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5">
        <f>C4088+1</f>
        <v>40958</v>
      </c>
    </row>
    <row r="4089" spans="1:21" ht="13">
      <c r="A4089" s="10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5">
        <f>C4089+2</f>
        <v>40395</v>
      </c>
    </row>
    <row r="4090" spans="1:21" ht="13">
      <c r="A4090" s="10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5">
        <f>C4090+2</f>
        <v>40482</v>
      </c>
    </row>
    <row r="4091" spans="1:21" ht="13">
      <c r="A4091" s="10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5">
        <f>C4091+2</f>
        <v>40482</v>
      </c>
    </row>
    <row r="4092" spans="1:21" ht="13">
      <c r="A4092" s="10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5">
        <f>C4092+3</f>
        <v>40483</v>
      </c>
    </row>
    <row r="4093" spans="1:21" ht="13">
      <c r="A4093" s="10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5">
        <f>C4093+5</f>
        <v>40293</v>
      </c>
    </row>
    <row r="4094" spans="1:21" ht="13">
      <c r="A4094" s="10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5">
        <f>C4094+0</f>
        <v>40524</v>
      </c>
    </row>
    <row r="4095" spans="1:21" ht="13">
      <c r="A4095" s="10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5">
        <f>C4095+2</f>
        <v>40706</v>
      </c>
    </row>
    <row r="4096" spans="1:21" ht="13">
      <c r="A4096" s="10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5">
        <f>C4096+2</f>
        <v>40706</v>
      </c>
    </row>
    <row r="4097" spans="1:21" ht="13">
      <c r="A4097" s="10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5">
        <f>C4097+1</f>
        <v>40705</v>
      </c>
    </row>
    <row r="4098" spans="1:21" ht="13">
      <c r="A4098" s="10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5">
        <f>C4098+2</f>
        <v>40638</v>
      </c>
    </row>
    <row r="4099" spans="1:21" ht="13">
      <c r="A4099" s="10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5">
        <f>C4099+3</f>
        <v>40377</v>
      </c>
    </row>
    <row r="4100" spans="1:21" ht="13">
      <c r="A4100" s="10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5">
        <f>C4100+1</f>
        <v>40773</v>
      </c>
    </row>
    <row r="4101" spans="1:21" ht="13">
      <c r="A4101" s="10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5">
        <f>C4101+2</f>
        <v>40774</v>
      </c>
    </row>
    <row r="4102" spans="1:21" ht="13">
      <c r="A4102" s="10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5">
        <f>C4102+1</f>
        <v>40773</v>
      </c>
    </row>
    <row r="4103" spans="1:21" ht="13">
      <c r="A4103" s="10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5">
        <f>C4103+1</f>
        <v>39932</v>
      </c>
    </row>
    <row r="4104" spans="1:21" ht="13">
      <c r="A4104" s="10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5">
        <f>C4104+2</f>
        <v>41109</v>
      </c>
    </row>
    <row r="4105" spans="1:21" ht="13">
      <c r="A4105" s="10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5">
        <f>C4105+1</f>
        <v>40120</v>
      </c>
    </row>
    <row r="4106" spans="1:21" ht="13">
      <c r="A4106" s="10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5">
        <f>C4106+2</f>
        <v>40121</v>
      </c>
    </row>
    <row r="4107" spans="1:21" ht="13">
      <c r="A4107" s="10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5">
        <f>C4107+1</f>
        <v>40074</v>
      </c>
    </row>
    <row r="4108" spans="1:21" ht="13">
      <c r="A4108" s="10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5">
        <f>C4108+2</f>
        <v>40075</v>
      </c>
    </row>
    <row r="4109" spans="1:21" ht="13">
      <c r="A4109" s="10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5">
        <f>C4109+2</f>
        <v>40148</v>
      </c>
    </row>
    <row r="4110" spans="1:21" ht="13">
      <c r="A4110" s="10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5">
        <f>C4110+0</f>
        <v>39987</v>
      </c>
    </row>
    <row r="4111" spans="1:21" ht="13">
      <c r="A4111" s="10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5">
        <f>C4111+7</f>
        <v>39994</v>
      </c>
    </row>
    <row r="4112" spans="1:21" ht="13">
      <c r="A4112" s="10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5">
        <f>C4112+2</f>
        <v>39989</v>
      </c>
    </row>
    <row r="4113" spans="1:21" ht="13">
      <c r="A4113" s="10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5">
        <f>C4113+2</f>
        <v>39938</v>
      </c>
    </row>
    <row r="4114" spans="1:21" ht="13">
      <c r="A4114" s="10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5">
        <f>C4114+2</f>
        <v>39938</v>
      </c>
    </row>
    <row r="4115" spans="1:21" ht="13">
      <c r="A4115" s="10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5">
        <f>C4115+2</f>
        <v>39937</v>
      </c>
    </row>
    <row r="4116" spans="1:21" ht="13">
      <c r="A4116" s="10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5">
        <f>C4116+1</f>
        <v>39936</v>
      </c>
    </row>
    <row r="4117" spans="1:21" ht="13">
      <c r="A4117" s="10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5">
        <f>C4117+1</f>
        <v>39847</v>
      </c>
    </row>
    <row r="4118" spans="1:21" ht="13">
      <c r="A4118" s="10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5">
        <f>C4118+8</f>
        <v>40606</v>
      </c>
    </row>
    <row r="4119" spans="1:21" ht="13">
      <c r="A4119" s="10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5">
        <f>C4119+4</f>
        <v>40947</v>
      </c>
    </row>
    <row r="4120" spans="1:21" ht="13">
      <c r="A4120" s="10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5">
        <f>C4120+7</f>
        <v>40001</v>
      </c>
    </row>
    <row r="4121" spans="1:21" ht="13">
      <c r="A4121" s="10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5">
        <f>C4121+2</f>
        <v>40744</v>
      </c>
    </row>
    <row r="4122" spans="1:21" ht="13">
      <c r="A4122" s="10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5">
        <f>C4122+1</f>
        <v>41156</v>
      </c>
    </row>
    <row r="4123" spans="1:21" ht="13">
      <c r="A4123" s="10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5">
        <f>C4123+1</f>
        <v>41000</v>
      </c>
    </row>
    <row r="4124" spans="1:21" ht="13">
      <c r="A4124" s="10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5">
        <f>C4124+0</f>
        <v>39924</v>
      </c>
    </row>
    <row r="4125" spans="1:21" ht="13">
      <c r="A4125" s="10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5">
        <f>C4125+7</f>
        <v>39931</v>
      </c>
    </row>
    <row r="4126" spans="1:21" ht="13">
      <c r="A4126" s="10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5">
        <f>C4126+2</f>
        <v>39926</v>
      </c>
    </row>
    <row r="4127" spans="1:21" ht="13">
      <c r="A4127" s="10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5">
        <f>C4127+4</f>
        <v>39928</v>
      </c>
    </row>
    <row r="4128" spans="1:21" ht="13">
      <c r="A4128" s="10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5">
        <f>C4128+1</f>
        <v>40154</v>
      </c>
    </row>
    <row r="4129" spans="1:21" ht="13">
      <c r="A4129" s="10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5">
        <f>C4129+2</f>
        <v>39942</v>
      </c>
    </row>
    <row r="4130" spans="1:21" ht="13">
      <c r="A4130" s="10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5">
        <f>C4130+3</f>
        <v>41214</v>
      </c>
    </row>
    <row r="4131" spans="1:21" ht="13">
      <c r="A4131" s="10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5">
        <f>C4131+2</f>
        <v>41213</v>
      </c>
    </row>
    <row r="4132" spans="1:21" ht="13">
      <c r="A4132" s="10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5">
        <f>C4132+2</f>
        <v>39925</v>
      </c>
    </row>
    <row r="4133" spans="1:21" ht="13">
      <c r="A4133" s="10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5">
        <f>C4133+2</f>
        <v>39925</v>
      </c>
    </row>
    <row r="4134" spans="1:21" ht="13">
      <c r="A4134" s="10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5">
        <f>C4134+2</f>
        <v>40447</v>
      </c>
    </row>
    <row r="4135" spans="1:21" ht="13">
      <c r="A4135" s="10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5">
        <f>C4135+1</f>
        <v>40381</v>
      </c>
    </row>
    <row r="4136" spans="1:21" ht="13">
      <c r="A4136" s="10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5">
        <f>C4136+9</f>
        <v>40709</v>
      </c>
    </row>
    <row r="4137" spans="1:21" ht="13">
      <c r="A4137" s="10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5">
        <f>C4137+2</f>
        <v>40088</v>
      </c>
    </row>
    <row r="4138" spans="1:21" ht="13">
      <c r="A4138" s="10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5">
        <f>C4138+1</f>
        <v>40087</v>
      </c>
    </row>
    <row r="4139" spans="1:21" ht="13">
      <c r="A4139" s="10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5">
        <f>C4139+2</f>
        <v>40093</v>
      </c>
    </row>
    <row r="4140" spans="1:21" ht="13">
      <c r="A4140" s="10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5">
        <f>C4140+2</f>
        <v>40897</v>
      </c>
    </row>
    <row r="4141" spans="1:21" ht="13">
      <c r="A4141" s="10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5">
        <f>C4141+1</f>
        <v>39995</v>
      </c>
    </row>
    <row r="4142" spans="1:21" ht="13">
      <c r="A4142" s="10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5">
        <f>C4142+3</f>
        <v>39979</v>
      </c>
    </row>
    <row r="4143" spans="1:21" ht="13">
      <c r="A4143" s="10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5">
        <f>C4143+1</f>
        <v>40453</v>
      </c>
    </row>
    <row r="4144" spans="1:21" ht="13">
      <c r="A4144" s="10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5">
        <f>C4144+1</f>
        <v>39966</v>
      </c>
    </row>
    <row r="4145" spans="1:21" ht="13">
      <c r="A4145" s="10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5">
        <f>C4145+1</f>
        <v>39966</v>
      </c>
    </row>
    <row r="4146" spans="1:21" ht="13">
      <c r="A4146" s="10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5">
        <f>C4146+2</f>
        <v>40494</v>
      </c>
    </row>
    <row r="4147" spans="1:21" ht="13">
      <c r="A4147" s="10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5">
        <f>C4147+2</f>
        <v>40068</v>
      </c>
    </row>
    <row r="4148" spans="1:21" ht="13">
      <c r="A4148" s="10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5">
        <f>C4148+1</f>
        <v>41071</v>
      </c>
    </row>
    <row r="4149" spans="1:21" ht="13">
      <c r="A4149" s="10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5">
        <f>C4149+2</f>
        <v>40579</v>
      </c>
    </row>
    <row r="4150" spans="1:21" ht="13">
      <c r="A4150" s="10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5">
        <f>C4150+3</f>
        <v>40219</v>
      </c>
    </row>
    <row r="4151" spans="1:21" ht="13">
      <c r="A4151" s="10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5">
        <f>C4151+1</f>
        <v>40217</v>
      </c>
    </row>
    <row r="4152" spans="1:21" ht="13">
      <c r="A4152" s="10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5">
        <f>C4152+2</f>
        <v>41024</v>
      </c>
    </row>
    <row r="4153" spans="1:21" ht="13">
      <c r="A4153" s="10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5">
        <f>C4153+3</f>
        <v>41025</v>
      </c>
    </row>
    <row r="4154" spans="1:21" ht="13">
      <c r="A4154" s="10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5">
        <f>C4154+2</f>
        <v>39886</v>
      </c>
    </row>
    <row r="4155" spans="1:21" ht="13">
      <c r="A4155" s="10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5">
        <f>C4155+2</f>
        <v>40142</v>
      </c>
    </row>
    <row r="4156" spans="1:21" ht="13">
      <c r="A4156" s="10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5">
        <f>C4156+2</f>
        <v>40142</v>
      </c>
    </row>
    <row r="4157" spans="1:21" ht="13">
      <c r="A4157" s="10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5">
        <f>C4157+2</f>
        <v>40368</v>
      </c>
    </row>
    <row r="4158" spans="1:21" ht="13">
      <c r="A4158" s="10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5">
        <f>C4158+2</f>
        <v>40553</v>
      </c>
    </row>
    <row r="4159" spans="1:21" ht="13">
      <c r="A4159" s="10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5">
        <f>C4159+1</f>
        <v>40552</v>
      </c>
    </row>
    <row r="4160" spans="1:21" ht="13">
      <c r="A4160" s="10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5">
        <f>C4160+1</f>
        <v>40552</v>
      </c>
    </row>
    <row r="4161" spans="1:21" ht="13">
      <c r="A4161" s="10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5">
        <f>C4161+1</f>
        <v>40973</v>
      </c>
    </row>
    <row r="4162" spans="1:21" ht="13">
      <c r="A4162" s="10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5">
        <f>C4162+1</f>
        <v>40555</v>
      </c>
    </row>
    <row r="4163" spans="1:21" ht="13">
      <c r="A4163" s="10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5">
        <f>C4163+2</f>
        <v>40556</v>
      </c>
    </row>
    <row r="4164" spans="1:21" ht="13">
      <c r="A4164" s="10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5">
        <f>C4164+2</f>
        <v>40556</v>
      </c>
    </row>
    <row r="4165" spans="1:21" ht="13">
      <c r="A4165" s="10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5">
        <f>C4165+1</f>
        <v>41080</v>
      </c>
    </row>
    <row r="4166" spans="1:21" ht="13">
      <c r="A4166" s="10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5">
        <f>C4166+1</f>
        <v>40883</v>
      </c>
    </row>
    <row r="4167" spans="1:21" ht="13">
      <c r="A4167" s="10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5">
        <f>C4167+1</f>
        <v>40883</v>
      </c>
    </row>
    <row r="4168" spans="1:21" ht="13">
      <c r="A4168" s="10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5">
        <f>C4168+2</f>
        <v>40884</v>
      </c>
    </row>
    <row r="4169" spans="1:21" ht="13">
      <c r="A4169" s="10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5">
        <f>C4169+2</f>
        <v>40749</v>
      </c>
    </row>
    <row r="4170" spans="1:21" ht="13">
      <c r="A4170" s="10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5">
        <f>C4170+1</f>
        <v>41230</v>
      </c>
    </row>
    <row r="4171" spans="1:21" ht="13">
      <c r="A4171" s="10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5">
        <f>C4171+1</f>
        <v>40158</v>
      </c>
    </row>
    <row r="4172" spans="1:21" ht="13">
      <c r="A4172" s="10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5">
        <f>C4172+2</f>
        <v>40017</v>
      </c>
    </row>
    <row r="4173" spans="1:21" ht="13">
      <c r="A4173" s="10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5">
        <f>C4173+2</f>
        <v>40017</v>
      </c>
    </row>
    <row r="4174" spans="1:21" ht="13">
      <c r="A4174" s="10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5">
        <f>C4174+2</f>
        <v>41145</v>
      </c>
    </row>
    <row r="4175" spans="1:21" ht="13">
      <c r="A4175" s="10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5">
        <f>C4175+2</f>
        <v>39836</v>
      </c>
    </row>
    <row r="4176" spans="1:21" ht="13">
      <c r="A4176" s="10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5">
        <f>C4176+1</f>
        <v>39835</v>
      </c>
    </row>
    <row r="4177" spans="1:21" ht="13">
      <c r="A4177" s="10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5">
        <f>C4177+1</f>
        <v>40611</v>
      </c>
    </row>
    <row r="4178" spans="1:21" ht="13">
      <c r="A4178" s="10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5">
        <f>C4178+1</f>
        <v>40611</v>
      </c>
    </row>
    <row r="4179" spans="1:21" ht="13">
      <c r="A4179" s="10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5">
        <f>C4179+2</f>
        <v>41235</v>
      </c>
    </row>
    <row r="4180" spans="1:21" ht="13">
      <c r="A4180" s="10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5">
        <f>C4180+0</f>
        <v>41233</v>
      </c>
    </row>
    <row r="4181" spans="1:21" ht="13">
      <c r="A4181" s="10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5">
        <f>C4181+0</f>
        <v>40090</v>
      </c>
    </row>
    <row r="4182" spans="1:21" ht="13">
      <c r="A4182" s="10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5">
        <f>C4182+2</f>
        <v>40643</v>
      </c>
    </row>
    <row r="4183" spans="1:21" ht="13">
      <c r="A4183" s="10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5">
        <f>C4183+0</f>
        <v>40466</v>
      </c>
    </row>
    <row r="4184" spans="1:21" ht="13">
      <c r="A4184" s="10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5">
        <f>C4184+2</f>
        <v>40468</v>
      </c>
    </row>
    <row r="4185" spans="1:21" ht="13">
      <c r="A4185" s="10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5">
        <f>C4185+1</f>
        <v>40492</v>
      </c>
    </row>
    <row r="4186" spans="1:21" ht="13">
      <c r="A4186" s="10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5">
        <f>C4186+4</f>
        <v>40019</v>
      </c>
    </row>
    <row r="4187" spans="1:21" ht="13">
      <c r="A4187" s="10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5">
        <f>C4187+0</f>
        <v>40029</v>
      </c>
    </row>
    <row r="4188" spans="1:21" ht="13">
      <c r="A4188" s="10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5">
        <f>C4188+0</f>
        <v>41166</v>
      </c>
    </row>
    <row r="4189" spans="1:21" ht="13">
      <c r="A4189" s="10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5">
        <f>C4189+4</f>
        <v>41170</v>
      </c>
    </row>
    <row r="4190" spans="1:21" ht="13">
      <c r="A4190" s="10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5">
        <f>C4190+7</f>
        <v>41173</v>
      </c>
    </row>
    <row r="4191" spans="1:21" ht="13">
      <c r="A4191" s="10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5">
        <f>C4191+1</f>
        <v>41254</v>
      </c>
    </row>
    <row r="4192" spans="1:21" ht="13">
      <c r="A4192" s="10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5">
        <f>C4192+1</f>
        <v>41254</v>
      </c>
    </row>
    <row r="4193" spans="1:21" ht="13">
      <c r="A4193" s="10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5">
        <f>C4193+2</f>
        <v>40980</v>
      </c>
    </row>
    <row r="4194" spans="1:21" ht="13">
      <c r="A4194" s="10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5">
        <f>C4194+1</f>
        <v>40059</v>
      </c>
    </row>
    <row r="4195" spans="1:21" ht="13">
      <c r="A4195" s="10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5">
        <f>C4195+1</f>
        <v>40059</v>
      </c>
    </row>
    <row r="4196" spans="1:21" ht="13">
      <c r="A4196" s="10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5">
        <f>C4196+2</f>
        <v>40060</v>
      </c>
    </row>
    <row r="4197" spans="1:21" ht="13">
      <c r="A4197" s="10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5">
        <f>C4197+1</f>
        <v>40059</v>
      </c>
    </row>
    <row r="4198" spans="1:21" ht="13">
      <c r="A4198" s="10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5">
        <f>C4198+1</f>
        <v>40622</v>
      </c>
    </row>
    <row r="4199" spans="1:21" ht="13">
      <c r="A4199" s="10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5">
        <f>C4199+0</f>
        <v>41013</v>
      </c>
    </row>
    <row r="4200" spans="1:21" ht="13">
      <c r="A4200" s="10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5">
        <f>C4200+1</f>
        <v>41014</v>
      </c>
    </row>
    <row r="4201" spans="1:21" ht="13">
      <c r="A4201" s="10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5">
        <f>C4201+2</f>
        <v>41014</v>
      </c>
    </row>
    <row r="4202" spans="1:21" ht="13">
      <c r="A4202" s="10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5">
        <f>C4202+2</f>
        <v>40733</v>
      </c>
    </row>
    <row r="4203" spans="1:21" ht="13">
      <c r="A4203" s="10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5">
        <f>C4203+2</f>
        <v>40733</v>
      </c>
    </row>
    <row r="4204" spans="1:21" ht="13">
      <c r="A4204" s="10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5">
        <f>C4204+0</f>
        <v>40658</v>
      </c>
    </row>
    <row r="4205" spans="1:21" ht="13">
      <c r="A4205" s="10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5">
        <f>C4205+0</f>
        <v>40814</v>
      </c>
    </row>
    <row r="4206" spans="1:21" ht="13">
      <c r="A4206" s="10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5">
        <f>C4206+1</f>
        <v>40902</v>
      </c>
    </row>
    <row r="4207" spans="1:21" ht="13">
      <c r="A4207" s="10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5">
        <f>C4207+4</f>
        <v>40859</v>
      </c>
    </row>
    <row r="4208" spans="1:21" ht="13">
      <c r="A4208" s="10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5">
        <f>C4208+5</f>
        <v>40860</v>
      </c>
    </row>
    <row r="4209" spans="1:21" ht="13">
      <c r="A4209" s="10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5">
        <f>C4209+0</f>
        <v>40855</v>
      </c>
    </row>
    <row r="4210" spans="1:21" ht="13">
      <c r="A4210" s="10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5">
        <f>C4210+0</f>
        <v>40855</v>
      </c>
    </row>
    <row r="4211" spans="1:21" ht="13">
      <c r="A4211" s="10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5">
        <f>C4211+1</f>
        <v>40675</v>
      </c>
    </row>
    <row r="4212" spans="1:21" ht="13">
      <c r="A4212" s="10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5">
        <f>C4212+2</f>
        <v>40676</v>
      </c>
    </row>
    <row r="4213" spans="1:21" ht="13">
      <c r="A4213" s="10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5">
        <f>C4213+9</f>
        <v>40287</v>
      </c>
    </row>
    <row r="4214" spans="1:21" ht="13">
      <c r="A4214" s="10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5">
        <f>C4214+0</f>
        <v>39975</v>
      </c>
    </row>
    <row r="4215" spans="1:21" ht="13">
      <c r="A4215" s="10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5">
        <f>C4215+3</f>
        <v>39978</v>
      </c>
    </row>
    <row r="4216" spans="1:21" ht="13">
      <c r="A4216" s="10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5">
        <f>C4216+1</f>
        <v>39976</v>
      </c>
    </row>
    <row r="4217" spans="1:21" ht="13">
      <c r="A4217" s="10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5">
        <f>C4217+0</f>
        <v>39975</v>
      </c>
    </row>
    <row r="4218" spans="1:21" ht="13">
      <c r="A4218" s="10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5">
        <f>C4218+1</f>
        <v>40705</v>
      </c>
    </row>
    <row r="4219" spans="1:21" ht="13">
      <c r="A4219" s="10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5">
        <f>C4219+1</f>
        <v>40705</v>
      </c>
    </row>
    <row r="4220" spans="1:21" ht="13">
      <c r="A4220" s="10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5">
        <f>C4220+1</f>
        <v>40705</v>
      </c>
    </row>
    <row r="4221" spans="1:21" ht="13">
      <c r="A4221" s="10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5">
        <f>C4221+1</f>
        <v>40100</v>
      </c>
    </row>
    <row r="4222" spans="1:21" ht="13">
      <c r="A4222" s="10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5">
        <f>C4222+1</f>
        <v>40939</v>
      </c>
    </row>
    <row r="4223" spans="1:21" ht="13">
      <c r="A4223" s="10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5">
        <f>C4223+2</f>
        <v>40940</v>
      </c>
    </row>
    <row r="4224" spans="1:21" ht="13">
      <c r="A4224" s="10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5">
        <f>C4224+2</f>
        <v>41138</v>
      </c>
    </row>
    <row r="4225" spans="1:21" ht="13">
      <c r="A4225" s="10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5">
        <f>C4225+2</f>
        <v>39876</v>
      </c>
    </row>
    <row r="4226" spans="1:21" ht="13">
      <c r="A4226" s="10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5">
        <f>C4226+0</f>
        <v>40536</v>
      </c>
    </row>
    <row r="4227" spans="1:21" ht="13">
      <c r="A4227" s="10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5">
        <f>C4227+1</f>
        <v>40537</v>
      </c>
    </row>
    <row r="4228" spans="1:21" ht="13">
      <c r="A4228" s="10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5">
        <f>C4228+1</f>
        <v>40518</v>
      </c>
    </row>
    <row r="4229" spans="1:21" ht="13">
      <c r="A4229" s="10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5">
        <f>C4229+1</f>
        <v>40518</v>
      </c>
    </row>
    <row r="4230" spans="1:21" ht="13">
      <c r="A4230" s="10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5">
        <f>C4230+1</f>
        <v>40516</v>
      </c>
    </row>
    <row r="4231" spans="1:21" ht="13">
      <c r="A4231" s="10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5">
        <f>C4231+2</f>
        <v>40459</v>
      </c>
    </row>
    <row r="4232" spans="1:21" ht="13">
      <c r="A4232" s="10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5">
        <f>C4232+2</f>
        <v>39866</v>
      </c>
    </row>
    <row r="4233" spans="1:21" ht="13">
      <c r="A4233" s="10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5">
        <f>C4233+1</f>
        <v>39865</v>
      </c>
    </row>
    <row r="4234" spans="1:21" ht="13">
      <c r="A4234" s="10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5">
        <f>C4234+2</f>
        <v>39866</v>
      </c>
    </row>
    <row r="4235" spans="1:21" ht="13">
      <c r="A4235" s="10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5">
        <f>C4235+1</f>
        <v>40199</v>
      </c>
    </row>
    <row r="4236" spans="1:21" ht="13">
      <c r="A4236" s="10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5">
        <f>C4236+1</f>
        <v>40012</v>
      </c>
    </row>
    <row r="4237" spans="1:21" ht="13">
      <c r="A4237" s="10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5">
        <f>C4237+1</f>
        <v>41246</v>
      </c>
    </row>
    <row r="4238" spans="1:21" ht="13">
      <c r="A4238" s="10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5">
        <f>C4238+2</f>
        <v>41247</v>
      </c>
    </row>
    <row r="4239" spans="1:21" ht="13">
      <c r="A4239" s="10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5">
        <f>C4239+1</f>
        <v>40979</v>
      </c>
    </row>
    <row r="4240" spans="1:21" ht="13">
      <c r="A4240" s="10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5">
        <f>C4240+1</f>
        <v>41012</v>
      </c>
    </row>
    <row r="4241" spans="1:21" ht="13">
      <c r="A4241" s="10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5">
        <f>C4241+0</f>
        <v>40769</v>
      </c>
    </row>
    <row r="4242" spans="1:21" ht="13">
      <c r="A4242" s="10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5">
        <f>C4242+2</f>
        <v>40771</v>
      </c>
    </row>
    <row r="4243" spans="1:21" ht="13">
      <c r="A4243" s="10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5">
        <f>C4243+2</f>
        <v>40771</v>
      </c>
    </row>
    <row r="4244" spans="1:21" ht="13">
      <c r="A4244" s="10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5">
        <f>C4244+2</f>
        <v>39926</v>
      </c>
    </row>
    <row r="4245" spans="1:21" ht="13">
      <c r="A4245" s="10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5">
        <f>C4245+4</f>
        <v>40530</v>
      </c>
    </row>
    <row r="4246" spans="1:21" ht="13">
      <c r="A4246" s="10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5">
        <f>C4246+2</f>
        <v>40103</v>
      </c>
    </row>
    <row r="4247" spans="1:21" ht="13">
      <c r="A4247" s="10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5">
        <f>C4247+1</f>
        <v>40848</v>
      </c>
    </row>
    <row r="4248" spans="1:21" ht="13">
      <c r="A4248" s="10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5">
        <f>C4248+1</f>
        <v>39982</v>
      </c>
    </row>
    <row r="4249" spans="1:21" ht="13">
      <c r="A4249" s="10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5">
        <f>C4249+1</f>
        <v>39982</v>
      </c>
    </row>
    <row r="4250" spans="1:21" ht="13">
      <c r="A4250" s="10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5">
        <f>C4250+2</f>
        <v>40688</v>
      </c>
    </row>
    <row r="4251" spans="1:21" ht="13">
      <c r="A4251" s="10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5">
        <f>C4251+1</f>
        <v>40138</v>
      </c>
    </row>
    <row r="4252" spans="1:21" ht="13">
      <c r="A4252" s="10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5">
        <f>C4252+1</f>
        <v>40138</v>
      </c>
    </row>
    <row r="4253" spans="1:21" ht="13">
      <c r="A4253" s="10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5">
        <f>C4253+2</f>
        <v>40049</v>
      </c>
    </row>
    <row r="4254" spans="1:21" ht="13">
      <c r="A4254" s="10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5">
        <f>C4254+0</f>
        <v>40380</v>
      </c>
    </row>
    <row r="4255" spans="1:21" ht="13">
      <c r="A4255" s="10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5">
        <f>C4255+1</f>
        <v>39857</v>
      </c>
    </row>
    <row r="4256" spans="1:21" ht="13">
      <c r="A4256" s="10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5">
        <f>C4256+1</f>
        <v>39857</v>
      </c>
    </row>
    <row r="4257" spans="1:21" ht="13">
      <c r="A4257" s="10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5">
        <f>C4257+2</f>
        <v>41038</v>
      </c>
    </row>
    <row r="4258" spans="1:21" ht="13">
      <c r="A4258" s="10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5">
        <f>C4258+2</f>
        <v>40867</v>
      </c>
    </row>
    <row r="4259" spans="1:21" ht="13">
      <c r="A4259" s="10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5">
        <f>C4259+3</f>
        <v>40995</v>
      </c>
    </row>
    <row r="4260" spans="1:21" ht="13">
      <c r="A4260" s="10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5">
        <f>C4260+1</f>
        <v>40863</v>
      </c>
    </row>
    <row r="4261" spans="1:21" ht="13">
      <c r="A4261" s="10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5">
        <f>C4261+0</f>
        <v>40438</v>
      </c>
    </row>
    <row r="4262" spans="1:21" ht="13">
      <c r="A4262" s="10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5">
        <f>C4262+2</f>
        <v>39924</v>
      </c>
    </row>
    <row r="4263" spans="1:21" ht="13">
      <c r="A4263" s="10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5">
        <f>C4263+2</f>
        <v>40320</v>
      </c>
    </row>
    <row r="4264" spans="1:21" ht="13">
      <c r="A4264" s="10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5">
        <f>C4264+2</f>
        <v>40905</v>
      </c>
    </row>
    <row r="4265" spans="1:21" ht="13">
      <c r="A4265" s="10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5">
        <f>C4265+1</f>
        <v>41103</v>
      </c>
    </row>
    <row r="4266" spans="1:21" ht="13">
      <c r="A4266" s="10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5">
        <f>C4266+1</f>
        <v>41103</v>
      </c>
    </row>
    <row r="4267" spans="1:21" ht="13">
      <c r="A4267" s="10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5">
        <f>C4267+0</f>
        <v>41102</v>
      </c>
    </row>
    <row r="4268" spans="1:21" ht="13">
      <c r="A4268" s="10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5">
        <f>C4268+7</f>
        <v>40432</v>
      </c>
    </row>
    <row r="4269" spans="1:21" ht="13">
      <c r="A4269" s="10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5">
        <f>C4269+1</f>
        <v>40312</v>
      </c>
    </row>
    <row r="4270" spans="1:21" ht="13">
      <c r="A4270" s="10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5">
        <f>C4270+2</f>
        <v>40313</v>
      </c>
    </row>
    <row r="4271" spans="1:21" ht="13">
      <c r="A4271" s="10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5">
        <f>C4271+1</f>
        <v>40514</v>
      </c>
    </row>
    <row r="4272" spans="1:21" ht="13">
      <c r="A4272" s="10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5">
        <f>C4272+4</f>
        <v>39901</v>
      </c>
    </row>
    <row r="4273" spans="1:21" ht="13">
      <c r="A4273" s="10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5">
        <f>C4273+0</f>
        <v>39897</v>
      </c>
    </row>
    <row r="4274" spans="1:21" ht="13">
      <c r="A4274" s="10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5">
        <f>C4274+0</f>
        <v>41158</v>
      </c>
    </row>
    <row r="4275" spans="1:21" ht="13">
      <c r="A4275" s="10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5">
        <f>C4275+1</f>
        <v>41159</v>
      </c>
    </row>
    <row r="4276" spans="1:21" ht="13">
      <c r="A4276" s="10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5">
        <f>C4276+2</f>
        <v>40348</v>
      </c>
    </row>
    <row r="4277" spans="1:21" ht="13">
      <c r="A4277" s="10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5">
        <f>C4277+4</f>
        <v>40350</v>
      </c>
    </row>
    <row r="4278" spans="1:21" ht="13">
      <c r="A4278" s="10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5">
        <f>C4278+2</f>
        <v>41188</v>
      </c>
    </row>
    <row r="4279" spans="1:21" ht="13">
      <c r="A4279" s="10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5">
        <f>C4279+0</f>
        <v>41020</v>
      </c>
    </row>
    <row r="4280" spans="1:21" ht="13">
      <c r="A4280" s="10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5">
        <f>C4280+1</f>
        <v>41021</v>
      </c>
    </row>
    <row r="4281" spans="1:21" ht="13">
      <c r="A4281" s="10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5">
        <f>C4281+1</f>
        <v>41021</v>
      </c>
    </row>
    <row r="4282" spans="1:21" ht="13">
      <c r="A4282" s="10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5">
        <f>C4282+2</f>
        <v>40525</v>
      </c>
    </row>
    <row r="4283" spans="1:21" ht="13">
      <c r="A4283" s="10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5">
        <f>C4283+2</f>
        <v>40859</v>
      </c>
    </row>
    <row r="4284" spans="1:21" ht="13">
      <c r="A4284" s="10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5">
        <f>C4284+0</f>
        <v>40775</v>
      </c>
    </row>
    <row r="4285" spans="1:21" ht="13">
      <c r="A4285" s="10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5">
        <f>C4285+3</f>
        <v>40778</v>
      </c>
    </row>
    <row r="4286" spans="1:21" ht="13">
      <c r="A4286" s="10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5">
        <f>C4286+0</f>
        <v>39948</v>
      </c>
    </row>
    <row r="4287" spans="1:21" ht="13">
      <c r="A4287" s="10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5">
        <f>C4287+1</f>
        <v>39949</v>
      </c>
    </row>
    <row r="4288" spans="1:21" ht="13">
      <c r="A4288" s="10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5">
        <f>C4288+0</f>
        <v>40943</v>
      </c>
    </row>
    <row r="4289" spans="1:21" ht="13">
      <c r="A4289" s="10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5">
        <f>C4289+1</f>
        <v>40325</v>
      </c>
    </row>
    <row r="4290" spans="1:21" ht="13">
      <c r="A4290" s="10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5">
        <f>C4290+1</f>
        <v>40325</v>
      </c>
    </row>
    <row r="4291" spans="1:21" ht="13">
      <c r="A4291" s="10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5">
        <f>C4291+3</f>
        <v>40291</v>
      </c>
    </row>
    <row r="4292" spans="1:21" ht="13">
      <c r="A4292" s="10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5">
        <f>C4292+0</f>
        <v>40288</v>
      </c>
    </row>
    <row r="4293" spans="1:21" ht="13">
      <c r="A4293" s="10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5">
        <f>C4293+2</f>
        <v>40971</v>
      </c>
    </row>
    <row r="4294" spans="1:21" ht="13">
      <c r="A4294" s="10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5">
        <f>C4294+5</f>
        <v>40727</v>
      </c>
    </row>
    <row r="4295" spans="1:21" ht="13">
      <c r="A4295" s="10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5">
        <f>C4295+0</f>
        <v>40021</v>
      </c>
    </row>
    <row r="4296" spans="1:21" ht="13">
      <c r="A4296" s="10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5">
        <f>C4296+2</f>
        <v>40023</v>
      </c>
    </row>
    <row r="4297" spans="1:21" ht="13">
      <c r="A4297" s="10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5">
        <f>C4297+2</f>
        <v>40311</v>
      </c>
    </row>
    <row r="4298" spans="1:21" ht="13">
      <c r="A4298" s="10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5">
        <f>C4298+0</f>
        <v>40309</v>
      </c>
    </row>
    <row r="4299" spans="1:21" ht="13">
      <c r="A4299" s="10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5">
        <f>C4299+2</f>
        <v>40311</v>
      </c>
    </row>
    <row r="4300" spans="1:21" ht="13">
      <c r="A4300" s="10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5">
        <f>C4300+1</f>
        <v>39910</v>
      </c>
    </row>
    <row r="4301" spans="1:21" ht="13">
      <c r="A4301" s="10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5">
        <f>C4301+2</f>
        <v>40787</v>
      </c>
    </row>
    <row r="4302" spans="1:21" ht="13">
      <c r="A4302" s="10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5">
        <f>C4302+2</f>
        <v>40838</v>
      </c>
    </row>
    <row r="4303" spans="1:21" ht="13">
      <c r="A4303" s="10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5">
        <f>C4303+2</f>
        <v>41119</v>
      </c>
    </row>
    <row r="4304" spans="1:21" ht="13">
      <c r="A4304" s="10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5">
        <f>C4304+2</f>
        <v>40648</v>
      </c>
    </row>
    <row r="4305" spans="1:21" ht="13">
      <c r="A4305" s="10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5">
        <f>C4305+2</f>
        <v>40330</v>
      </c>
    </row>
    <row r="4306" spans="1:21" ht="13">
      <c r="A4306" s="10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5">
        <f>C4306+3</f>
        <v>41055</v>
      </c>
    </row>
    <row r="4307" spans="1:21" ht="13">
      <c r="A4307" s="10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5">
        <f>C4307+1</f>
        <v>40738</v>
      </c>
    </row>
    <row r="4308" spans="1:21" ht="13">
      <c r="A4308" s="10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5">
        <f>C4308+2</f>
        <v>40696</v>
      </c>
    </row>
    <row r="4309" spans="1:21" ht="13">
      <c r="A4309" s="10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5">
        <f>C4309+4</f>
        <v>40333</v>
      </c>
    </row>
    <row r="4310" spans="1:21" ht="13">
      <c r="A4310" s="10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5">
        <f>C4310+5</f>
        <v>40334</v>
      </c>
    </row>
    <row r="4311" spans="1:21" ht="13">
      <c r="A4311" s="10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5">
        <f>C4311+2</f>
        <v>40331</v>
      </c>
    </row>
    <row r="4312" spans="1:21" ht="13">
      <c r="A4312" s="10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5">
        <f>C4312+2</f>
        <v>40467</v>
      </c>
    </row>
    <row r="4313" spans="1:21" ht="13">
      <c r="A4313" s="10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5">
        <f>C4313+5</f>
        <v>40501</v>
      </c>
    </row>
    <row r="4314" spans="1:21" ht="13">
      <c r="A4314" s="10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5">
        <f>C4314+3</f>
        <v>40196</v>
      </c>
    </row>
    <row r="4315" spans="1:21" ht="13">
      <c r="A4315" s="10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5">
        <f>C4315+1</f>
        <v>40194</v>
      </c>
    </row>
    <row r="4316" spans="1:21" ht="13">
      <c r="A4316" s="10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5">
        <f>C4316+1</f>
        <v>41009</v>
      </c>
    </row>
    <row r="4317" spans="1:21" ht="13">
      <c r="A4317" s="10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5">
        <f>C4317+2</f>
        <v>41010</v>
      </c>
    </row>
    <row r="4318" spans="1:21" ht="13">
      <c r="A4318" s="10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5">
        <f>C4318+2</f>
        <v>40217</v>
      </c>
    </row>
    <row r="4319" spans="1:21" ht="13">
      <c r="A4319" s="10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5">
        <f>C4319+0</f>
        <v>40215</v>
      </c>
    </row>
    <row r="4320" spans="1:21" ht="13">
      <c r="A4320" s="10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5">
        <f>C4320+1</f>
        <v>40216</v>
      </c>
    </row>
    <row r="4321" spans="1:21" ht="13">
      <c r="A4321" s="10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5">
        <f>C4321+1</f>
        <v>40562</v>
      </c>
    </row>
    <row r="4322" spans="1:21" ht="13">
      <c r="A4322" s="10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5">
        <f>C4322+2</f>
        <v>41113</v>
      </c>
    </row>
    <row r="4323" spans="1:21" ht="13">
      <c r="A4323" s="10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5">
        <f>C4323+0</f>
        <v>40678</v>
      </c>
    </row>
    <row r="4324" spans="1:21" ht="13">
      <c r="A4324" s="10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5">
        <f>C4324+2</f>
        <v>39841</v>
      </c>
    </row>
    <row r="4325" spans="1:21" ht="13">
      <c r="A4325" s="10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5">
        <f>C4325+2</f>
        <v>39841</v>
      </c>
    </row>
    <row r="4326" spans="1:21" ht="13">
      <c r="A4326" s="10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5">
        <f>C4326+2</f>
        <v>40771</v>
      </c>
    </row>
    <row r="4327" spans="1:21" ht="13">
      <c r="A4327" s="10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5">
        <f>C4327+4</f>
        <v>40794</v>
      </c>
    </row>
    <row r="4328" spans="1:21" ht="13">
      <c r="A4328" s="10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5">
        <f>C4328+1</f>
        <v>41013</v>
      </c>
    </row>
    <row r="4329" spans="1:21" ht="13">
      <c r="A4329" s="10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5">
        <f>C4329+2</f>
        <v>39846</v>
      </c>
    </row>
    <row r="4330" spans="1:21" ht="13">
      <c r="A4330" s="10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5">
        <f>C4330+2</f>
        <v>39846</v>
      </c>
    </row>
    <row r="4331" spans="1:21" ht="13">
      <c r="A4331" s="10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5">
        <f>C4331+1</f>
        <v>40386</v>
      </c>
    </row>
    <row r="4332" spans="1:21" ht="13">
      <c r="A4332" s="10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5">
        <f>C4332+2</f>
        <v>40387</v>
      </c>
    </row>
    <row r="4333" spans="1:21" ht="13">
      <c r="A4333" s="10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5">
        <f>C4333+2</f>
        <v>40192</v>
      </c>
    </row>
    <row r="4334" spans="1:21" ht="13">
      <c r="A4334" s="10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5">
        <f>C4334+3</f>
        <v>40193</v>
      </c>
    </row>
    <row r="4335" spans="1:21" ht="13">
      <c r="A4335" s="10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5">
        <f>C4335+1</f>
        <v>40878</v>
      </c>
    </row>
    <row r="4336" spans="1:21" ht="13">
      <c r="A4336" s="10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5">
        <f>C4336+0</f>
        <v>40742</v>
      </c>
    </row>
    <row r="4337" spans="1:21" ht="13">
      <c r="A4337" s="10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5">
        <f>C4337+2</f>
        <v>40744</v>
      </c>
    </row>
    <row r="4338" spans="1:21" ht="13">
      <c r="A4338" s="10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5">
        <f>C4338+0</f>
        <v>40667</v>
      </c>
    </row>
    <row r="4339" spans="1:21" ht="13">
      <c r="A4339" s="10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5">
        <f>C4339+4</f>
        <v>40138</v>
      </c>
    </row>
    <row r="4340" spans="1:21" ht="13">
      <c r="A4340" s="10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5">
        <f>C4340+4</f>
        <v>40138</v>
      </c>
    </row>
    <row r="4341" spans="1:21" ht="13">
      <c r="A4341" s="10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5">
        <f>C4341+2</f>
        <v>41026</v>
      </c>
    </row>
    <row r="4342" spans="1:21" ht="13">
      <c r="A4342" s="10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5">
        <f>C4342+2</f>
        <v>41026</v>
      </c>
    </row>
    <row r="4343" spans="1:21" ht="13">
      <c r="A4343" s="10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5">
        <f>C4343+2</f>
        <v>41026</v>
      </c>
    </row>
    <row r="4344" spans="1:21" ht="13">
      <c r="A4344" s="10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5">
        <f>C4344+7</f>
        <v>40042</v>
      </c>
    </row>
    <row r="4345" spans="1:21" ht="13">
      <c r="A4345" s="10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5">
        <f>C4345+5</f>
        <v>40040</v>
      </c>
    </row>
    <row r="4346" spans="1:21" ht="13">
      <c r="A4346" s="10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5">
        <f>C4346+1</f>
        <v>40343</v>
      </c>
    </row>
    <row r="4347" spans="1:21" ht="13">
      <c r="A4347" s="10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5">
        <f>C4347+2</f>
        <v>40344</v>
      </c>
    </row>
    <row r="4348" spans="1:21" ht="13">
      <c r="A4348" s="10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5">
        <f>C4348+1</f>
        <v>40866</v>
      </c>
    </row>
    <row r="4349" spans="1:21" ht="13">
      <c r="A4349" s="10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5">
        <f>C4349+0</f>
        <v>40584</v>
      </c>
    </row>
    <row r="4350" spans="1:21" ht="13">
      <c r="A4350" s="10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5">
        <f>C4350+0</f>
        <v>40584</v>
      </c>
    </row>
    <row r="4351" spans="1:21" ht="13">
      <c r="A4351" s="10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5">
        <f>C4351+1</f>
        <v>40391</v>
      </c>
    </row>
    <row r="4352" spans="1:21" ht="13">
      <c r="A4352" s="10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5">
        <f>C4352+1</f>
        <v>41017</v>
      </c>
    </row>
    <row r="4353" spans="1:21" ht="13">
      <c r="A4353" s="10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5">
        <f>C4353+1</f>
        <v>40942</v>
      </c>
    </row>
    <row r="4354" spans="1:21" ht="13">
      <c r="A4354" s="10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5">
        <f>C4354+0</f>
        <v>41032</v>
      </c>
    </row>
    <row r="4355" spans="1:21" ht="13">
      <c r="A4355" s="10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5">
        <f>C4355+1</f>
        <v>41184</v>
      </c>
    </row>
    <row r="4356" spans="1:21" ht="13">
      <c r="A4356" s="10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5">
        <f>C4356+0</f>
        <v>39891</v>
      </c>
    </row>
    <row r="4357" spans="1:21" ht="13">
      <c r="A4357" s="10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5">
        <f>C4357+2</f>
        <v>39893</v>
      </c>
    </row>
    <row r="4358" spans="1:21" ht="13">
      <c r="A4358" s="10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5">
        <f>C4358+2</f>
        <v>41050</v>
      </c>
    </row>
    <row r="4359" spans="1:21" ht="13">
      <c r="A4359" s="10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5">
        <f>C4359+7</f>
        <v>41174</v>
      </c>
    </row>
    <row r="4360" spans="1:21" ht="13">
      <c r="A4360" s="10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5">
        <f>C4360+2</f>
        <v>40155</v>
      </c>
    </row>
    <row r="4361" spans="1:21" ht="13">
      <c r="A4361" s="10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5">
        <f>C4361+3</f>
        <v>40156</v>
      </c>
    </row>
    <row r="4362" spans="1:21" ht="13">
      <c r="A4362" s="10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5">
        <f>C4362+1</f>
        <v>40979</v>
      </c>
    </row>
    <row r="4363" spans="1:21" ht="13">
      <c r="A4363" s="10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5">
        <f>C4363+2</f>
        <v>40980</v>
      </c>
    </row>
    <row r="4364" spans="1:21" ht="13">
      <c r="A4364" s="10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5">
        <f>C4364+3</f>
        <v>40231</v>
      </c>
    </row>
    <row r="4365" spans="1:21" ht="13">
      <c r="A4365" s="10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5">
        <f>C4365+2</f>
        <v>40516</v>
      </c>
    </row>
    <row r="4366" spans="1:21" ht="13">
      <c r="A4366" s="10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5">
        <f>C4366+1</f>
        <v>40515</v>
      </c>
    </row>
    <row r="4367" spans="1:21" ht="13">
      <c r="A4367" s="10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5">
        <f>C4367+1</f>
        <v>41028</v>
      </c>
    </row>
    <row r="4368" spans="1:21" ht="13">
      <c r="A4368" s="10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5">
        <f>C4368+2</f>
        <v>40880</v>
      </c>
    </row>
    <row r="4369" spans="1:21" ht="13">
      <c r="A4369" s="10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5">
        <f>C4369+0</f>
        <v>40878</v>
      </c>
    </row>
    <row r="4370" spans="1:21" ht="13">
      <c r="A4370" s="10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5">
        <f>C4370+2</f>
        <v>40880</v>
      </c>
    </row>
    <row r="4371" spans="1:21" ht="13">
      <c r="A4371" s="10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5">
        <f>C4371+2</f>
        <v>40880</v>
      </c>
    </row>
    <row r="4372" spans="1:21" ht="13">
      <c r="A4372" s="10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5">
        <f>C4372+2</f>
        <v>40880</v>
      </c>
    </row>
    <row r="4373" spans="1:21" ht="13">
      <c r="A4373" s="10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5">
        <f>C4373+3</f>
        <v>40515</v>
      </c>
    </row>
    <row r="4374" spans="1:21" ht="13">
      <c r="A4374" s="10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5">
        <f>C4374+0</f>
        <v>40516</v>
      </c>
    </row>
    <row r="4375" spans="1:21" ht="13">
      <c r="A4375" s="10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5">
        <f>C4375+1</f>
        <v>40607</v>
      </c>
    </row>
    <row r="4376" spans="1:21" ht="13">
      <c r="A4376" s="10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5">
        <f>C4376+1</f>
        <v>40459</v>
      </c>
    </row>
    <row r="4377" spans="1:21" ht="13">
      <c r="A4377" s="10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5">
        <f>C4377+1</f>
        <v>40459</v>
      </c>
    </row>
    <row r="4378" spans="1:21" ht="13">
      <c r="A4378" s="10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5">
        <f>C4378+1</f>
        <v>39815</v>
      </c>
    </row>
    <row r="4379" spans="1:21" ht="13">
      <c r="A4379" s="10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5">
        <f>C4379+2</f>
        <v>40983</v>
      </c>
    </row>
    <row r="4380" spans="1:21" ht="13">
      <c r="A4380" s="10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5">
        <f>C4380+2</f>
        <v>40347</v>
      </c>
    </row>
    <row r="4381" spans="1:21" ht="13">
      <c r="A4381" s="10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5">
        <f>C4381+5</f>
        <v>40766</v>
      </c>
    </row>
    <row r="4382" spans="1:21" ht="13">
      <c r="A4382" s="10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5">
        <f>C4382+1</f>
        <v>41186</v>
      </c>
    </row>
    <row r="4383" spans="1:21" ht="13">
      <c r="A4383" s="10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5">
        <f>C4383+2</f>
        <v>41230</v>
      </c>
    </row>
    <row r="4384" spans="1:21" ht="13">
      <c r="A4384" s="10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5">
        <f>C4384+2</f>
        <v>40325</v>
      </c>
    </row>
    <row r="4385" spans="1:21" ht="13">
      <c r="A4385" s="10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5">
        <f>C4385+2</f>
        <v>40325</v>
      </c>
    </row>
    <row r="4386" spans="1:21" ht="13">
      <c r="A4386" s="10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5">
        <f>C4386+3</f>
        <v>39902</v>
      </c>
    </row>
    <row r="4387" spans="1:21" ht="13">
      <c r="A4387" s="10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5">
        <f>C4387+1</f>
        <v>40007</v>
      </c>
    </row>
    <row r="4388" spans="1:21" ht="13">
      <c r="A4388" s="10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5">
        <f>C4388+1</f>
        <v>40007</v>
      </c>
    </row>
    <row r="4389" spans="1:21" ht="13">
      <c r="A4389" s="10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5">
        <f>C4389+1</f>
        <v>39824</v>
      </c>
    </row>
    <row r="4390" spans="1:21" ht="13">
      <c r="A4390" s="10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5">
        <f>C4390+4</f>
        <v>40022</v>
      </c>
    </row>
    <row r="4391" spans="1:21" ht="13">
      <c r="A4391" s="10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5">
        <f>C4391+2</f>
        <v>39829</v>
      </c>
    </row>
    <row r="4392" spans="1:21" ht="13">
      <c r="A4392" s="10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5">
        <f>C4392+0</f>
        <v>39827</v>
      </c>
    </row>
    <row r="4393" spans="1:21" ht="13">
      <c r="A4393" s="10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5">
        <f>C4393+2</f>
        <v>39829</v>
      </c>
    </row>
    <row r="4394" spans="1:21" ht="13">
      <c r="A4394" s="10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5">
        <f>C4394+3</f>
        <v>40206</v>
      </c>
    </row>
    <row r="4395" spans="1:21" ht="13">
      <c r="A4395" s="10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5">
        <f>C4395+1</f>
        <v>40122</v>
      </c>
    </row>
    <row r="4396" spans="1:21" ht="13">
      <c r="A4396" s="10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5">
        <f>C4396+1</f>
        <v>40824</v>
      </c>
    </row>
    <row r="4397" spans="1:21" ht="13">
      <c r="A4397" s="10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5">
        <f>C4397+5</f>
        <v>41013</v>
      </c>
    </row>
    <row r="4398" spans="1:21" ht="13">
      <c r="A4398" s="10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5">
        <f>C4398+1</f>
        <v>40776</v>
      </c>
    </row>
    <row r="4399" spans="1:21" ht="13">
      <c r="A4399" s="10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5">
        <f>C4399+2</f>
        <v>40838</v>
      </c>
    </row>
    <row r="4400" spans="1:21" ht="13">
      <c r="A4400" s="10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5">
        <f>C4400+2</f>
        <v>40838</v>
      </c>
    </row>
    <row r="4401" spans="1:21" ht="13">
      <c r="A4401" s="10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5">
        <f>C4401+0</f>
        <v>40836</v>
      </c>
    </row>
    <row r="4402" spans="1:21" ht="13">
      <c r="A4402" s="10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5">
        <f>C4402+2</f>
        <v>40838</v>
      </c>
    </row>
    <row r="4403" spans="1:21" ht="13">
      <c r="A4403" s="10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5">
        <f>C4403+1</f>
        <v>39835</v>
      </c>
    </row>
    <row r="4404" spans="1:21" ht="13">
      <c r="A4404" s="10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5">
        <f>C4404+1</f>
        <v>39835</v>
      </c>
    </row>
    <row r="4405" spans="1:21" ht="13">
      <c r="A4405" s="10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5">
        <f>C4405+0</f>
        <v>40884</v>
      </c>
    </row>
    <row r="4406" spans="1:21" ht="13">
      <c r="A4406" s="10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5">
        <f>C4406+7</f>
        <v>41138</v>
      </c>
    </row>
    <row r="4407" spans="1:21" ht="13">
      <c r="A4407" s="10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5">
        <f>C4407+5</f>
        <v>41136</v>
      </c>
    </row>
    <row r="4408" spans="1:21" ht="13">
      <c r="A4408" s="10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5">
        <f>C4408+2</f>
        <v>39942</v>
      </c>
    </row>
    <row r="4409" spans="1:21" ht="13">
      <c r="A4409" s="10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5">
        <f>C4409+2</f>
        <v>40657</v>
      </c>
    </row>
    <row r="4410" spans="1:21" ht="13">
      <c r="A4410" s="10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5">
        <f>C4410+3</f>
        <v>40658</v>
      </c>
    </row>
    <row r="4411" spans="1:21" ht="13">
      <c r="A4411" s="10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5">
        <f>C4411+4</f>
        <v>39990</v>
      </c>
    </row>
    <row r="4412" spans="1:21" ht="13">
      <c r="A4412" s="10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5">
        <f>C4412+3</f>
        <v>40392</v>
      </c>
    </row>
    <row r="4413" spans="1:21" ht="13">
      <c r="A4413" s="10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5">
        <f>C4413+1</f>
        <v>40390</v>
      </c>
    </row>
    <row r="4414" spans="1:21" ht="13">
      <c r="A4414" s="10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5">
        <f>C4414+1</f>
        <v>40149</v>
      </c>
    </row>
    <row r="4415" spans="1:21" ht="13">
      <c r="A4415" s="10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5">
        <f>C4415+0</f>
        <v>40516</v>
      </c>
    </row>
    <row r="4416" spans="1:21" ht="13">
      <c r="A4416" s="10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5">
        <f>C4416+2</f>
        <v>40139</v>
      </c>
    </row>
    <row r="4417" spans="1:21" ht="13">
      <c r="A4417" s="10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5">
        <f>C4417+2</f>
        <v>40139</v>
      </c>
    </row>
    <row r="4418" spans="1:21" ht="13">
      <c r="A4418" s="10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5">
        <f>C4418+1</f>
        <v>40016</v>
      </c>
    </row>
    <row r="4419" spans="1:21" ht="13">
      <c r="A4419" s="10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5">
        <f>C4419+3</f>
        <v>40018</v>
      </c>
    </row>
    <row r="4420" spans="1:21" ht="13">
      <c r="A4420" s="10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5">
        <f>C4420+1</f>
        <v>40330</v>
      </c>
    </row>
    <row r="4421" spans="1:21" ht="13">
      <c r="A4421" s="10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5">
        <f>C4421+2</f>
        <v>40510</v>
      </c>
    </row>
    <row r="4422" spans="1:21" ht="13">
      <c r="A4422" s="10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5">
        <f>C4422+2</f>
        <v>40791</v>
      </c>
    </row>
    <row r="4423" spans="1:21" ht="13">
      <c r="A4423" s="10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5">
        <f>C4423+2</f>
        <v>40791</v>
      </c>
    </row>
    <row r="4424" spans="1:21" ht="13">
      <c r="A4424" s="10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5">
        <f>C4424+2</f>
        <v>40480</v>
      </c>
    </row>
    <row r="4425" spans="1:21" ht="13">
      <c r="A4425" s="10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5">
        <f>C4425+7</f>
        <v>40106</v>
      </c>
    </row>
    <row r="4426" spans="1:21" ht="13">
      <c r="A4426" s="10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5">
        <f>C4426+2</f>
        <v>41161</v>
      </c>
    </row>
    <row r="4427" spans="1:21" ht="13">
      <c r="A4427" s="10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5">
        <f>C4427+2</f>
        <v>40830</v>
      </c>
    </row>
    <row r="4428" spans="1:21" ht="13">
      <c r="A4428" s="10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5">
        <f>C4428+1</f>
        <v>40698</v>
      </c>
    </row>
    <row r="4429" spans="1:21" ht="13">
      <c r="A4429" s="10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5">
        <f>C4429+1</f>
        <v>41233</v>
      </c>
    </row>
    <row r="4430" spans="1:21" ht="13">
      <c r="A4430" s="10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5">
        <f>C4430+2</f>
        <v>41234</v>
      </c>
    </row>
    <row r="4431" spans="1:21" ht="13">
      <c r="A4431" s="10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5">
        <f>C4431+2</f>
        <v>40519</v>
      </c>
    </row>
    <row r="4432" spans="1:21" ht="13">
      <c r="A4432" s="10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5">
        <f>C4432+1</f>
        <v>41056</v>
      </c>
    </row>
    <row r="4433" spans="1:21" ht="13">
      <c r="A4433" s="10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5">
        <f>C4433+2</f>
        <v>40022</v>
      </c>
    </row>
    <row r="4434" spans="1:21" ht="13">
      <c r="A4434" s="10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5">
        <f>C4434+0</f>
        <v>40362</v>
      </c>
    </row>
    <row r="4435" spans="1:21" ht="13">
      <c r="A4435" s="10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5">
        <f>C4435+4</f>
        <v>40580</v>
      </c>
    </row>
    <row r="4436" spans="1:21" ht="13">
      <c r="A4436" s="10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5">
        <f>C4436+9</f>
        <v>41015</v>
      </c>
    </row>
    <row r="4437" spans="1:21" ht="13">
      <c r="A4437" s="10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5">
        <f>C4437+7</f>
        <v>39914</v>
      </c>
    </row>
    <row r="4438" spans="1:21" ht="13">
      <c r="A4438" s="10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5">
        <f>C4438+2</f>
        <v>40129</v>
      </c>
    </row>
    <row r="4439" spans="1:21" ht="13">
      <c r="A4439" s="10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5">
        <f>C4439+2</f>
        <v>39970</v>
      </c>
    </row>
    <row r="4440" spans="1:21" ht="13">
      <c r="A4440" s="10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5">
        <f>C4440+7</f>
        <v>39829</v>
      </c>
    </row>
    <row r="4441" spans="1:21" ht="13">
      <c r="A4441" s="10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5">
        <f>C4441+2</f>
        <v>40820</v>
      </c>
    </row>
    <row r="4442" spans="1:21" ht="13">
      <c r="A4442" s="10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5">
        <f>C4442+2</f>
        <v>41195</v>
      </c>
    </row>
    <row r="4443" spans="1:21" ht="13">
      <c r="A4443" s="10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5">
        <f>C4443+1</f>
        <v>41212</v>
      </c>
    </row>
    <row r="4444" spans="1:21" ht="13">
      <c r="A4444" s="10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5">
        <f>C4444+1</f>
        <v>40621</v>
      </c>
    </row>
    <row r="4445" spans="1:21" ht="13">
      <c r="A4445" s="10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5">
        <f>C4445+2</f>
        <v>39830</v>
      </c>
    </row>
    <row r="4446" spans="1:21" ht="13">
      <c r="A4446" s="10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5">
        <f>C4446+2</f>
        <v>41207</v>
      </c>
    </row>
    <row r="4447" spans="1:21" ht="13">
      <c r="A4447" s="10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5">
        <f>C4447+1</f>
        <v>40363</v>
      </c>
    </row>
    <row r="4448" spans="1:21" ht="13">
      <c r="A4448" s="10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5">
        <f>C4448+1</f>
        <v>40363</v>
      </c>
    </row>
    <row r="4449" spans="1:21" ht="13">
      <c r="A4449" s="10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5">
        <f>C4449+1</f>
        <v>41083</v>
      </c>
    </row>
    <row r="4450" spans="1:21" ht="13">
      <c r="A4450" s="10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5">
        <f>C4450+1</f>
        <v>40529</v>
      </c>
    </row>
    <row r="4451" spans="1:21" ht="13">
      <c r="A4451" s="10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5">
        <f>C4451+0</f>
        <v>41067</v>
      </c>
    </row>
    <row r="4452" spans="1:21" ht="13">
      <c r="A4452" s="10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5">
        <f>C4452+1</f>
        <v>41060</v>
      </c>
    </row>
    <row r="4453" spans="1:21" ht="13">
      <c r="A4453" s="10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5">
        <f>C4453+1</f>
        <v>41090</v>
      </c>
    </row>
    <row r="4454" spans="1:21" ht="13">
      <c r="A4454" s="10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5">
        <f>C4454+3</f>
        <v>40476</v>
      </c>
    </row>
    <row r="4455" spans="1:21" ht="13">
      <c r="A4455" s="10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5">
        <f>C4455+3</f>
        <v>40476</v>
      </c>
    </row>
    <row r="4456" spans="1:21" ht="13">
      <c r="A4456" s="10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5">
        <f>C4456+2</f>
        <v>40475</v>
      </c>
    </row>
    <row r="4457" spans="1:21" ht="13">
      <c r="A4457" s="10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5">
        <f>C4457+1</f>
        <v>40050</v>
      </c>
    </row>
    <row r="4458" spans="1:21" ht="13">
      <c r="A4458" s="10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5">
        <f>C4458+2</f>
        <v>41208</v>
      </c>
    </row>
    <row r="4459" spans="1:21" ht="13">
      <c r="A4459" s="10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5">
        <f>C4459+2</f>
        <v>41208</v>
      </c>
    </row>
    <row r="4460" spans="1:21" ht="13">
      <c r="A4460" s="10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5">
        <f>C4460+2</f>
        <v>39859</v>
      </c>
    </row>
    <row r="4461" spans="1:21" ht="13">
      <c r="A4461" s="10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5">
        <f>C4461+1</f>
        <v>40059</v>
      </c>
    </row>
    <row r="4462" spans="1:21" ht="13">
      <c r="A4462" s="10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5">
        <f>C4462+1</f>
        <v>40059</v>
      </c>
    </row>
    <row r="4463" spans="1:21" ht="13">
      <c r="A4463" s="10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5">
        <f>C4463+2</f>
        <v>41049</v>
      </c>
    </row>
    <row r="4464" spans="1:21" ht="13">
      <c r="A4464" s="10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5">
        <f>C4464+0</f>
        <v>40072</v>
      </c>
    </row>
    <row r="4465" spans="1:21" ht="13">
      <c r="A4465" s="10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5">
        <f>C4465+1</f>
        <v>40346</v>
      </c>
    </row>
    <row r="4466" spans="1:21" ht="13">
      <c r="A4466" s="10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5">
        <f>C4466+2</f>
        <v>40237</v>
      </c>
    </row>
    <row r="4467" spans="1:21" ht="13">
      <c r="A4467" s="10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5">
        <f>C4467+1</f>
        <v>40275</v>
      </c>
    </row>
    <row r="4468" spans="1:21" ht="13">
      <c r="A4468" s="10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5">
        <f>C4468+0</f>
        <v>40389</v>
      </c>
    </row>
    <row r="4469" spans="1:21" ht="13">
      <c r="A4469" s="10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5">
        <f>C4469+1</f>
        <v>40390</v>
      </c>
    </row>
    <row r="4470" spans="1:21" ht="13">
      <c r="A4470" s="10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5">
        <f>C4470+1</f>
        <v>41122</v>
      </c>
    </row>
    <row r="4471" spans="1:21" ht="13">
      <c r="A4471" s="10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5">
        <f>C4471+2</f>
        <v>41123</v>
      </c>
    </row>
    <row r="4472" spans="1:21" ht="13">
      <c r="A4472" s="10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5">
        <f>C4472+1</f>
        <v>40318</v>
      </c>
    </row>
    <row r="4473" spans="1:21" ht="13">
      <c r="A4473" s="10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5">
        <f>C4473+7</f>
        <v>40977</v>
      </c>
    </row>
    <row r="4474" spans="1:21" ht="13">
      <c r="A4474" s="10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5">
        <f>C4474+1</f>
        <v>40618</v>
      </c>
    </row>
    <row r="4475" spans="1:21" ht="13">
      <c r="A4475" s="10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5">
        <f>C4475+5</f>
        <v>41228</v>
      </c>
    </row>
    <row r="4476" spans="1:21" ht="13">
      <c r="A4476" s="10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5">
        <f>C4476+4</f>
        <v>41227</v>
      </c>
    </row>
    <row r="4477" spans="1:21" ht="13">
      <c r="A4477" s="10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5">
        <f>C4477+2</f>
        <v>41225</v>
      </c>
    </row>
    <row r="4478" spans="1:21" ht="13">
      <c r="A4478" s="10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5">
        <f>C4478+1</f>
        <v>40853</v>
      </c>
    </row>
    <row r="4479" spans="1:21" ht="13">
      <c r="A4479" s="10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5">
        <f>C4479+2</f>
        <v>39833</v>
      </c>
    </row>
    <row r="4480" spans="1:21" ht="13">
      <c r="A4480" s="10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5">
        <f>C4480+2</f>
        <v>39833</v>
      </c>
    </row>
    <row r="4481" spans="1:21" ht="13">
      <c r="A4481" s="10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5">
        <f>C4481+1</f>
        <v>40431</v>
      </c>
    </row>
    <row r="4482" spans="1:21" ht="13">
      <c r="A4482" s="10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5">
        <f>C4482+0</f>
        <v>40430</v>
      </c>
    </row>
    <row r="4483" spans="1:21" ht="13">
      <c r="A4483" s="10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5">
        <f>C4483+1</f>
        <v>40153</v>
      </c>
    </row>
    <row r="4484" spans="1:21" ht="13">
      <c r="A4484" s="10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5">
        <f>C4484+2</f>
        <v>39832</v>
      </c>
    </row>
    <row r="4485" spans="1:21" ht="13">
      <c r="A4485" s="10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5">
        <f>C4485+2</f>
        <v>40059</v>
      </c>
    </row>
    <row r="4486" spans="1:21" ht="13">
      <c r="A4486" s="10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5">
        <f>C4486+1</f>
        <v>40666</v>
      </c>
    </row>
    <row r="4487" spans="1:21" ht="13">
      <c r="A4487" s="10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5">
        <f>C4487+6</f>
        <v>40607</v>
      </c>
    </row>
    <row r="4488" spans="1:21" ht="13">
      <c r="A4488" s="10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5">
        <f>C4488+2</f>
        <v>40177</v>
      </c>
    </row>
    <row r="4489" spans="1:21" ht="13">
      <c r="A4489" s="10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5">
        <f>C4489+1</f>
        <v>40305</v>
      </c>
    </row>
    <row r="4490" spans="1:21" ht="13">
      <c r="A4490" s="10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5">
        <f>C4490+0</f>
        <v>40467</v>
      </c>
    </row>
    <row r="4491" spans="1:21" ht="13">
      <c r="A4491" s="10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5">
        <f>C4491+2</f>
        <v>41044</v>
      </c>
    </row>
    <row r="4492" spans="1:21" ht="13">
      <c r="A4492" s="10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5">
        <f>C4492+3</f>
        <v>41011</v>
      </c>
    </row>
    <row r="4493" spans="1:21" ht="13">
      <c r="A4493" s="10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5">
        <f>C4493+2</f>
        <v>40719</v>
      </c>
    </row>
    <row r="4494" spans="1:21" ht="13">
      <c r="A4494" s="10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5">
        <f>C4494+2</f>
        <v>40956</v>
      </c>
    </row>
    <row r="4495" spans="1:21" ht="13">
      <c r="A4495" s="10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5">
        <f>C4495+1</f>
        <v>40483</v>
      </c>
    </row>
    <row r="4496" spans="1:21" ht="13">
      <c r="A4496" s="10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5">
        <f>C4496+2</f>
        <v>40600</v>
      </c>
    </row>
    <row r="4497" spans="1:21" ht="13">
      <c r="A4497" s="10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5">
        <f>C4497+1</f>
        <v>40322</v>
      </c>
    </row>
    <row r="4498" spans="1:21" ht="13">
      <c r="A4498" s="10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5">
        <f>C4498+1</f>
        <v>40247</v>
      </c>
    </row>
    <row r="4499" spans="1:21" ht="13">
      <c r="A4499" s="10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5">
        <f>C4499+1</f>
        <v>40295</v>
      </c>
    </row>
    <row r="4500" spans="1:21" ht="13">
      <c r="A4500" s="10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5">
        <f>C4500+2</f>
        <v>39933</v>
      </c>
    </row>
    <row r="4501" spans="1:21" ht="13">
      <c r="A4501" s="10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5">
        <f>C4501+1</f>
        <v>39971</v>
      </c>
    </row>
    <row r="4502" spans="1:21" ht="13">
      <c r="A4502" s="10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5">
        <f>C4502+1</f>
        <v>40380</v>
      </c>
    </row>
    <row r="4503" spans="1:21" ht="13">
      <c r="A4503" s="10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5">
        <f>C4503+3</f>
        <v>40155</v>
      </c>
    </row>
    <row r="4504" spans="1:21" ht="13">
      <c r="A4504" s="10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5">
        <f>C4504+5</f>
        <v>40476</v>
      </c>
    </row>
    <row r="4505" spans="1:21" ht="13">
      <c r="A4505" s="10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5">
        <f>C4505+1</f>
        <v>39966</v>
      </c>
    </row>
    <row r="4506" spans="1:21" ht="13">
      <c r="A4506" s="10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5">
        <f>C4506+1</f>
        <v>40071</v>
      </c>
    </row>
    <row r="4507" spans="1:21" ht="13">
      <c r="A4507" s="10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5">
        <f>C4507+2</f>
        <v>40741</v>
      </c>
    </row>
    <row r="4508" spans="1:21" ht="13">
      <c r="A4508" s="10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5">
        <f>C4508+1</f>
        <v>40588</v>
      </c>
    </row>
    <row r="4509" spans="1:21" ht="13">
      <c r="A4509" s="10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5">
        <f>C4509+2</f>
        <v>41044</v>
      </c>
    </row>
    <row r="4510" spans="1:21" ht="13">
      <c r="A4510" s="10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5">
        <f>C4510+2</f>
        <v>40899</v>
      </c>
    </row>
    <row r="4511" spans="1:21" ht="13">
      <c r="A4511" s="10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5">
        <f>C4511+2</f>
        <v>40578</v>
      </c>
    </row>
    <row r="4512" spans="1:21" ht="13">
      <c r="A4512" s="10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5">
        <f>C4512+2</f>
        <v>39927</v>
      </c>
    </row>
    <row r="4513" spans="1:21" ht="13">
      <c r="A4513" s="10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5">
        <f>C4513+2</f>
        <v>40527</v>
      </c>
    </row>
    <row r="4514" spans="1:21" ht="13">
      <c r="A4514" s="10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5">
        <f>C4514+5</f>
        <v>40427</v>
      </c>
    </row>
    <row r="4515" spans="1:21" ht="13">
      <c r="A4515" s="10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5">
        <f>C4515+2</f>
        <v>41143</v>
      </c>
    </row>
    <row r="4516" spans="1:21" ht="13">
      <c r="A4516" s="10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5">
        <f>C4516+1</f>
        <v>39833</v>
      </c>
    </row>
    <row r="4517" spans="1:21" ht="13">
      <c r="A4517" s="10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5">
        <f>C4517+1</f>
        <v>40566</v>
      </c>
    </row>
    <row r="4518" spans="1:21" ht="13">
      <c r="A4518" s="10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5">
        <f>C4518+2</f>
        <v>40409</v>
      </c>
    </row>
    <row r="4519" spans="1:21" ht="13">
      <c r="A4519" s="10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5">
        <f>C4519+2</f>
        <v>40719</v>
      </c>
    </row>
    <row r="4520" spans="1:21" ht="13">
      <c r="A4520" s="10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5">
        <f>C4520+1</f>
        <v>40645</v>
      </c>
    </row>
    <row r="4521" spans="1:21" ht="13">
      <c r="A4521" s="10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5">
        <f>C4521+0</f>
        <v>41149</v>
      </c>
    </row>
    <row r="4522" spans="1:21" ht="13">
      <c r="A4522" s="10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5">
        <f>C4522+2</f>
        <v>40515</v>
      </c>
    </row>
    <row r="4523" spans="1:21" ht="13">
      <c r="A4523" s="10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5">
        <f>C4523+1</f>
        <v>40324</v>
      </c>
    </row>
    <row r="4524" spans="1:21" ht="13">
      <c r="A4524" s="10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5">
        <f>C4524+2</f>
        <v>40686</v>
      </c>
    </row>
    <row r="4525" spans="1:21" ht="13">
      <c r="A4525" s="10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5">
        <f>C4525+2</f>
        <v>41144</v>
      </c>
    </row>
    <row r="4526" spans="1:21" ht="13">
      <c r="A4526" s="10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5">
        <f>C4526+0</f>
        <v>40746</v>
      </c>
    </row>
    <row r="4527" spans="1:21" ht="13">
      <c r="A4527" s="10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5">
        <f>C4527+0</f>
        <v>41154</v>
      </c>
    </row>
    <row r="4528" spans="1:21" ht="13">
      <c r="A4528" s="10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5">
        <f>C4528+0</f>
        <v>39978</v>
      </c>
    </row>
    <row r="4529" spans="1:21" ht="13">
      <c r="A4529" s="10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5">
        <f>C4529+1</f>
        <v>39824</v>
      </c>
    </row>
    <row r="4530" spans="1:21" ht="13">
      <c r="A4530" s="10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5">
        <f>C4530+2</f>
        <v>40909</v>
      </c>
    </row>
    <row r="4531" spans="1:21" ht="13">
      <c r="A4531" s="10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5">
        <f>C4531+2</f>
        <v>40951</v>
      </c>
    </row>
    <row r="4532" spans="1:21" ht="13">
      <c r="A4532" s="10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5">
        <f>C4532+3</f>
        <v>41153</v>
      </c>
    </row>
    <row r="4533" spans="1:21" ht="13">
      <c r="A4533" s="10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5">
        <f>C4533+5</f>
        <v>40423</v>
      </c>
    </row>
    <row r="4534" spans="1:21" ht="13">
      <c r="A4534" s="10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5">
        <f>C4534+4</f>
        <v>40308</v>
      </c>
    </row>
    <row r="4535" spans="1:21" ht="13">
      <c r="A4535" s="10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5">
        <f>C4535+1</f>
        <v>40483</v>
      </c>
    </row>
    <row r="4536" spans="1:21" ht="13">
      <c r="A4536" s="10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5">
        <f>C4536+1</f>
        <v>40031</v>
      </c>
    </row>
    <row r="4537" spans="1:21" ht="13">
      <c r="A4537" s="10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5">
        <f>C4537+1</f>
        <v>40842</v>
      </c>
    </row>
    <row r="4538" spans="1:21" ht="13">
      <c r="A4538" s="10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5">
        <f>C4538+0</f>
        <v>40121</v>
      </c>
    </row>
    <row r="4539" spans="1:21" ht="13">
      <c r="A4539" s="10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5">
        <f>C4539+2</f>
        <v>40484</v>
      </c>
    </row>
    <row r="4540" spans="1:21" ht="13">
      <c r="A4540" s="10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5">
        <f>C4540+1</f>
        <v>40191</v>
      </c>
    </row>
    <row r="4541" spans="1:21" ht="13">
      <c r="A4541" s="10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5">
        <f>C4541+1</f>
        <v>41173</v>
      </c>
    </row>
    <row r="4542" spans="1:21" ht="13">
      <c r="A4542" s="10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5">
        <f>C4542+2</f>
        <v>41150</v>
      </c>
    </row>
    <row r="4543" spans="1:21" ht="13">
      <c r="A4543" s="10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5">
        <f>C4543+3</f>
        <v>40448</v>
      </c>
    </row>
    <row r="4544" spans="1:21" ht="13">
      <c r="A4544" s="10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5">
        <f>C4544+0</f>
        <v>41031</v>
      </c>
    </row>
    <row r="4545" spans="1:21" ht="13">
      <c r="A4545" s="10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5">
        <f>C4545+2</f>
        <v>41212</v>
      </c>
    </row>
    <row r="4546" spans="1:21" ht="13">
      <c r="A4546" s="10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5">
        <f>C4546+1</f>
        <v>41154</v>
      </c>
    </row>
    <row r="4547" spans="1:21" ht="13">
      <c r="A4547" s="10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5">
        <f>C4547+2</f>
        <v>41089</v>
      </c>
    </row>
    <row r="4548" spans="1:21" ht="13">
      <c r="A4548" s="10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5">
        <f>C4548+2</f>
        <v>39918</v>
      </c>
    </row>
    <row r="4549" spans="1:21" ht="13">
      <c r="A4549" s="10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5">
        <f>C4549+9</f>
        <v>40785</v>
      </c>
    </row>
    <row r="4550" spans="1:21" ht="13">
      <c r="A4550" s="10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5">
        <f>C4550+2</f>
        <v>41187</v>
      </c>
    </row>
    <row r="4551" spans="1:21" ht="13">
      <c r="A4551" s="10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5">
        <f>C4551+1</f>
        <v>40773</v>
      </c>
    </row>
    <row r="4552" spans="1:21" ht="13">
      <c r="A4552" s="10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5">
        <f>C4552+1</f>
        <v>39967</v>
      </c>
    </row>
    <row r="4553" spans="1:21" ht="13">
      <c r="A4553" s="10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5">
        <f>C4553+0</f>
        <v>40087</v>
      </c>
    </row>
    <row r="4554" spans="1:21" ht="13">
      <c r="A4554" s="10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5">
        <f>C4554+1</f>
        <v>41255</v>
      </c>
    </row>
    <row r="4555" spans="1:21" ht="13">
      <c r="A4555" s="10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5">
        <f>C4555+2</f>
        <v>40860</v>
      </c>
    </row>
    <row r="4556" spans="1:21" ht="13">
      <c r="A4556" s="10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5">
        <f>C4556+1</f>
        <v>39989</v>
      </c>
    </row>
    <row r="4557" spans="1:21" ht="13">
      <c r="A4557" s="10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5">
        <f>C4557+3</f>
        <v>39934</v>
      </c>
    </row>
    <row r="4558" spans="1:21" ht="13">
      <c r="A4558" s="10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5">
        <f>C4558+7</f>
        <v>40786</v>
      </c>
    </row>
    <row r="4559" spans="1:21" ht="13">
      <c r="A4559" s="10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5">
        <f>C4559+1</f>
        <v>41069</v>
      </c>
    </row>
    <row r="4560" spans="1:21" ht="13">
      <c r="A4560" s="10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5">
        <f>C4560+2</f>
        <v>39848</v>
      </c>
    </row>
    <row r="4561" spans="1:21" ht="13">
      <c r="A4561" s="10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5">
        <f>C4561+2</f>
        <v>41182</v>
      </c>
    </row>
    <row r="4562" spans="1:21" ht="13">
      <c r="A4562" s="10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5">
        <f>C4562+4</f>
        <v>40639</v>
      </c>
    </row>
    <row r="4563" spans="1:21" ht="13">
      <c r="A4563" s="10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5">
        <f>C4563+1</f>
        <v>40192</v>
      </c>
    </row>
    <row r="4564" spans="1:21" ht="13">
      <c r="A4564" s="10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5">
        <f>C4564+0</f>
        <v>40280</v>
      </c>
    </row>
    <row r="4565" spans="1:21" ht="13">
      <c r="A4565" s="10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5">
        <f>C4565+1</f>
        <v>39890</v>
      </c>
    </row>
    <row r="4566" spans="1:21" ht="13">
      <c r="A4566" s="10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5">
        <f>C4566+1</f>
        <v>40861</v>
      </c>
    </row>
    <row r="4567" spans="1:21" ht="13">
      <c r="A4567" s="10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5">
        <f>C4567+1</f>
        <v>41044</v>
      </c>
    </row>
    <row r="4568" spans="1:21" ht="13">
      <c r="A4568" s="10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5">
        <f>C4568+0</f>
        <v>41043</v>
      </c>
    </row>
    <row r="4569" spans="1:21" ht="13">
      <c r="A4569" s="10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5">
        <f>C4569+1</f>
        <v>40129</v>
      </c>
    </row>
    <row r="4570" spans="1:21" ht="13">
      <c r="A4570" s="10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5">
        <f>C4570+1</f>
        <v>40129</v>
      </c>
    </row>
    <row r="4571" spans="1:21" ht="13">
      <c r="A4571" s="10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5">
        <f>C4571+2</f>
        <v>40130</v>
      </c>
    </row>
    <row r="4572" spans="1:21" ht="13">
      <c r="A4572" s="10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5">
        <f>C4572+2</f>
        <v>40766</v>
      </c>
    </row>
    <row r="4573" spans="1:21" ht="13">
      <c r="A4573" s="10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5">
        <f>C4573+5</f>
        <v>40769</v>
      </c>
    </row>
    <row r="4574" spans="1:21" ht="13">
      <c r="A4574" s="10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5">
        <f>C4574+2</f>
        <v>40321</v>
      </c>
    </row>
    <row r="4575" spans="1:21" ht="13">
      <c r="A4575" s="10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5">
        <f>C4575+0</f>
        <v>40235</v>
      </c>
    </row>
    <row r="4576" spans="1:21" ht="13">
      <c r="A4576" s="10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5">
        <f>C4576+0</f>
        <v>40235</v>
      </c>
    </row>
    <row r="4577" spans="1:21" ht="13">
      <c r="A4577" s="10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5">
        <f>C4577+1</f>
        <v>40251</v>
      </c>
    </row>
    <row r="4578" spans="1:21" ht="13">
      <c r="A4578" s="10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5">
        <f>C4578+2</f>
        <v>40751</v>
      </c>
    </row>
    <row r="4579" spans="1:21" ht="13">
      <c r="A4579" s="10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5">
        <f>C4579+3</f>
        <v>40752</v>
      </c>
    </row>
    <row r="4580" spans="1:21" ht="13">
      <c r="A4580" s="10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5">
        <f>C4580+2</f>
        <v>41210</v>
      </c>
    </row>
    <row r="4581" spans="1:21" ht="13">
      <c r="A4581" s="10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5">
        <f>C4581+2</f>
        <v>41210</v>
      </c>
    </row>
    <row r="4582" spans="1:21" ht="13">
      <c r="A4582" s="10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5">
        <f>C4582+1</f>
        <v>40404</v>
      </c>
    </row>
    <row r="4583" spans="1:21" ht="13">
      <c r="A4583" s="10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5">
        <f>C4583+0</f>
        <v>40146</v>
      </c>
    </row>
    <row r="4584" spans="1:21" ht="13">
      <c r="A4584" s="10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5">
        <f>C4584+1</f>
        <v>40162</v>
      </c>
    </row>
    <row r="4585" spans="1:21" ht="13">
      <c r="A4585" s="10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5">
        <f>C4585+2</f>
        <v>41028</v>
      </c>
    </row>
    <row r="4586" spans="1:21" ht="13">
      <c r="A4586" s="10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5">
        <f>C4586+3</f>
        <v>41029</v>
      </c>
    </row>
    <row r="4587" spans="1:21" ht="13">
      <c r="A4587" s="10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5">
        <f>C4587+2</f>
        <v>40652</v>
      </c>
    </row>
    <row r="4588" spans="1:21" ht="13">
      <c r="A4588" s="10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5">
        <f>C4588+2</f>
        <v>40652</v>
      </c>
    </row>
    <row r="4589" spans="1:21" ht="13">
      <c r="A4589" s="10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5">
        <f>C4589+1</f>
        <v>41069</v>
      </c>
    </row>
    <row r="4590" spans="1:21" ht="13">
      <c r="A4590" s="10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5">
        <f>C4590+1</f>
        <v>41069</v>
      </c>
    </row>
    <row r="4591" spans="1:21" ht="13">
      <c r="A4591" s="10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5">
        <f>C4591+2</f>
        <v>39909</v>
      </c>
    </row>
    <row r="4592" spans="1:21" ht="13">
      <c r="A4592" s="10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5">
        <f>C4592+1</f>
        <v>40716</v>
      </c>
    </row>
    <row r="4593" spans="1:21" ht="13">
      <c r="A4593" s="10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5">
        <f>C4593+1</f>
        <v>40183</v>
      </c>
    </row>
    <row r="4594" spans="1:21" ht="13">
      <c r="A4594" s="10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5">
        <f>C4594+3</f>
        <v>40185</v>
      </c>
    </row>
    <row r="4595" spans="1:21" ht="13">
      <c r="A4595" s="10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5">
        <f>C4595+2</f>
        <v>41166</v>
      </c>
    </row>
    <row r="4596" spans="1:21" ht="13">
      <c r="A4596" s="10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5">
        <f>C4596+0</f>
        <v>40090</v>
      </c>
    </row>
    <row r="4597" spans="1:21" ht="13">
      <c r="A4597" s="10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5">
        <f>C4597+1</f>
        <v>40091</v>
      </c>
    </row>
    <row r="4598" spans="1:21" ht="13">
      <c r="A4598" s="10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5">
        <f>C4598+0</f>
        <v>40876</v>
      </c>
    </row>
    <row r="4599" spans="1:21" ht="13">
      <c r="A4599" s="10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5">
        <f>C4599+2</f>
        <v>41257</v>
      </c>
    </row>
    <row r="4600" spans="1:21" ht="13">
      <c r="A4600" s="10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5">
        <f>C4600+2</f>
        <v>41257</v>
      </c>
    </row>
    <row r="4601" spans="1:21" ht="13">
      <c r="A4601" s="10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5">
        <f>C4601+2</f>
        <v>39846</v>
      </c>
    </row>
    <row r="4602" spans="1:21" ht="13">
      <c r="A4602" s="10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5">
        <f>C4602+1</f>
        <v>39845</v>
      </c>
    </row>
    <row r="4603" spans="1:21" ht="13">
      <c r="A4603" s="10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5">
        <f>C4603+2</f>
        <v>40365</v>
      </c>
    </row>
    <row r="4604" spans="1:21" ht="13">
      <c r="A4604" s="10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5">
        <f>C4604+3</f>
        <v>40644</v>
      </c>
    </row>
    <row r="4605" spans="1:21" ht="13">
      <c r="A4605" s="10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5">
        <f>C4605+0</f>
        <v>40728</v>
      </c>
    </row>
    <row r="4606" spans="1:21" ht="13">
      <c r="A4606" s="10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5">
        <f>C4606+3</f>
        <v>40731</v>
      </c>
    </row>
    <row r="4607" spans="1:21" ht="13">
      <c r="A4607" s="10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5">
        <f>C4607+4</f>
        <v>41148</v>
      </c>
    </row>
    <row r="4608" spans="1:21" ht="13">
      <c r="A4608" s="10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5">
        <f>C4608+4</f>
        <v>40253</v>
      </c>
    </row>
    <row r="4609" spans="1:21" ht="13">
      <c r="A4609" s="10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5">
        <f>C4609+1</f>
        <v>39878</v>
      </c>
    </row>
    <row r="4610" spans="1:21" ht="13">
      <c r="A4610" s="10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5">
        <f>C4610+2</f>
        <v>40415</v>
      </c>
    </row>
    <row r="4611" spans="1:21" ht="13">
      <c r="A4611" s="10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5">
        <f>C4611+1</f>
        <v>40621</v>
      </c>
    </row>
    <row r="4612" spans="1:21" ht="13">
      <c r="A4612" s="10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5">
        <f>C4612+2</f>
        <v>40622</v>
      </c>
    </row>
    <row r="4613" spans="1:21" ht="13">
      <c r="A4613" s="10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5">
        <f>C4613+2</f>
        <v>40622</v>
      </c>
    </row>
    <row r="4614" spans="1:21" ht="13">
      <c r="A4614" s="10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5">
        <f>C4614+0</f>
        <v>40620</v>
      </c>
    </row>
    <row r="4615" spans="1:21" ht="13">
      <c r="A4615" s="10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5">
        <f>C4615+1</f>
        <v>40539</v>
      </c>
    </row>
    <row r="4616" spans="1:21" ht="13">
      <c r="A4616" s="10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5">
        <f>C4616+2</f>
        <v>40540</v>
      </c>
    </row>
    <row r="4617" spans="1:21" ht="13">
      <c r="A4617" s="10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5">
        <f>C4617+3</f>
        <v>40541</v>
      </c>
    </row>
    <row r="4618" spans="1:21" ht="13">
      <c r="A4618" s="10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5">
        <f>C4618+1</f>
        <v>41076</v>
      </c>
    </row>
    <row r="4619" spans="1:21" ht="13">
      <c r="A4619" s="10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5">
        <f>C4619+5</f>
        <v>40661</v>
      </c>
    </row>
    <row r="4620" spans="1:21" ht="13">
      <c r="A4620" s="10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5">
        <f>C4620+1</f>
        <v>40431</v>
      </c>
    </row>
    <row r="4621" spans="1:21" ht="13">
      <c r="A4621" s="10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5">
        <f>C4621+3</f>
        <v>40433</v>
      </c>
    </row>
    <row r="4622" spans="1:21" ht="13">
      <c r="A4622" s="10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5">
        <f>C4622+2</f>
        <v>40432</v>
      </c>
    </row>
    <row r="4623" spans="1:21" ht="13">
      <c r="A4623" s="10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5">
        <f>C4623+2</f>
        <v>41037</v>
      </c>
    </row>
    <row r="4624" spans="1:21" ht="13">
      <c r="A4624" s="10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5">
        <f>C4624+2</f>
        <v>39906</v>
      </c>
    </row>
    <row r="4625" spans="1:21" ht="13">
      <c r="A4625" s="10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5">
        <f>C4625+1</f>
        <v>39905</v>
      </c>
    </row>
    <row r="4626" spans="1:21" ht="13">
      <c r="A4626" s="10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5">
        <f>C4626+1</f>
        <v>40725</v>
      </c>
    </row>
    <row r="4627" spans="1:21" ht="13">
      <c r="A4627" s="10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5">
        <f>C4627+1</f>
        <v>40725</v>
      </c>
    </row>
    <row r="4628" spans="1:21" ht="13">
      <c r="A4628" s="10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5">
        <f>C4628+1</f>
        <v>40491</v>
      </c>
    </row>
    <row r="4629" spans="1:21" ht="13">
      <c r="A4629" s="10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5">
        <f>C4629+1</f>
        <v>40459</v>
      </c>
    </row>
    <row r="4630" spans="1:21" ht="13">
      <c r="A4630" s="10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5">
        <f>C4630+2</f>
        <v>40460</v>
      </c>
    </row>
    <row r="4631" spans="1:21" ht="13">
      <c r="A4631" s="10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5">
        <f>C4631+1</f>
        <v>39855</v>
      </c>
    </row>
    <row r="4632" spans="1:21" ht="13">
      <c r="A4632" s="10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5">
        <f>C4632+1</f>
        <v>40902</v>
      </c>
    </row>
    <row r="4633" spans="1:21" ht="13">
      <c r="A4633" s="10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5">
        <f>C4633+1</f>
        <v>40313</v>
      </c>
    </row>
    <row r="4634" spans="1:21" ht="13">
      <c r="A4634" s="10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5">
        <f>C4634+2</f>
        <v>40314</v>
      </c>
    </row>
    <row r="4635" spans="1:21" ht="13">
      <c r="A4635" s="10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5">
        <f>C4635+2</f>
        <v>40050</v>
      </c>
    </row>
    <row r="4636" spans="1:21" ht="13">
      <c r="A4636" s="10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5">
        <f>C4636+1</f>
        <v>40049</v>
      </c>
    </row>
    <row r="4637" spans="1:21" ht="13">
      <c r="A4637" s="10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5">
        <f>C4637+7</f>
        <v>40529</v>
      </c>
    </row>
    <row r="4638" spans="1:21" ht="13">
      <c r="A4638" s="10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5">
        <f>C4638+2</f>
        <v>40524</v>
      </c>
    </row>
    <row r="4639" spans="1:21" ht="13">
      <c r="A4639" s="10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5">
        <f>C4639+2</f>
        <v>40236</v>
      </c>
    </row>
    <row r="4640" spans="1:21" ht="13">
      <c r="A4640" s="10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5">
        <f>C4640+2</f>
        <v>40418</v>
      </c>
    </row>
    <row r="4641" spans="1:21" ht="13">
      <c r="A4641" s="10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5">
        <f>C4641+2</f>
        <v>40417</v>
      </c>
    </row>
    <row r="4642" spans="1:21" ht="13">
      <c r="A4642" s="10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5">
        <f>C4642+2</f>
        <v>40748</v>
      </c>
    </row>
    <row r="4643" spans="1:21" ht="13">
      <c r="A4643" s="10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5">
        <f>C4643+1</f>
        <v>41105</v>
      </c>
    </row>
    <row r="4644" spans="1:21" ht="13">
      <c r="A4644" s="10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5">
        <f>C4644+0</f>
        <v>40081</v>
      </c>
    </row>
    <row r="4645" spans="1:21" ht="13">
      <c r="A4645" s="10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5">
        <f>C4645+2</f>
        <v>41234</v>
      </c>
    </row>
    <row r="4646" spans="1:21" ht="13">
      <c r="A4646" s="10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5">
        <f>C4646+1</f>
        <v>40731</v>
      </c>
    </row>
    <row r="4647" spans="1:21" ht="13">
      <c r="A4647" s="10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5">
        <f>C4647+2</f>
        <v>40732</v>
      </c>
    </row>
    <row r="4648" spans="1:21" ht="13">
      <c r="A4648" s="10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5">
        <f>C4648+2</f>
        <v>40378</v>
      </c>
    </row>
    <row r="4649" spans="1:21" ht="13">
      <c r="A4649" s="10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5">
        <f>C4649+0</f>
        <v>40863</v>
      </c>
    </row>
    <row r="4650" spans="1:21" ht="13">
      <c r="A4650" s="10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5">
        <f>C4650+2</f>
        <v>39832</v>
      </c>
    </row>
    <row r="4651" spans="1:21" ht="13">
      <c r="A4651" s="10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5">
        <f>C4651+3</f>
        <v>39916</v>
      </c>
    </row>
    <row r="4652" spans="1:21" ht="13">
      <c r="A4652" s="10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5">
        <f>C4652+0</f>
        <v>40517</v>
      </c>
    </row>
    <row r="4653" spans="1:21" ht="13">
      <c r="A4653" s="10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5">
        <f>C4653+2</f>
        <v>40519</v>
      </c>
    </row>
    <row r="4654" spans="1:21" ht="13">
      <c r="A4654" s="10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5">
        <f>C4654+2</f>
        <v>41000</v>
      </c>
    </row>
    <row r="4655" spans="1:21" ht="13">
      <c r="A4655" s="10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5">
        <f>C4655+1</f>
        <v>40073</v>
      </c>
    </row>
    <row r="4656" spans="1:21" ht="13">
      <c r="A4656" s="10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5">
        <f>C4656+2</f>
        <v>40121</v>
      </c>
    </row>
    <row r="4657" spans="1:21" ht="13">
      <c r="A4657" s="10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5">
        <f>C4657+4</f>
        <v>40123</v>
      </c>
    </row>
    <row r="4658" spans="1:21" ht="13">
      <c r="A4658" s="10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5">
        <f>C4658+7</f>
        <v>40126</v>
      </c>
    </row>
    <row r="4659" spans="1:21" ht="13">
      <c r="A4659" s="10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5">
        <f>C4659+1</f>
        <v>40530</v>
      </c>
    </row>
    <row r="4660" spans="1:21" ht="13">
      <c r="A4660" s="10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5">
        <f>C4660+2</f>
        <v>41104</v>
      </c>
    </row>
    <row r="4661" spans="1:21" ht="13">
      <c r="A4661" s="10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5">
        <f>C4661+1</f>
        <v>41242</v>
      </c>
    </row>
    <row r="4662" spans="1:21" ht="13">
      <c r="A4662" s="10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5">
        <f>C4662+2</f>
        <v>41225</v>
      </c>
    </row>
    <row r="4663" spans="1:21" ht="13">
      <c r="A4663" s="10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5">
        <f>C4663+3</f>
        <v>39876</v>
      </c>
    </row>
    <row r="4664" spans="1:21" ht="13">
      <c r="A4664" s="10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5">
        <f>C4664+3</f>
        <v>40708</v>
      </c>
    </row>
    <row r="4665" spans="1:21" ht="13">
      <c r="A4665" s="10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5">
        <f>C4665+1</f>
        <v>40553</v>
      </c>
    </row>
    <row r="4666" spans="1:21" ht="13">
      <c r="A4666" s="10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5">
        <f>C4666+1</f>
        <v>41240</v>
      </c>
    </row>
    <row r="4667" spans="1:21" ht="13">
      <c r="A4667" s="10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5">
        <f>C4667+1</f>
        <v>41017</v>
      </c>
    </row>
    <row r="4668" spans="1:21" ht="13">
      <c r="A4668" s="10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5">
        <f>C4668+2</f>
        <v>41018</v>
      </c>
    </row>
    <row r="4669" spans="1:21" ht="13">
      <c r="A4669" s="10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5">
        <f>C4669+1</f>
        <v>41017</v>
      </c>
    </row>
    <row r="4670" spans="1:21" ht="13">
      <c r="A4670" s="10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5">
        <f>C4670+2</f>
        <v>40408</v>
      </c>
    </row>
    <row r="4671" spans="1:21" ht="13">
      <c r="A4671" s="10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5">
        <f>C4671+7</f>
        <v>40145</v>
      </c>
    </row>
    <row r="4672" spans="1:21" ht="13">
      <c r="A4672" s="10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5">
        <f>C4672+2</f>
        <v>40966</v>
      </c>
    </row>
    <row r="4673" spans="1:21" ht="13">
      <c r="A4673" s="10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5">
        <f>C4673+2</f>
        <v>40337</v>
      </c>
    </row>
    <row r="4674" spans="1:21" ht="13">
      <c r="A4674" s="10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5">
        <f>C4674+1</f>
        <v>41134</v>
      </c>
    </row>
    <row r="4675" spans="1:21" ht="13">
      <c r="A4675" s="10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5">
        <f>C4675+2</f>
        <v>41134</v>
      </c>
    </row>
    <row r="4676" spans="1:21" ht="13">
      <c r="A4676" s="10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5">
        <f>C4676+1</f>
        <v>39894</v>
      </c>
    </row>
    <row r="4677" spans="1:21" ht="13">
      <c r="A4677" s="10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5">
        <f>C4677+0</f>
        <v>39893</v>
      </c>
    </row>
    <row r="4678" spans="1:21" ht="13">
      <c r="A4678" s="10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5">
        <f>C4678+9</f>
        <v>40095</v>
      </c>
    </row>
    <row r="4679" spans="1:21" ht="13">
      <c r="A4679" s="10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5">
        <f>C4679+1</f>
        <v>40659</v>
      </c>
    </row>
    <row r="4680" spans="1:21" ht="13">
      <c r="A4680" s="10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5">
        <f>C4680+4</f>
        <v>40446</v>
      </c>
    </row>
    <row r="4681" spans="1:21" ht="13">
      <c r="A4681" s="10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5">
        <f>C4681+4</f>
        <v>40513</v>
      </c>
    </row>
    <row r="4682" spans="1:21" ht="13">
      <c r="A4682" s="10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5">
        <f>C4682+7</f>
        <v>40516</v>
      </c>
    </row>
    <row r="4683" spans="1:21" ht="13">
      <c r="A4683" s="10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5">
        <f>C4683+0</f>
        <v>40011</v>
      </c>
    </row>
    <row r="4684" spans="1:21" ht="13">
      <c r="A4684" s="10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5">
        <f>C4684+2</f>
        <v>40200</v>
      </c>
    </row>
    <row r="4685" spans="1:21" ht="13">
      <c r="A4685" s="10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5">
        <f>C4685+2</f>
        <v>41066</v>
      </c>
    </row>
    <row r="4686" spans="1:21" ht="13">
      <c r="A4686" s="10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5">
        <f>C4686+0</f>
        <v>40962</v>
      </c>
    </row>
    <row r="4687" spans="1:21" ht="13">
      <c r="A4687" s="10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5">
        <f>C4687+2</f>
        <v>41030</v>
      </c>
    </row>
    <row r="4688" spans="1:21" ht="13">
      <c r="A4688" s="10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5">
        <f>C4688+2</f>
        <v>41030</v>
      </c>
    </row>
    <row r="4689" spans="1:21" ht="13">
      <c r="A4689" s="10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5">
        <f>C4689+2</f>
        <v>40231</v>
      </c>
    </row>
    <row r="4690" spans="1:21" ht="13">
      <c r="A4690" s="10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5">
        <f>C4690+1</f>
        <v>40406</v>
      </c>
    </row>
    <row r="4691" spans="1:21" ht="13">
      <c r="A4691" s="10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5">
        <f>C4691+2</f>
        <v>40407</v>
      </c>
    </row>
    <row r="4692" spans="1:21" ht="13">
      <c r="A4692" s="10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5">
        <f>C4692+7</f>
        <v>40889</v>
      </c>
    </row>
    <row r="4693" spans="1:21" ht="13">
      <c r="A4693" s="10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5">
        <f>C4693+1</f>
        <v>39817</v>
      </c>
    </row>
    <row r="4694" spans="1:21" ht="13">
      <c r="A4694" s="10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5">
        <f>C4694+1</f>
        <v>39817</v>
      </c>
    </row>
    <row r="4695" spans="1:21" ht="13">
      <c r="A4695" s="10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5">
        <f>C4695+1</f>
        <v>40267</v>
      </c>
    </row>
    <row r="4696" spans="1:21" ht="13">
      <c r="A4696" s="10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5">
        <f>C4696+7</f>
        <v>40520</v>
      </c>
    </row>
    <row r="4697" spans="1:21" ht="13">
      <c r="A4697" s="10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5">
        <f>C4697+1</f>
        <v>40048</v>
      </c>
    </row>
    <row r="4698" spans="1:21" ht="13">
      <c r="A4698" s="10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5">
        <f>C4698+1</f>
        <v>40773</v>
      </c>
    </row>
    <row r="4699" spans="1:21" ht="13">
      <c r="A4699" s="10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5">
        <f>C4699+1</f>
        <v>41120</v>
      </c>
    </row>
    <row r="4700" spans="1:21" ht="13">
      <c r="A4700" s="10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5">
        <f>C4700+4</f>
        <v>40444</v>
      </c>
    </row>
    <row r="4701" spans="1:21" ht="13">
      <c r="A4701" s="10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5">
        <f>C4701+0</f>
        <v>40287</v>
      </c>
    </row>
    <row r="4702" spans="1:21" ht="13">
      <c r="A4702" s="10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5">
        <f>C4702+1</f>
        <v>40288</v>
      </c>
    </row>
    <row r="4703" spans="1:21" ht="13">
      <c r="A4703" s="10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5">
        <f>C4703+1</f>
        <v>40288</v>
      </c>
    </row>
    <row r="4704" spans="1:21" ht="13">
      <c r="A4704" s="10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5">
        <f>C4704+2</f>
        <v>40870</v>
      </c>
    </row>
    <row r="4705" spans="1:21" ht="13">
      <c r="A4705" s="10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5">
        <f>C4705+1</f>
        <v>40770</v>
      </c>
    </row>
    <row r="4706" spans="1:21" ht="13">
      <c r="A4706" s="10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5">
        <f>C4706+2</f>
        <v>40116</v>
      </c>
    </row>
    <row r="4707" spans="1:21" ht="13">
      <c r="A4707" s="10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5">
        <f>C4707+2</f>
        <v>40005</v>
      </c>
    </row>
    <row r="4708" spans="1:21" ht="13">
      <c r="A4708" s="10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5">
        <f>C4708+0</f>
        <v>40837</v>
      </c>
    </row>
    <row r="4709" spans="1:21" ht="13">
      <c r="A4709" s="10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5">
        <f>C4709+0</f>
        <v>39900</v>
      </c>
    </row>
    <row r="4710" spans="1:21" ht="13">
      <c r="A4710" s="10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5">
        <f>C4710+2</f>
        <v>40395</v>
      </c>
    </row>
    <row r="4711" spans="1:21" ht="13">
      <c r="A4711" s="10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5">
        <f>C4711+2</f>
        <v>40395</v>
      </c>
    </row>
    <row r="4712" spans="1:21" ht="13">
      <c r="A4712" s="10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5">
        <f>C4712+2</f>
        <v>40395</v>
      </c>
    </row>
    <row r="4713" spans="1:21" ht="13">
      <c r="A4713" s="10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5">
        <f>C4713+1</f>
        <v>39836</v>
      </c>
    </row>
    <row r="4714" spans="1:21" ht="13">
      <c r="A4714" s="10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5">
        <f>C4714+1</f>
        <v>39836</v>
      </c>
    </row>
    <row r="4715" spans="1:21" ht="13">
      <c r="A4715" s="10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5">
        <f>C4715+1</f>
        <v>39836</v>
      </c>
    </row>
    <row r="4716" spans="1:21" ht="13">
      <c r="A4716" s="10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5">
        <f>C4716+2</f>
        <v>41057</v>
      </c>
    </row>
    <row r="4717" spans="1:21" ht="13">
      <c r="A4717" s="10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5">
        <f>C4717+1</f>
        <v>41056</v>
      </c>
    </row>
    <row r="4718" spans="1:21" ht="13">
      <c r="A4718" s="10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5">
        <f>C4718+2</f>
        <v>40213</v>
      </c>
    </row>
    <row r="4719" spans="1:21" ht="13">
      <c r="A4719" s="10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5">
        <f>C4719+1</f>
        <v>40212</v>
      </c>
    </row>
    <row r="4720" spans="1:21" ht="13">
      <c r="A4720" s="10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5">
        <f>C4720+1</f>
        <v>40759</v>
      </c>
    </row>
    <row r="4721" spans="1:21" ht="13">
      <c r="A4721" s="10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5">
        <f>C4721+7</f>
        <v>40462</v>
      </c>
    </row>
    <row r="4722" spans="1:21" ht="13">
      <c r="A4722" s="10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5">
        <f>C4722+0</f>
        <v>40455</v>
      </c>
    </row>
    <row r="4723" spans="1:21" ht="13">
      <c r="A4723" s="10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5">
        <f>C4723+0</f>
        <v>40455</v>
      </c>
    </row>
    <row r="4724" spans="1:21" ht="13">
      <c r="A4724" s="10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5">
        <f>C4724+2</f>
        <v>40457</v>
      </c>
    </row>
    <row r="4725" spans="1:21" ht="13">
      <c r="A4725" s="10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5">
        <f>C4725+1</f>
        <v>41171</v>
      </c>
    </row>
    <row r="4726" spans="1:21" ht="13">
      <c r="A4726" s="10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5">
        <f>C4726+1</f>
        <v>41171</v>
      </c>
    </row>
    <row r="4727" spans="1:21" ht="13">
      <c r="A4727" s="10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5">
        <f>C4727+0</f>
        <v>41170</v>
      </c>
    </row>
    <row r="4728" spans="1:21" ht="13">
      <c r="A4728" s="10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5">
        <f>C4728+1</f>
        <v>40915</v>
      </c>
    </row>
    <row r="4729" spans="1:21" ht="13">
      <c r="A4729" s="10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5">
        <f>C4729+2</f>
        <v>40916</v>
      </c>
    </row>
    <row r="4730" spans="1:21" ht="13">
      <c r="A4730" s="10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5">
        <f>C4730+1</f>
        <v>40429</v>
      </c>
    </row>
    <row r="4731" spans="1:21" ht="13">
      <c r="A4731" s="10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5">
        <f>C4731+1</f>
        <v>40429</v>
      </c>
    </row>
    <row r="4732" spans="1:21" ht="13">
      <c r="A4732" s="10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5">
        <f t="shared" ref="U4732:U4737" si="13">C4732+2</f>
        <v>39921</v>
      </c>
    </row>
    <row r="4733" spans="1:21" ht="13">
      <c r="A4733" s="10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5">
        <f t="shared" si="13"/>
        <v>40758</v>
      </c>
    </row>
    <row r="4734" spans="1:21" ht="13">
      <c r="A4734" s="10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5">
        <f t="shared" si="13"/>
        <v>41204</v>
      </c>
    </row>
    <row r="4735" spans="1:21" ht="13">
      <c r="A4735" s="10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5">
        <f t="shared" si="13"/>
        <v>41204</v>
      </c>
    </row>
    <row r="4736" spans="1:21" ht="13">
      <c r="A4736" s="10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5">
        <f t="shared" si="13"/>
        <v>40766</v>
      </c>
    </row>
    <row r="4737" spans="1:21" ht="13">
      <c r="A4737" s="10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5">
        <f t="shared" si="13"/>
        <v>40599</v>
      </c>
    </row>
    <row r="4738" spans="1:21" ht="13">
      <c r="A4738" s="10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5">
        <f>C4738+0</f>
        <v>40705</v>
      </c>
    </row>
    <row r="4739" spans="1:21" ht="13">
      <c r="A4739" s="10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5">
        <f>C4739+1</f>
        <v>40288</v>
      </c>
    </row>
    <row r="4740" spans="1:21" ht="13">
      <c r="A4740" s="10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5">
        <f>C4740+2</f>
        <v>40745</v>
      </c>
    </row>
    <row r="4741" spans="1:21" ht="13">
      <c r="A4741" s="10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5">
        <f>C4741+1</f>
        <v>39872</v>
      </c>
    </row>
    <row r="4742" spans="1:21" ht="13">
      <c r="A4742" s="10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5">
        <f>C4742+0</f>
        <v>40912</v>
      </c>
    </row>
    <row r="4743" spans="1:21" ht="13">
      <c r="A4743" s="10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5">
        <f>C4743+2</f>
        <v>40914</v>
      </c>
    </row>
    <row r="4744" spans="1:21" ht="13">
      <c r="A4744" s="10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5">
        <f>C4744+1</f>
        <v>40913</v>
      </c>
    </row>
    <row r="4745" spans="1:21" ht="13">
      <c r="A4745" s="10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5">
        <f>C4745+1</f>
        <v>40673</v>
      </c>
    </row>
    <row r="4746" spans="1:21" ht="13">
      <c r="A4746" s="10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5">
        <f>C4746+5</f>
        <v>41187</v>
      </c>
    </row>
    <row r="4747" spans="1:21" ht="13">
      <c r="A4747" s="10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5">
        <f>C4747+0</f>
        <v>39947</v>
      </c>
    </row>
    <row r="4748" spans="1:21" ht="13">
      <c r="A4748" s="10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5">
        <f>C4748+1</f>
        <v>40666</v>
      </c>
    </row>
    <row r="4749" spans="1:21" ht="13">
      <c r="A4749" s="10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5">
        <f>C4749+1</f>
        <v>40580</v>
      </c>
    </row>
    <row r="4750" spans="1:21" ht="13">
      <c r="A4750" s="10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5">
        <f>C4750+0</f>
        <v>40579</v>
      </c>
    </row>
    <row r="4751" spans="1:21" ht="13">
      <c r="A4751" s="10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5">
        <f>C4751+0</f>
        <v>40579</v>
      </c>
    </row>
    <row r="4752" spans="1:21" ht="13">
      <c r="A4752" s="10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5">
        <f>C4752+2</f>
        <v>40325</v>
      </c>
    </row>
    <row r="4753" spans="1:21" ht="13">
      <c r="A4753" s="10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5">
        <f>C4753+2</f>
        <v>39910</v>
      </c>
    </row>
    <row r="4754" spans="1:21" ht="13">
      <c r="A4754" s="10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5">
        <f>C4754+2</f>
        <v>40059</v>
      </c>
    </row>
    <row r="4755" spans="1:21" ht="13">
      <c r="A4755" s="10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5">
        <f>C4755+0</f>
        <v>39930</v>
      </c>
    </row>
    <row r="4756" spans="1:21" ht="13">
      <c r="A4756" s="10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5">
        <f>C4756+0</f>
        <v>40056</v>
      </c>
    </row>
    <row r="4757" spans="1:21" ht="13">
      <c r="A4757" s="10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5">
        <f>C4757+0</f>
        <v>40095</v>
      </c>
    </row>
    <row r="4758" spans="1:21" ht="13">
      <c r="A4758" s="10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5">
        <f>C4758+1</f>
        <v>40096</v>
      </c>
    </row>
    <row r="4759" spans="1:21" ht="13">
      <c r="A4759" s="10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5">
        <f>C4759+2</f>
        <v>40300</v>
      </c>
    </row>
    <row r="4760" spans="1:21" ht="13">
      <c r="A4760" s="10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5">
        <f>C4760+2</f>
        <v>40300</v>
      </c>
    </row>
    <row r="4761" spans="1:21" ht="13">
      <c r="A4761" s="10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5">
        <f>C4761+2</f>
        <v>40300</v>
      </c>
    </row>
    <row r="4762" spans="1:21" ht="13">
      <c r="A4762" s="10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5">
        <f>C4762+2</f>
        <v>40412</v>
      </c>
    </row>
    <row r="4763" spans="1:21" ht="13">
      <c r="A4763" s="10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5">
        <f>C4763+2</f>
        <v>40378</v>
      </c>
    </row>
    <row r="4764" spans="1:21" ht="13">
      <c r="A4764" s="10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5">
        <f>C4764+1</f>
        <v>40794</v>
      </c>
    </row>
    <row r="4765" spans="1:21" ht="13">
      <c r="A4765" s="10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5">
        <f>C4765+1</f>
        <v>40794</v>
      </c>
    </row>
    <row r="4766" spans="1:21" ht="13">
      <c r="A4766" s="10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5">
        <f>C4766+3</f>
        <v>40520</v>
      </c>
    </row>
    <row r="4767" spans="1:21" ht="13">
      <c r="A4767" s="10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5">
        <f>C4767+2</f>
        <v>40519</v>
      </c>
    </row>
    <row r="4768" spans="1:21" ht="13">
      <c r="A4768" s="10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5">
        <f>C4768+1</f>
        <v>39878</v>
      </c>
    </row>
    <row r="4769" spans="1:21" ht="13">
      <c r="A4769" s="10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5">
        <f>C4769+0</f>
        <v>40617</v>
      </c>
    </row>
    <row r="4770" spans="1:21" ht="13">
      <c r="A4770" s="10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5">
        <f>C4770+1</f>
        <v>40618</v>
      </c>
    </row>
    <row r="4771" spans="1:21" ht="13">
      <c r="A4771" s="10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5">
        <f>C4771+2</f>
        <v>40972</v>
      </c>
    </row>
    <row r="4772" spans="1:21" ht="13">
      <c r="A4772" s="10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5">
        <f>C4772+4</f>
        <v>40974</v>
      </c>
    </row>
    <row r="4773" spans="1:21" ht="13">
      <c r="A4773" s="10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5">
        <f>C4773+1</f>
        <v>39900</v>
      </c>
    </row>
    <row r="4774" spans="1:21" ht="13">
      <c r="A4774" s="10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5">
        <f>C4774+1</f>
        <v>40473</v>
      </c>
    </row>
    <row r="4775" spans="1:21" ht="13">
      <c r="A4775" s="10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5">
        <f>C4775+1</f>
        <v>39874</v>
      </c>
    </row>
    <row r="4776" spans="1:21" ht="13">
      <c r="A4776" s="10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5">
        <f>C4776+2</f>
        <v>39875</v>
      </c>
    </row>
    <row r="4777" spans="1:21" ht="13">
      <c r="A4777" s="10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5">
        <f>C4777+1</f>
        <v>39874</v>
      </c>
    </row>
    <row r="4778" spans="1:21" ht="13">
      <c r="A4778" s="10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5">
        <f>C4778+1</f>
        <v>40695</v>
      </c>
    </row>
    <row r="4779" spans="1:21" ht="13">
      <c r="A4779" s="10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5">
        <f>C4779+1</f>
        <v>40239</v>
      </c>
    </row>
    <row r="4780" spans="1:21" ht="13">
      <c r="A4780" s="10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5">
        <f>C4780+7</f>
        <v>40211</v>
      </c>
    </row>
    <row r="4781" spans="1:21" ht="13">
      <c r="A4781" s="10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5">
        <f>C4781+1</f>
        <v>40895</v>
      </c>
    </row>
    <row r="4782" spans="1:21" ht="13">
      <c r="A4782" s="10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5">
        <f>C4782+1</f>
        <v>40835</v>
      </c>
    </row>
    <row r="4783" spans="1:21" ht="13">
      <c r="A4783" s="10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5">
        <f>C4783+2</f>
        <v>40581</v>
      </c>
    </row>
    <row r="4784" spans="1:21" ht="13">
      <c r="A4784" s="10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5">
        <f>C4784+5</f>
        <v>40238</v>
      </c>
    </row>
    <row r="4785" spans="1:21" ht="13">
      <c r="A4785" s="10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5">
        <f>C4785+2</f>
        <v>41243</v>
      </c>
    </row>
    <row r="4786" spans="1:21" ht="13">
      <c r="A4786" s="10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5">
        <f>C4786+1</f>
        <v>40251</v>
      </c>
    </row>
    <row r="4787" spans="1:21" ht="13">
      <c r="A4787" s="10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5">
        <f>C4787+2</f>
        <v>39847</v>
      </c>
    </row>
    <row r="4788" spans="1:21" ht="13">
      <c r="A4788" s="10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5">
        <f>C4788+2</f>
        <v>40896</v>
      </c>
    </row>
    <row r="4789" spans="1:21" ht="13">
      <c r="A4789" s="10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5">
        <f>C4789+7</f>
        <v>40097</v>
      </c>
    </row>
    <row r="4790" spans="1:21" ht="13">
      <c r="A4790" s="10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5">
        <f>C4790+2</f>
        <v>40582</v>
      </c>
    </row>
    <row r="4791" spans="1:21" ht="13">
      <c r="A4791" s="10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5">
        <f>C4791+2</f>
        <v>40582</v>
      </c>
    </row>
    <row r="4792" spans="1:21" ht="13">
      <c r="A4792" s="10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5">
        <f>C4792+2</f>
        <v>40485</v>
      </c>
    </row>
    <row r="4793" spans="1:21" ht="13">
      <c r="A4793" s="10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5">
        <f>C4793+4</f>
        <v>40487</v>
      </c>
    </row>
    <row r="4794" spans="1:21" ht="13">
      <c r="A4794" s="10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5">
        <f>C4794+1</f>
        <v>41221</v>
      </c>
    </row>
    <row r="4795" spans="1:21" ht="13">
      <c r="A4795" s="10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5">
        <f>C4795+2</f>
        <v>40837</v>
      </c>
    </row>
    <row r="4796" spans="1:21" ht="13">
      <c r="A4796" s="10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5">
        <f>C4796+0</f>
        <v>40835</v>
      </c>
    </row>
    <row r="4797" spans="1:21" ht="13">
      <c r="A4797" s="10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5">
        <f>C4797+1</f>
        <v>40134</v>
      </c>
    </row>
    <row r="4798" spans="1:21" ht="13">
      <c r="A4798" s="10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5">
        <f>C4798+1</f>
        <v>40229</v>
      </c>
    </row>
    <row r="4799" spans="1:21" ht="13">
      <c r="A4799" s="10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5">
        <f>C4799+2</f>
        <v>40852</v>
      </c>
    </row>
    <row r="4800" spans="1:21" ht="13">
      <c r="A4800" s="10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5">
        <f>C4800+2</f>
        <v>41004</v>
      </c>
    </row>
    <row r="4801" spans="1:21" ht="13">
      <c r="A4801" s="10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5">
        <f>C4801+0</f>
        <v>40789</v>
      </c>
    </row>
    <row r="4802" spans="1:21" ht="13">
      <c r="A4802" s="10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5">
        <f>C4802+2</f>
        <v>40378</v>
      </c>
    </row>
    <row r="4803" spans="1:21" ht="13">
      <c r="A4803" s="10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5">
        <f>C4803+3</f>
        <v>40379</v>
      </c>
    </row>
    <row r="4804" spans="1:21" ht="13">
      <c r="A4804" s="10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5">
        <f>C4804+9</f>
        <v>39920</v>
      </c>
    </row>
    <row r="4805" spans="1:21" ht="13">
      <c r="A4805" s="10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5">
        <f>C4805+2</f>
        <v>40868</v>
      </c>
    </row>
    <row r="4806" spans="1:21" ht="13">
      <c r="A4806" s="10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5">
        <f>C4806+4</f>
        <v>40870</v>
      </c>
    </row>
    <row r="4807" spans="1:21" ht="13">
      <c r="A4807" s="10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5">
        <f>C4807+2</f>
        <v>40868</v>
      </c>
    </row>
    <row r="4808" spans="1:21" ht="13">
      <c r="A4808" s="10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5">
        <f>C4808+5</f>
        <v>40871</v>
      </c>
    </row>
    <row r="4809" spans="1:21" ht="13">
      <c r="A4809" s="10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5">
        <f>C4809+0</f>
        <v>40235</v>
      </c>
    </row>
    <row r="4810" spans="1:21" ht="13">
      <c r="A4810" s="10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5">
        <f>C4810+5</f>
        <v>40240</v>
      </c>
    </row>
    <row r="4811" spans="1:21" ht="13">
      <c r="A4811" s="10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5">
        <f>C4811+5</f>
        <v>40240</v>
      </c>
    </row>
    <row r="4812" spans="1:21" ht="13">
      <c r="A4812" s="10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5">
        <f>C4812+4</f>
        <v>40916</v>
      </c>
    </row>
    <row r="4813" spans="1:21" ht="13">
      <c r="A4813" s="10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5">
        <f>C4813+5</f>
        <v>39849</v>
      </c>
    </row>
    <row r="4814" spans="1:21" ht="13">
      <c r="A4814" s="10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5">
        <f>C4814+1</f>
        <v>40083</v>
      </c>
    </row>
    <row r="4815" spans="1:21" ht="13">
      <c r="A4815" s="10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5">
        <f>C4815+7</f>
        <v>40450</v>
      </c>
    </row>
    <row r="4816" spans="1:21" ht="13">
      <c r="A4816" s="10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5">
        <f>C4816+2</f>
        <v>40356</v>
      </c>
    </row>
    <row r="4817" spans="1:21" ht="13">
      <c r="A4817" s="10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5">
        <f>C4817+1</f>
        <v>40658</v>
      </c>
    </row>
    <row r="4818" spans="1:21" ht="13">
      <c r="A4818" s="10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5">
        <f>C4818+2</f>
        <v>39853</v>
      </c>
    </row>
    <row r="4819" spans="1:21" ht="13">
      <c r="A4819" s="10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5">
        <f>C4819+0</f>
        <v>39851</v>
      </c>
    </row>
    <row r="4820" spans="1:21" ht="13">
      <c r="A4820" s="10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5">
        <f>C4820+2</f>
        <v>40049</v>
      </c>
    </row>
    <row r="4821" spans="1:21" ht="13">
      <c r="A4821" s="10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5">
        <f>C4821+2</f>
        <v>40513</v>
      </c>
    </row>
    <row r="4822" spans="1:21" ht="13">
      <c r="A4822" s="10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5">
        <f>C4822+2</f>
        <v>40668</v>
      </c>
    </row>
    <row r="4823" spans="1:21" ht="13">
      <c r="A4823" s="10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5">
        <f>C4823+2</f>
        <v>41064</v>
      </c>
    </row>
    <row r="4824" spans="1:21" ht="13">
      <c r="A4824" s="10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5">
        <f>C4824+1</f>
        <v>40295</v>
      </c>
    </row>
    <row r="4825" spans="1:21" ht="13">
      <c r="A4825" s="10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5">
        <f>C4825+2</f>
        <v>40296</v>
      </c>
    </row>
    <row r="4826" spans="1:21" ht="13">
      <c r="A4826" s="10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5">
        <f>C4826+2</f>
        <v>40895</v>
      </c>
    </row>
    <row r="4827" spans="1:21" ht="13">
      <c r="A4827" s="10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5">
        <f>C4827+1</f>
        <v>39996</v>
      </c>
    </row>
    <row r="4828" spans="1:21" ht="13">
      <c r="A4828" s="10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5">
        <f>C4828+0</f>
        <v>39995</v>
      </c>
    </row>
    <row r="4829" spans="1:21" ht="13">
      <c r="A4829" s="10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5">
        <f>C4829+1</f>
        <v>41165</v>
      </c>
    </row>
    <row r="4830" spans="1:21" ht="13">
      <c r="A4830" s="10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5">
        <f>C4830+7</f>
        <v>39995</v>
      </c>
    </row>
    <row r="4831" spans="1:21" ht="13">
      <c r="A4831" s="10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5">
        <f>C4831+1</f>
        <v>40417</v>
      </c>
    </row>
    <row r="4832" spans="1:21" ht="13">
      <c r="A4832" s="10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5">
        <f>C4832+1</f>
        <v>40417</v>
      </c>
    </row>
    <row r="4833" spans="1:21" ht="13">
      <c r="A4833" s="10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5">
        <f>C4833+7</f>
        <v>41017</v>
      </c>
    </row>
    <row r="4834" spans="1:21" ht="13">
      <c r="A4834" s="10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5">
        <f>C4834+1</f>
        <v>39830</v>
      </c>
    </row>
    <row r="4835" spans="1:21" ht="13">
      <c r="A4835" s="10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5">
        <f>C4835+2</f>
        <v>40051</v>
      </c>
    </row>
    <row r="4836" spans="1:21" ht="13">
      <c r="A4836" s="10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5">
        <f>C4836+1</f>
        <v>40050</v>
      </c>
    </row>
    <row r="4837" spans="1:21" ht="13">
      <c r="A4837" s="10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5">
        <f>C4837+1</f>
        <v>40786</v>
      </c>
    </row>
    <row r="4838" spans="1:21" ht="13">
      <c r="A4838" s="10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5">
        <f>C4838+2</f>
        <v>40429</v>
      </c>
    </row>
    <row r="4839" spans="1:21" ht="13">
      <c r="A4839" s="10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5">
        <f>C4839+2</f>
        <v>40429</v>
      </c>
    </row>
    <row r="4840" spans="1:21" ht="13">
      <c r="A4840" s="10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5">
        <f>C4840+1</f>
        <v>41220</v>
      </c>
    </row>
    <row r="4841" spans="1:21" ht="13">
      <c r="A4841" s="10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5">
        <f t="shared" ref="U4841:U4849" si="14">C4841+2</f>
        <v>40854</v>
      </c>
    </row>
    <row r="4842" spans="1:21" ht="13">
      <c r="A4842" s="10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5">
        <f t="shared" si="14"/>
        <v>40420</v>
      </c>
    </row>
    <row r="4843" spans="1:21" ht="13">
      <c r="A4843" s="10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5">
        <f t="shared" si="14"/>
        <v>40420</v>
      </c>
    </row>
    <row r="4844" spans="1:21" ht="13">
      <c r="A4844" s="10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5">
        <f t="shared" si="14"/>
        <v>40590</v>
      </c>
    </row>
    <row r="4845" spans="1:21" ht="13">
      <c r="A4845" s="10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5">
        <f t="shared" si="14"/>
        <v>40590</v>
      </c>
    </row>
    <row r="4846" spans="1:21" ht="13">
      <c r="A4846" s="10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5">
        <f t="shared" si="14"/>
        <v>39841</v>
      </c>
    </row>
    <row r="4847" spans="1:21" ht="13">
      <c r="A4847" s="10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5">
        <f t="shared" si="14"/>
        <v>39841</v>
      </c>
    </row>
    <row r="4848" spans="1:21" ht="13">
      <c r="A4848" s="10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5">
        <f t="shared" si="14"/>
        <v>41015</v>
      </c>
    </row>
    <row r="4849" spans="1:21" ht="13">
      <c r="A4849" s="10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5">
        <f t="shared" si="14"/>
        <v>40449</v>
      </c>
    </row>
    <row r="4850" spans="1:21" ht="13">
      <c r="A4850" s="10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5">
        <f>C4850+1</f>
        <v>40448</v>
      </c>
    </row>
    <row r="4851" spans="1:21" ht="13">
      <c r="A4851" s="10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5">
        <f>C4851+2</f>
        <v>40746</v>
      </c>
    </row>
    <row r="4852" spans="1:21" ht="13">
      <c r="A4852" s="10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5">
        <f>C4852+1</f>
        <v>40969</v>
      </c>
    </row>
    <row r="4853" spans="1:21" ht="13">
      <c r="A4853" s="10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5">
        <f>C4853+2</f>
        <v>40921</v>
      </c>
    </row>
    <row r="4854" spans="1:21" ht="13">
      <c r="A4854" s="10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5">
        <f>C4854+1</f>
        <v>40920</v>
      </c>
    </row>
    <row r="4855" spans="1:21" ht="13">
      <c r="A4855" s="10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5">
        <f>C4855+2</f>
        <v>40799</v>
      </c>
    </row>
    <row r="4856" spans="1:21" ht="13">
      <c r="A4856" s="10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5">
        <f>C4856+2</f>
        <v>40641</v>
      </c>
    </row>
    <row r="4857" spans="1:21" ht="13">
      <c r="A4857" s="10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5">
        <f>C4857+2</f>
        <v>40086</v>
      </c>
    </row>
    <row r="4858" spans="1:21" ht="13">
      <c r="A4858" s="10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5">
        <f>C4858+1</f>
        <v>41139</v>
      </c>
    </row>
    <row r="4859" spans="1:21" ht="13">
      <c r="A4859" s="10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5">
        <f>C4859+4</f>
        <v>40183</v>
      </c>
    </row>
    <row r="4860" spans="1:21" ht="13">
      <c r="A4860" s="10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5">
        <f>C4860+2</f>
        <v>40181</v>
      </c>
    </row>
    <row r="4861" spans="1:21" ht="13">
      <c r="A4861" s="10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5">
        <f>C4861+4</f>
        <v>40183</v>
      </c>
    </row>
    <row r="4862" spans="1:21" ht="13">
      <c r="A4862" s="10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5">
        <f>C4862+3</f>
        <v>40959</v>
      </c>
    </row>
    <row r="4863" spans="1:21" ht="13">
      <c r="A4863" s="10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5">
        <f>C4863+0</f>
        <v>40348</v>
      </c>
    </row>
    <row r="4864" spans="1:21" ht="13">
      <c r="A4864" s="10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5">
        <f>C4864+0</f>
        <v>40203</v>
      </c>
    </row>
    <row r="4865" spans="1:21" ht="13">
      <c r="A4865" s="10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5">
        <f>C4865+2</f>
        <v>40437</v>
      </c>
    </row>
    <row r="4866" spans="1:21" ht="13">
      <c r="A4866" s="10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5">
        <f>C4866+2</f>
        <v>40437</v>
      </c>
    </row>
    <row r="4867" spans="1:21" ht="13">
      <c r="A4867" s="10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5">
        <f>C4867+2</f>
        <v>41149</v>
      </c>
    </row>
    <row r="4868" spans="1:21" ht="13">
      <c r="A4868" s="10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5">
        <f>C4868+0</f>
        <v>41205</v>
      </c>
    </row>
    <row r="4869" spans="1:21" ht="13">
      <c r="A4869" s="10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5">
        <f>C4869+2</f>
        <v>40834</v>
      </c>
    </row>
    <row r="4870" spans="1:21" ht="13">
      <c r="A4870" s="10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5">
        <f>C4870+1</f>
        <v>40833</v>
      </c>
    </row>
    <row r="4871" spans="1:21" ht="13">
      <c r="A4871" s="10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5">
        <f>C4871+1</f>
        <v>40932</v>
      </c>
    </row>
    <row r="4872" spans="1:21" ht="13">
      <c r="A4872" s="10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5">
        <f>C4872+1</f>
        <v>40932</v>
      </c>
    </row>
    <row r="4873" spans="1:21" ht="13">
      <c r="A4873" s="10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5">
        <f>C4873+2</f>
        <v>40933</v>
      </c>
    </row>
    <row r="4874" spans="1:21" ht="13">
      <c r="A4874" s="10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5">
        <f>C4874+1</f>
        <v>40076</v>
      </c>
    </row>
    <row r="4875" spans="1:21" ht="13">
      <c r="A4875" s="10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5">
        <f>C4875+2</f>
        <v>40160</v>
      </c>
    </row>
    <row r="4876" spans="1:21" ht="13">
      <c r="A4876" s="10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5">
        <f>C4876+1</f>
        <v>40159</v>
      </c>
    </row>
    <row r="4877" spans="1:21" ht="13">
      <c r="A4877" s="10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5">
        <f>C4877+1</f>
        <v>40159</v>
      </c>
    </row>
    <row r="4878" spans="1:21" ht="13">
      <c r="A4878" s="10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5">
        <f>C4878+1</f>
        <v>40280</v>
      </c>
    </row>
    <row r="4879" spans="1:21" ht="13">
      <c r="A4879" s="10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5">
        <f>C4879+1</f>
        <v>40395</v>
      </c>
    </row>
    <row r="4880" spans="1:21" ht="13">
      <c r="A4880" s="10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5">
        <f>C4880+2</f>
        <v>40023</v>
      </c>
    </row>
    <row r="4881" spans="1:21" ht="13">
      <c r="A4881" s="10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5">
        <f>C4881+3</f>
        <v>40553</v>
      </c>
    </row>
    <row r="4882" spans="1:21" ht="13">
      <c r="A4882" s="10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5">
        <f>C4882+1</f>
        <v>40551</v>
      </c>
    </row>
    <row r="4883" spans="1:21" ht="13">
      <c r="A4883" s="10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5">
        <f>C4883+5</f>
        <v>40145</v>
      </c>
    </row>
    <row r="4884" spans="1:21" ht="13">
      <c r="A4884" s="10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5">
        <f>C4884+0</f>
        <v>40140</v>
      </c>
    </row>
    <row r="4885" spans="1:21" ht="13">
      <c r="A4885" s="10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5">
        <f>C4885+0</f>
        <v>40140</v>
      </c>
    </row>
    <row r="4886" spans="1:21" ht="13">
      <c r="A4886" s="10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5">
        <f>C4886+1</f>
        <v>39951</v>
      </c>
    </row>
    <row r="4887" spans="1:21" ht="13">
      <c r="A4887" s="10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5">
        <f>C4887+5</f>
        <v>40878</v>
      </c>
    </row>
    <row r="4888" spans="1:21" ht="13">
      <c r="A4888" s="10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5">
        <f>C4888+2</f>
        <v>41170</v>
      </c>
    </row>
    <row r="4889" spans="1:21" ht="13">
      <c r="A4889" s="10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5">
        <f>C4889+2</f>
        <v>41170</v>
      </c>
    </row>
    <row r="4890" spans="1:21" ht="13">
      <c r="A4890" s="10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5">
        <f>C4890+0</f>
        <v>40086</v>
      </c>
    </row>
    <row r="4891" spans="1:21" ht="13">
      <c r="A4891" s="10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5">
        <f>C4891+1</f>
        <v>39901</v>
      </c>
    </row>
    <row r="4892" spans="1:21" ht="13">
      <c r="A4892" s="10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5">
        <f>C4892+5</f>
        <v>41169</v>
      </c>
    </row>
    <row r="4893" spans="1:21" ht="13">
      <c r="A4893" s="10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5">
        <f>C4893+7</f>
        <v>41171</v>
      </c>
    </row>
    <row r="4894" spans="1:21" ht="13">
      <c r="A4894" s="10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5">
        <f>C4894+7</f>
        <v>41171</v>
      </c>
    </row>
    <row r="4895" spans="1:21" ht="13">
      <c r="A4895" s="10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5">
        <f>C4895+0</f>
        <v>40187</v>
      </c>
    </row>
    <row r="4896" spans="1:21" ht="13">
      <c r="A4896" s="10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5">
        <f>C4896+1</f>
        <v>40849</v>
      </c>
    </row>
    <row r="4897" spans="1:21" ht="13">
      <c r="A4897" s="10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5">
        <f>C4897+1</f>
        <v>40849</v>
      </c>
    </row>
    <row r="4898" spans="1:21" ht="13">
      <c r="A4898" s="10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5">
        <f>C4898+2</f>
        <v>41138</v>
      </c>
    </row>
    <row r="4899" spans="1:21" ht="13">
      <c r="A4899" s="10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5">
        <f>C4899+2</f>
        <v>41138</v>
      </c>
    </row>
    <row r="4900" spans="1:21" ht="13">
      <c r="A4900" s="10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5">
        <f>C4900+2</f>
        <v>40668</v>
      </c>
    </row>
    <row r="4901" spans="1:21" ht="13">
      <c r="A4901" s="10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5">
        <f>C4901+2</f>
        <v>40668</v>
      </c>
    </row>
    <row r="4902" spans="1:21" ht="13">
      <c r="A4902" s="10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5">
        <f>C4902+2</f>
        <v>40668</v>
      </c>
    </row>
    <row r="4903" spans="1:21" ht="13">
      <c r="A4903" s="10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5">
        <f>C4903+7</f>
        <v>39916</v>
      </c>
    </row>
    <row r="4904" spans="1:21" ht="13">
      <c r="A4904" s="10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5">
        <f>C4904+5</f>
        <v>40181</v>
      </c>
    </row>
    <row r="4905" spans="1:21" ht="13">
      <c r="A4905" s="10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5">
        <f>C4905+4</f>
        <v>40180</v>
      </c>
    </row>
    <row r="4906" spans="1:21" ht="13">
      <c r="A4906" s="10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5">
        <f>C4906+2</f>
        <v>40041</v>
      </c>
    </row>
    <row r="4907" spans="1:21" ht="13">
      <c r="A4907" s="10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5">
        <f>C4907+2</f>
        <v>40407</v>
      </c>
    </row>
    <row r="4908" spans="1:21" ht="13">
      <c r="A4908" s="10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5">
        <f>C4908+2</f>
        <v>39821</v>
      </c>
    </row>
    <row r="4909" spans="1:21" ht="13">
      <c r="A4909" s="10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5">
        <f>C4909+2</f>
        <v>39821</v>
      </c>
    </row>
    <row r="4910" spans="1:21" ht="13">
      <c r="A4910" s="10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5">
        <f>C4910+5</f>
        <v>40332</v>
      </c>
    </row>
    <row r="4911" spans="1:21" ht="13">
      <c r="A4911" s="10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5">
        <f>C4911+3</f>
        <v>40454</v>
      </c>
    </row>
    <row r="4912" spans="1:21" ht="13">
      <c r="A4912" s="10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5">
        <f>C4912+2</f>
        <v>40453</v>
      </c>
    </row>
    <row r="4913" spans="1:21" ht="13">
      <c r="A4913" s="10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5">
        <f>C4913+3</f>
        <v>40969</v>
      </c>
    </row>
    <row r="4914" spans="1:21" ht="13">
      <c r="A4914" s="10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5">
        <f>C4914+1</f>
        <v>40921</v>
      </c>
    </row>
    <row r="4915" spans="1:21" ht="13">
      <c r="A4915" s="10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5">
        <f>C4915+4</f>
        <v>39971</v>
      </c>
    </row>
    <row r="4916" spans="1:21" ht="13">
      <c r="A4916" s="10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5">
        <f>C4916+1</f>
        <v>40676</v>
      </c>
    </row>
    <row r="4917" spans="1:21" ht="13">
      <c r="A4917" s="10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5">
        <f>C4917+2</f>
        <v>41044</v>
      </c>
    </row>
    <row r="4918" spans="1:21" ht="13">
      <c r="A4918" s="10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5">
        <f>C4918+1</f>
        <v>41081</v>
      </c>
    </row>
    <row r="4919" spans="1:21" ht="13">
      <c r="A4919" s="10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5">
        <f>C4919+1</f>
        <v>40304</v>
      </c>
    </row>
    <row r="4920" spans="1:21" ht="13">
      <c r="A4920" s="10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5">
        <f>C4920+0</f>
        <v>40624</v>
      </c>
    </row>
    <row r="4921" spans="1:21" ht="13">
      <c r="A4921" s="10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5">
        <f>C4921+1</f>
        <v>40625</v>
      </c>
    </row>
    <row r="4922" spans="1:21" ht="13">
      <c r="A4922" s="10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5">
        <f>C4922+2</f>
        <v>39914</v>
      </c>
    </row>
    <row r="4923" spans="1:21" ht="13">
      <c r="A4923" s="10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5">
        <f>C4923+2</f>
        <v>39914</v>
      </c>
    </row>
    <row r="4924" spans="1:21" ht="13">
      <c r="A4924" s="10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5">
        <f>C4924+2</f>
        <v>39914</v>
      </c>
    </row>
    <row r="4925" spans="1:21" ht="13">
      <c r="A4925" s="10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5">
        <f>C4925+1</f>
        <v>39913</v>
      </c>
    </row>
    <row r="4926" spans="1:21" ht="13">
      <c r="A4926" s="10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5">
        <f>C4926+2</f>
        <v>40693</v>
      </c>
    </row>
    <row r="4927" spans="1:21" ht="13">
      <c r="A4927" s="10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5">
        <f>C4927+4</f>
        <v>40700</v>
      </c>
    </row>
    <row r="4928" spans="1:21" ht="13">
      <c r="A4928" s="10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5">
        <f>C4928+4</f>
        <v>40185</v>
      </c>
    </row>
    <row r="4929" spans="1:21" ht="13">
      <c r="A4929" s="10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5">
        <f>C4929+2</f>
        <v>40183</v>
      </c>
    </row>
    <row r="4930" spans="1:21" ht="13">
      <c r="A4930" s="10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5">
        <f>C4930+5</f>
        <v>40186</v>
      </c>
    </row>
    <row r="4931" spans="1:21" ht="13">
      <c r="A4931" s="10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5">
        <f>C4931+0</f>
        <v>40832</v>
      </c>
    </row>
    <row r="4932" spans="1:21" ht="13">
      <c r="A4932" s="10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5">
        <f>C4932+5</f>
        <v>40837</v>
      </c>
    </row>
    <row r="4933" spans="1:21" ht="13">
      <c r="A4933" s="10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5">
        <f>C4933+0</f>
        <v>40410</v>
      </c>
    </row>
    <row r="4934" spans="1:21" ht="13">
      <c r="A4934" s="10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5">
        <f>C4934+1</f>
        <v>41048</v>
      </c>
    </row>
    <row r="4935" spans="1:21" ht="13">
      <c r="A4935" s="10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5">
        <f>C4935+1</f>
        <v>40764</v>
      </c>
    </row>
    <row r="4936" spans="1:21" ht="13">
      <c r="A4936" s="10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5">
        <f>C4936+2</f>
        <v>40992</v>
      </c>
    </row>
    <row r="4937" spans="1:21" ht="13">
      <c r="A4937" s="10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5">
        <f>C4937+1</f>
        <v>39984</v>
      </c>
    </row>
    <row r="4938" spans="1:21" ht="13">
      <c r="A4938" s="10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5">
        <f>C4938+2</f>
        <v>39985</v>
      </c>
    </row>
    <row r="4939" spans="1:21" ht="13">
      <c r="A4939" s="10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5">
        <f>C4939+2</f>
        <v>39985</v>
      </c>
    </row>
    <row r="4940" spans="1:21" ht="13">
      <c r="A4940" s="10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5">
        <f>C4940+1</f>
        <v>40398</v>
      </c>
    </row>
    <row r="4941" spans="1:21" ht="13">
      <c r="A4941" s="10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5">
        <f>C4941+2</f>
        <v>39832</v>
      </c>
    </row>
    <row r="4942" spans="1:21" ht="13">
      <c r="A4942" s="10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5">
        <f>C4942+0</f>
        <v>39830</v>
      </c>
    </row>
    <row r="4943" spans="1:21" ht="13">
      <c r="A4943" s="10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5">
        <f>C4943+2</f>
        <v>39842</v>
      </c>
    </row>
    <row r="4944" spans="1:21" ht="13">
      <c r="A4944" s="10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5">
        <f>C4944+1</f>
        <v>40725</v>
      </c>
    </row>
    <row r="4945" spans="1:21" ht="13">
      <c r="A4945" s="10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5">
        <f>C4945+2</f>
        <v>41124</v>
      </c>
    </row>
    <row r="4946" spans="1:21" ht="13">
      <c r="A4946" s="10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5">
        <f>C4946+1</f>
        <v>41123</v>
      </c>
    </row>
    <row r="4947" spans="1:21" ht="13">
      <c r="A4947" s="10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5">
        <f>C4947+2</f>
        <v>40800</v>
      </c>
    </row>
    <row r="4948" spans="1:21" ht="13">
      <c r="A4948" s="10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5">
        <f>C4948+2</f>
        <v>40493</v>
      </c>
    </row>
    <row r="4949" spans="1:21" ht="13">
      <c r="A4949" s="10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5">
        <f>C4949+0</f>
        <v>40491</v>
      </c>
    </row>
    <row r="4950" spans="1:21" ht="13">
      <c r="A4950" s="10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5">
        <f>C4950+1</f>
        <v>40332</v>
      </c>
    </row>
    <row r="4951" spans="1:21" ht="13">
      <c r="A4951" s="10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5">
        <f>C4951+0</f>
        <v>40331</v>
      </c>
    </row>
    <row r="4952" spans="1:21" ht="13">
      <c r="A4952" s="10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5">
        <f>C4952+2</f>
        <v>40289</v>
      </c>
    </row>
    <row r="4953" spans="1:21" ht="13">
      <c r="A4953" s="10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5">
        <f>C4953+2</f>
        <v>40289</v>
      </c>
    </row>
    <row r="4954" spans="1:21" ht="13">
      <c r="A4954" s="10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5">
        <f>C4954+0</f>
        <v>40394</v>
      </c>
    </row>
    <row r="4955" spans="1:21" ht="13">
      <c r="A4955" s="10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5">
        <f>C4955+2</f>
        <v>40396</v>
      </c>
    </row>
    <row r="4956" spans="1:21" ht="13">
      <c r="A4956" s="10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5">
        <f>C4956+1</f>
        <v>40395</v>
      </c>
    </row>
    <row r="4957" spans="1:21" ht="13">
      <c r="A4957" s="10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5">
        <f>C4957+0</f>
        <v>40613</v>
      </c>
    </row>
    <row r="4958" spans="1:21" ht="13">
      <c r="A4958" s="10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5">
        <f>C4958+2</f>
        <v>40083</v>
      </c>
    </row>
    <row r="4959" spans="1:21" ht="13">
      <c r="A4959" s="10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5">
        <f>C4959+0</f>
        <v>40321</v>
      </c>
    </row>
    <row r="4960" spans="1:21" ht="13">
      <c r="A4960" s="10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5">
        <f>C4960+0</f>
        <v>40321</v>
      </c>
    </row>
    <row r="4961" spans="1:21" ht="13">
      <c r="A4961" s="10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5">
        <f>C4961+0</f>
        <v>40321</v>
      </c>
    </row>
    <row r="4962" spans="1:21" ht="13">
      <c r="A4962" s="10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5">
        <f>C4962+3</f>
        <v>40353</v>
      </c>
    </row>
    <row r="4963" spans="1:21" ht="13">
      <c r="A4963" s="10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5">
        <f>C4963+2</f>
        <v>40352</v>
      </c>
    </row>
    <row r="4964" spans="1:21" ht="13">
      <c r="A4964" s="10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5">
        <f>C4964+2</f>
        <v>40352</v>
      </c>
    </row>
    <row r="4965" spans="1:21" ht="13">
      <c r="A4965" s="10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5">
        <f>C4965+1</f>
        <v>40136</v>
      </c>
    </row>
    <row r="4966" spans="1:21" ht="13">
      <c r="A4966" s="10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5">
        <f>C4966+1</f>
        <v>39849</v>
      </c>
    </row>
    <row r="4967" spans="1:21" ht="13">
      <c r="A4967" s="10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5">
        <f>C4967+1</f>
        <v>39849</v>
      </c>
    </row>
    <row r="4968" spans="1:21" ht="13">
      <c r="A4968" s="10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5">
        <f>C4968+1</f>
        <v>39849</v>
      </c>
    </row>
    <row r="4969" spans="1:21" ht="13">
      <c r="A4969" s="10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5">
        <f>C4969+2</f>
        <v>40720</v>
      </c>
    </row>
    <row r="4970" spans="1:21" ht="13">
      <c r="A4970" s="10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5">
        <f>C4970+1</f>
        <v>40719</v>
      </c>
    </row>
    <row r="4971" spans="1:21" ht="13">
      <c r="A4971" s="10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5">
        <f>C4971+0</f>
        <v>40377</v>
      </c>
    </row>
    <row r="4972" spans="1:21" ht="13">
      <c r="A4972" s="10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5">
        <f>C4972+2</f>
        <v>40815</v>
      </c>
    </row>
    <row r="4973" spans="1:21" ht="13">
      <c r="A4973" s="10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5">
        <f>C4973+0</f>
        <v>40090</v>
      </c>
    </row>
    <row r="4974" spans="1:21" ht="13">
      <c r="A4974" s="10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5">
        <f>C4974+2</f>
        <v>40092</v>
      </c>
    </row>
    <row r="4975" spans="1:21" ht="13">
      <c r="A4975" s="10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5">
        <f>C4975+1</f>
        <v>40250</v>
      </c>
    </row>
    <row r="4976" spans="1:21" ht="13">
      <c r="A4976" s="10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5">
        <f>C4976+1</f>
        <v>40250</v>
      </c>
    </row>
    <row r="4977" spans="1:21" ht="13">
      <c r="A4977" s="10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5">
        <f t="shared" ref="U4977:U4984" si="15">C4977+2</f>
        <v>39846</v>
      </c>
    </row>
    <row r="4978" spans="1:21" ht="13">
      <c r="A4978" s="10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5">
        <f t="shared" si="15"/>
        <v>41130</v>
      </c>
    </row>
    <row r="4979" spans="1:21" ht="13">
      <c r="A4979" s="10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5">
        <f t="shared" si="15"/>
        <v>40440</v>
      </c>
    </row>
    <row r="4980" spans="1:21" ht="13">
      <c r="A4980" s="10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5">
        <f t="shared" si="15"/>
        <v>41249</v>
      </c>
    </row>
    <row r="4981" spans="1:21" ht="13">
      <c r="A4981" s="10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5">
        <f t="shared" si="15"/>
        <v>40450</v>
      </c>
    </row>
    <row r="4982" spans="1:21" ht="13">
      <c r="A4982" s="10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5">
        <f t="shared" si="15"/>
        <v>41269</v>
      </c>
    </row>
    <row r="4983" spans="1:21" ht="13">
      <c r="A4983" s="10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5">
        <f t="shared" si="15"/>
        <v>41107</v>
      </c>
    </row>
    <row r="4984" spans="1:21" ht="13">
      <c r="A4984" s="10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5">
        <f t="shared" si="15"/>
        <v>39963</v>
      </c>
    </row>
    <row r="4985" spans="1:21" ht="13">
      <c r="A4985" s="10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5">
        <f>C4985+7</f>
        <v>40551</v>
      </c>
    </row>
    <row r="4986" spans="1:21" ht="13">
      <c r="A4986" s="10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5">
        <f>C4986+2</f>
        <v>40089</v>
      </c>
    </row>
    <row r="4987" spans="1:21" ht="13">
      <c r="A4987" s="10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5">
        <f>C4987+5</f>
        <v>40130</v>
      </c>
    </row>
    <row r="4988" spans="1:21" ht="13">
      <c r="A4988" s="10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5">
        <f>C4988+4</f>
        <v>41239</v>
      </c>
    </row>
    <row r="4989" spans="1:21" ht="13">
      <c r="A4989" s="10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5">
        <f>C4989+2</f>
        <v>40476</v>
      </c>
    </row>
    <row r="4990" spans="1:21" ht="13">
      <c r="A4990" s="10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5">
        <f>C4990+1</f>
        <v>40565</v>
      </c>
    </row>
    <row r="4991" spans="1:21" ht="13">
      <c r="A4991" s="10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5">
        <f>C4991+1</f>
        <v>40946</v>
      </c>
    </row>
    <row r="4992" spans="1:21" ht="13">
      <c r="A4992" s="10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5">
        <f>C4992+1</f>
        <v>40545</v>
      </c>
    </row>
    <row r="4993" spans="1:21" ht="13">
      <c r="A4993" s="10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5">
        <f>C4993+2</f>
        <v>41089</v>
      </c>
    </row>
    <row r="4994" spans="1:21" ht="13">
      <c r="A4994" s="10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5">
        <f>C4994+1</f>
        <v>41183</v>
      </c>
    </row>
    <row r="4995" spans="1:21" ht="13">
      <c r="A4995" s="10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5">
        <f>C4995+7</f>
        <v>41058</v>
      </c>
    </row>
    <row r="4996" spans="1:21" ht="13">
      <c r="A4996" s="10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5">
        <f>C4996+1</f>
        <v>41260</v>
      </c>
    </row>
    <row r="4997" spans="1:21" ht="13">
      <c r="A4997" s="10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5">
        <f>C4997+2</f>
        <v>40197</v>
      </c>
    </row>
    <row r="4998" spans="1:21" ht="13">
      <c r="A4998" s="10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5">
        <f>C4998+1</f>
        <v>40719</v>
      </c>
    </row>
    <row r="4999" spans="1:21" ht="13">
      <c r="A4999" s="10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5">
        <f>C4999+2</f>
        <v>40720</v>
      </c>
    </row>
    <row r="5000" spans="1:21" ht="13">
      <c r="A5000" s="10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5">
        <f>C5000+1</f>
        <v>40164</v>
      </c>
    </row>
    <row r="5001" spans="1:21" ht="13">
      <c r="A5001" s="10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5">
        <f>C5001+9</f>
        <v>41184</v>
      </c>
    </row>
    <row r="5002" spans="1:21" ht="13">
      <c r="A5002" s="10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5">
        <f>C5002+7</f>
        <v>41182</v>
      </c>
    </row>
    <row r="5003" spans="1:21" ht="13">
      <c r="A5003" s="10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5">
        <f>C5003+4</f>
        <v>40850</v>
      </c>
    </row>
    <row r="5004" spans="1:21" ht="13">
      <c r="A5004" s="10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5">
        <f>C5004+0</f>
        <v>40846</v>
      </c>
    </row>
    <row r="5005" spans="1:21" ht="13">
      <c r="A5005" s="10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5">
        <f>C5005+2</f>
        <v>41216</v>
      </c>
    </row>
    <row r="5006" spans="1:21" ht="13">
      <c r="A5006" s="10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5">
        <f>C5006+5</f>
        <v>41089</v>
      </c>
    </row>
    <row r="5007" spans="1:21" ht="13">
      <c r="A5007" s="10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5">
        <f>C5007+2</f>
        <v>40253</v>
      </c>
    </row>
    <row r="5008" spans="1:21" ht="13">
      <c r="A5008" s="10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5">
        <f>C5008+2</f>
        <v>40084</v>
      </c>
    </row>
    <row r="5009" spans="1:21" ht="13">
      <c r="A5009" s="10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5">
        <f>C5009+1</f>
        <v>40221</v>
      </c>
    </row>
    <row r="5010" spans="1:21" ht="13">
      <c r="A5010" s="10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5">
        <f>C5010+2</f>
        <v>40222</v>
      </c>
    </row>
    <row r="5011" spans="1:21" ht="13">
      <c r="A5011" s="10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5">
        <f>C5011+0</f>
        <v>39994</v>
      </c>
    </row>
    <row r="5012" spans="1:21" ht="13">
      <c r="A5012" s="10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5">
        <f>C5012+2</f>
        <v>39996</v>
      </c>
    </row>
    <row r="5013" spans="1:21" ht="13">
      <c r="A5013" s="10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5">
        <f>C5013+4</f>
        <v>39880</v>
      </c>
    </row>
    <row r="5014" spans="1:21" ht="13">
      <c r="A5014" s="10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5">
        <f>C5014+7</f>
        <v>40464</v>
      </c>
    </row>
    <row r="5015" spans="1:21" ht="13">
      <c r="A5015" s="10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5">
        <f>C5015+7</f>
        <v>40123</v>
      </c>
    </row>
    <row r="5016" spans="1:21" ht="13">
      <c r="A5016" s="10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5">
        <f>C5016+4</f>
        <v>40443</v>
      </c>
    </row>
    <row r="5017" spans="1:21" ht="13">
      <c r="A5017" s="10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5">
        <f>C5017+4</f>
        <v>40443</v>
      </c>
    </row>
    <row r="5018" spans="1:21" ht="13">
      <c r="A5018" s="10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5">
        <f>C5018+7</f>
        <v>40446</v>
      </c>
    </row>
    <row r="5019" spans="1:21" ht="13">
      <c r="A5019" s="10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5">
        <f>C5019+4</f>
        <v>40652</v>
      </c>
    </row>
    <row r="5020" spans="1:21" ht="13">
      <c r="A5020" s="10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5">
        <f>C5020+0</f>
        <v>40648</v>
      </c>
    </row>
    <row r="5021" spans="1:21" ht="13">
      <c r="A5021" s="10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5">
        <f>C5021+2</f>
        <v>40739</v>
      </c>
    </row>
    <row r="5022" spans="1:21" ht="13">
      <c r="A5022" s="10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5">
        <f>C5022+1</f>
        <v>40738</v>
      </c>
    </row>
    <row r="5023" spans="1:21" ht="13">
      <c r="A5023" s="10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5">
        <f>C5023+7</f>
        <v>40179</v>
      </c>
    </row>
    <row r="5024" spans="1:21" ht="13">
      <c r="A5024" s="10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5">
        <f>C5024+7</f>
        <v>40179</v>
      </c>
    </row>
    <row r="5025" spans="1:21" ht="13">
      <c r="A5025" s="10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5">
        <f>C5025+1</f>
        <v>40649</v>
      </c>
    </row>
    <row r="5026" spans="1:21" ht="13">
      <c r="A5026" s="10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5">
        <f>C5026+2</f>
        <v>40045</v>
      </c>
    </row>
    <row r="5027" spans="1:21" ht="13">
      <c r="A5027" s="10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5">
        <f>C5027+2</f>
        <v>40577</v>
      </c>
    </row>
    <row r="5028" spans="1:21" ht="13">
      <c r="A5028" s="10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5">
        <f>C5028+2</f>
        <v>40909</v>
      </c>
    </row>
    <row r="5029" spans="1:21" ht="13">
      <c r="A5029" s="10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5">
        <f>C5029+2</f>
        <v>40979</v>
      </c>
    </row>
    <row r="5030" spans="1:21" ht="13">
      <c r="A5030" s="10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5">
        <f>C5030+0</f>
        <v>40977</v>
      </c>
    </row>
    <row r="5031" spans="1:21" ht="13">
      <c r="A5031" s="10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5">
        <f>C5031+1</f>
        <v>40893</v>
      </c>
    </row>
    <row r="5032" spans="1:21" ht="13">
      <c r="A5032" s="10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5">
        <f>C5032+0</f>
        <v>39831</v>
      </c>
    </row>
    <row r="5033" spans="1:21" ht="13">
      <c r="A5033" s="10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5">
        <f>C5033+4</f>
        <v>40876</v>
      </c>
    </row>
    <row r="5034" spans="1:21" ht="13">
      <c r="A5034" s="10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5">
        <f>C5034+1</f>
        <v>40012</v>
      </c>
    </row>
    <row r="5035" spans="1:21" ht="13">
      <c r="A5035" s="10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5">
        <f>C5035+7</f>
        <v>40386</v>
      </c>
    </row>
    <row r="5036" spans="1:21" ht="13">
      <c r="A5036" s="10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5">
        <f>C5036+2</f>
        <v>40381</v>
      </c>
    </row>
    <row r="5037" spans="1:21" ht="13">
      <c r="A5037" s="10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5">
        <f>C5037+7</f>
        <v>40386</v>
      </c>
    </row>
    <row r="5038" spans="1:21" ht="13">
      <c r="A5038" s="10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5">
        <f>C5038+1</f>
        <v>40285</v>
      </c>
    </row>
    <row r="5039" spans="1:21" ht="13">
      <c r="A5039" s="10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5">
        <f>C5039+1</f>
        <v>40285</v>
      </c>
    </row>
    <row r="5040" spans="1:21" ht="13">
      <c r="A5040" s="10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5">
        <f>C5040+0</f>
        <v>40284</v>
      </c>
    </row>
    <row r="5041" spans="1:21" ht="13">
      <c r="A5041" s="10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5">
        <f>C5041+4</f>
        <v>40619</v>
      </c>
    </row>
    <row r="5042" spans="1:21" ht="13">
      <c r="A5042" s="10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5">
        <f>C5042+5</f>
        <v>40620</v>
      </c>
    </row>
    <row r="5043" spans="1:21" ht="13">
      <c r="A5043" s="10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5">
        <f>C5043+2</f>
        <v>41242</v>
      </c>
    </row>
    <row r="5044" spans="1:21" ht="13">
      <c r="A5044" s="10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5">
        <f>C5044+2</f>
        <v>40547</v>
      </c>
    </row>
    <row r="5045" spans="1:21" ht="13">
      <c r="A5045" s="10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5">
        <f>C5045+2</f>
        <v>41014</v>
      </c>
    </row>
    <row r="5046" spans="1:21" ht="13">
      <c r="A5046" s="10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5">
        <f>C5046+2</f>
        <v>40049</v>
      </c>
    </row>
    <row r="5047" spans="1:21" ht="13">
      <c r="A5047" s="10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5">
        <f>C5047+1</f>
        <v>40048</v>
      </c>
    </row>
    <row r="5048" spans="1:21" ht="13">
      <c r="A5048" s="10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5">
        <f>C5048+2</f>
        <v>40630</v>
      </c>
    </row>
    <row r="5049" spans="1:21" ht="13">
      <c r="A5049" s="10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5">
        <f>C5049+2</f>
        <v>40630</v>
      </c>
    </row>
    <row r="5050" spans="1:21" ht="13">
      <c r="A5050" s="10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5">
        <f>C5050+2</f>
        <v>40630</v>
      </c>
    </row>
    <row r="5051" spans="1:21" ht="13">
      <c r="A5051" s="10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5">
        <f>C5051+2</f>
        <v>40947</v>
      </c>
    </row>
    <row r="5052" spans="1:21" ht="13">
      <c r="A5052" s="10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5">
        <f>C5052+0</f>
        <v>39940</v>
      </c>
    </row>
    <row r="5053" spans="1:21" ht="13">
      <c r="A5053" s="10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5">
        <f>C5053+1</f>
        <v>39840</v>
      </c>
    </row>
    <row r="5054" spans="1:21" ht="13">
      <c r="A5054" s="10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5">
        <f>C5054+1</f>
        <v>39840</v>
      </c>
    </row>
    <row r="5055" spans="1:21" ht="13">
      <c r="A5055" s="10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5">
        <f>C5055+1</f>
        <v>39840</v>
      </c>
    </row>
    <row r="5056" spans="1:21" ht="13">
      <c r="A5056" s="10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5">
        <f>C5056+1</f>
        <v>40988</v>
      </c>
    </row>
    <row r="5057" spans="1:21" ht="13">
      <c r="A5057" s="10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5">
        <f t="shared" ref="U5057:U5062" si="16">C5057+2</f>
        <v>40326</v>
      </c>
    </row>
    <row r="5058" spans="1:21" ht="13">
      <c r="A5058" s="10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5">
        <f t="shared" si="16"/>
        <v>41040</v>
      </c>
    </row>
    <row r="5059" spans="1:21" ht="13">
      <c r="A5059" s="10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5">
        <f t="shared" si="16"/>
        <v>41040</v>
      </c>
    </row>
    <row r="5060" spans="1:21" ht="13">
      <c r="A5060" s="10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5">
        <f t="shared" si="16"/>
        <v>40517</v>
      </c>
    </row>
    <row r="5061" spans="1:21" ht="13">
      <c r="A5061" s="10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5">
        <f t="shared" si="16"/>
        <v>40517</v>
      </c>
    </row>
    <row r="5062" spans="1:21" ht="13">
      <c r="A5062" s="10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5">
        <f t="shared" si="16"/>
        <v>39828</v>
      </c>
    </row>
    <row r="5063" spans="1:21" ht="13">
      <c r="A5063" s="10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5">
        <f>C5063+1</f>
        <v>39819</v>
      </c>
    </row>
    <row r="5064" spans="1:21" ht="13">
      <c r="A5064" s="10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5">
        <f>C5064+2</f>
        <v>40507</v>
      </c>
    </row>
    <row r="5065" spans="1:21" ht="13">
      <c r="A5065" s="10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5">
        <f>C5065+2</f>
        <v>40868</v>
      </c>
    </row>
    <row r="5066" spans="1:21" ht="13">
      <c r="A5066" s="10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5">
        <f>C5066+1</f>
        <v>40867</v>
      </c>
    </row>
    <row r="5067" spans="1:21" ht="13">
      <c r="A5067" s="10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5">
        <f>C5067+3</f>
        <v>40127</v>
      </c>
    </row>
    <row r="5068" spans="1:21" ht="13">
      <c r="A5068" s="10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5">
        <f>C5068+2</f>
        <v>40656</v>
      </c>
    </row>
    <row r="5069" spans="1:21" ht="13">
      <c r="A5069" s="10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5">
        <f>C5069+1</f>
        <v>40655</v>
      </c>
    </row>
    <row r="5070" spans="1:21" ht="13">
      <c r="A5070" s="10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5">
        <f>C5070+2</f>
        <v>41183</v>
      </c>
    </row>
    <row r="5071" spans="1:21" ht="13">
      <c r="A5071" s="10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5">
        <f>C5071+2</f>
        <v>40807</v>
      </c>
    </row>
    <row r="5072" spans="1:21" ht="13">
      <c r="A5072" s="10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5">
        <f>C5072+2</f>
        <v>41255</v>
      </c>
    </row>
    <row r="5073" spans="1:21" ht="13">
      <c r="A5073" s="10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5">
        <f>C5073+2</f>
        <v>41255</v>
      </c>
    </row>
    <row r="5074" spans="1:21" ht="13">
      <c r="A5074" s="10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5">
        <f>C5074+0</f>
        <v>39849</v>
      </c>
    </row>
    <row r="5075" spans="1:21" ht="13">
      <c r="A5075" s="10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5">
        <f>C5075+2</f>
        <v>40685</v>
      </c>
    </row>
    <row r="5076" spans="1:21" ht="13">
      <c r="A5076" s="10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5">
        <f>C5076+2</f>
        <v>40685</v>
      </c>
    </row>
    <row r="5077" spans="1:21" ht="13">
      <c r="A5077" s="10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5">
        <f>C5077+1</f>
        <v>39946</v>
      </c>
    </row>
    <row r="5078" spans="1:21" ht="13">
      <c r="A5078" s="10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5">
        <f>C5078+2</f>
        <v>39947</v>
      </c>
    </row>
    <row r="5079" spans="1:21" ht="13">
      <c r="A5079" s="10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5">
        <f>C5079+3</f>
        <v>40845</v>
      </c>
    </row>
    <row r="5080" spans="1:21" ht="13">
      <c r="A5080" s="10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5">
        <f>C5080+2</f>
        <v>40790</v>
      </c>
    </row>
    <row r="5081" spans="1:21" ht="13">
      <c r="A5081" s="10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5">
        <f>C5081+2</f>
        <v>40733</v>
      </c>
    </row>
    <row r="5082" spans="1:21" ht="13">
      <c r="A5082" s="10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5">
        <f>C5082+1</f>
        <v>41102</v>
      </c>
    </row>
    <row r="5083" spans="1:21" ht="13">
      <c r="A5083" s="10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5">
        <f>C5083+2</f>
        <v>40123</v>
      </c>
    </row>
    <row r="5084" spans="1:21" ht="13">
      <c r="A5084" s="10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5">
        <f>C5084+4</f>
        <v>40121</v>
      </c>
    </row>
    <row r="5085" spans="1:21" ht="13">
      <c r="A5085" s="10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5">
        <f>C5085+2</f>
        <v>40107</v>
      </c>
    </row>
    <row r="5086" spans="1:21" ht="13">
      <c r="A5086" s="10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5">
        <f>C5086+1</f>
        <v>40603</v>
      </c>
    </row>
    <row r="5087" spans="1:21" ht="13">
      <c r="A5087" s="10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5">
        <f>C5087+1</f>
        <v>40603</v>
      </c>
    </row>
    <row r="5088" spans="1:21" ht="13">
      <c r="A5088" s="10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5">
        <f>C5088+0</f>
        <v>40418</v>
      </c>
    </row>
    <row r="5089" spans="1:21" ht="13">
      <c r="A5089" s="10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5">
        <f>C5089+2</f>
        <v>40300</v>
      </c>
    </row>
    <row r="5090" spans="1:21" ht="13">
      <c r="A5090" s="10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5">
        <f>C5090+0</f>
        <v>40298</v>
      </c>
    </row>
    <row r="5091" spans="1:21" ht="13">
      <c r="A5091" s="10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5">
        <f>C5091+2</f>
        <v>40300</v>
      </c>
    </row>
    <row r="5092" spans="1:21" ht="13">
      <c r="A5092" s="10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5">
        <f>C5092+2</f>
        <v>40183</v>
      </c>
    </row>
    <row r="5093" spans="1:21" ht="13">
      <c r="A5093" s="10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5">
        <f>C5093+1</f>
        <v>40182</v>
      </c>
    </row>
    <row r="5094" spans="1:21" ht="13">
      <c r="A5094" s="10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5">
        <f>C5094+0</f>
        <v>40181</v>
      </c>
    </row>
    <row r="5095" spans="1:21" ht="13">
      <c r="A5095" s="10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5">
        <f>C5095+2</f>
        <v>39905</v>
      </c>
    </row>
    <row r="5096" spans="1:21" ht="13">
      <c r="A5096" s="10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5">
        <f>C5096+1</f>
        <v>41089</v>
      </c>
    </row>
    <row r="5097" spans="1:21" ht="13">
      <c r="A5097" s="10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5">
        <f>C5097+4</f>
        <v>40711</v>
      </c>
    </row>
    <row r="5098" spans="1:21" ht="13">
      <c r="A5098" s="10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5">
        <f>C5098+5</f>
        <v>40712</v>
      </c>
    </row>
    <row r="5099" spans="1:21" ht="13">
      <c r="A5099" s="10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5">
        <f>C5099+2</f>
        <v>41135</v>
      </c>
    </row>
    <row r="5100" spans="1:21" ht="13">
      <c r="A5100" s="10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5">
        <f>C5100+3</f>
        <v>40280</v>
      </c>
    </row>
    <row r="5101" spans="1:21" ht="13">
      <c r="A5101" s="10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5">
        <f>C5101+2</f>
        <v>41189</v>
      </c>
    </row>
    <row r="5102" spans="1:21" ht="13">
      <c r="A5102" s="10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5">
        <f>C5102+3</f>
        <v>40754</v>
      </c>
    </row>
    <row r="5103" spans="1:21" ht="13">
      <c r="A5103" s="10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5">
        <f>C5103+5</f>
        <v>41046</v>
      </c>
    </row>
    <row r="5104" spans="1:21" ht="13">
      <c r="A5104" s="10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5">
        <f>C5104+1</f>
        <v>41233</v>
      </c>
    </row>
    <row r="5105" spans="1:21" ht="13">
      <c r="A5105" s="10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5">
        <f>C5105+1</f>
        <v>41233</v>
      </c>
    </row>
    <row r="5106" spans="1:21" ht="13">
      <c r="A5106" s="10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5">
        <f>C5106+1</f>
        <v>39855</v>
      </c>
    </row>
    <row r="5107" spans="1:21" ht="13">
      <c r="A5107" s="10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5">
        <f>C5107+1</f>
        <v>40104</v>
      </c>
    </row>
    <row r="5108" spans="1:21" ht="13">
      <c r="A5108" s="10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5">
        <f>C5108+0</f>
        <v>40912</v>
      </c>
    </row>
    <row r="5109" spans="1:21" ht="13">
      <c r="A5109" s="10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5">
        <f>C5109+3</f>
        <v>40915</v>
      </c>
    </row>
    <row r="5110" spans="1:21" ht="13">
      <c r="A5110" s="10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5">
        <f>C5110+1</f>
        <v>41162</v>
      </c>
    </row>
    <row r="5111" spans="1:21" ht="13">
      <c r="A5111" s="10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5">
        <f>C5111+1</f>
        <v>40376</v>
      </c>
    </row>
    <row r="5112" spans="1:21" ht="13">
      <c r="A5112" s="10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5">
        <f>C5112+1</f>
        <v>40116</v>
      </c>
    </row>
    <row r="5113" spans="1:21" ht="13">
      <c r="A5113" s="10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5">
        <f>C5113+2</f>
        <v>40868</v>
      </c>
    </row>
    <row r="5114" spans="1:21" ht="13">
      <c r="A5114" s="10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5">
        <f>C5114+5</f>
        <v>40464</v>
      </c>
    </row>
    <row r="5115" spans="1:21" ht="13">
      <c r="A5115" s="10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5">
        <f>C5115+2</f>
        <v>40867</v>
      </c>
    </row>
    <row r="5116" spans="1:21" ht="13">
      <c r="A5116" s="10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5">
        <f>C5116+2</f>
        <v>40867</v>
      </c>
    </row>
    <row r="5117" spans="1:21" ht="13">
      <c r="A5117" s="10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5">
        <f>C5117+7</f>
        <v>40941</v>
      </c>
    </row>
    <row r="5118" spans="1:21" ht="13">
      <c r="A5118" s="10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5">
        <f>C5118+4</f>
        <v>40938</v>
      </c>
    </row>
    <row r="5119" spans="1:21" ht="13">
      <c r="A5119" s="10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5">
        <f>C5119+2</f>
        <v>40186</v>
      </c>
    </row>
    <row r="5120" spans="1:21" ht="13">
      <c r="A5120" s="10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5">
        <f>C5120+1</f>
        <v>40185</v>
      </c>
    </row>
    <row r="5121" spans="1:21" ht="13">
      <c r="A5121" s="10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5">
        <f>C5121+1</f>
        <v>40928</v>
      </c>
    </row>
    <row r="5122" spans="1:21" ht="13">
      <c r="A5122" s="10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5">
        <f>C5122+2</f>
        <v>41172</v>
      </c>
    </row>
    <row r="5123" spans="1:21" ht="13">
      <c r="A5123" s="10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5">
        <f>C5123+2</f>
        <v>40405</v>
      </c>
    </row>
    <row r="5124" spans="1:21" ht="13">
      <c r="A5124" s="10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5">
        <f>C5124+1</f>
        <v>40404</v>
      </c>
    </row>
    <row r="5125" spans="1:21" ht="13">
      <c r="A5125" s="10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5">
        <f>C5125+4</f>
        <v>40057</v>
      </c>
    </row>
    <row r="5126" spans="1:21" ht="13">
      <c r="A5126" s="10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5">
        <f>C5126+3</f>
        <v>40830</v>
      </c>
    </row>
    <row r="5127" spans="1:21" ht="13">
      <c r="A5127" s="10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5">
        <f>C5127+2</f>
        <v>41239</v>
      </c>
    </row>
    <row r="5128" spans="1:21" ht="13">
      <c r="A5128" s="10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5">
        <f>C5128+2</f>
        <v>41028</v>
      </c>
    </row>
    <row r="5129" spans="1:21" ht="13">
      <c r="A5129" s="10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5">
        <f>C5129+1</f>
        <v>41027</v>
      </c>
    </row>
    <row r="5130" spans="1:21" ht="13">
      <c r="A5130" s="10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5">
        <f>C5130+2</f>
        <v>40598</v>
      </c>
    </row>
    <row r="5131" spans="1:21" ht="13">
      <c r="A5131" s="10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5">
        <f>C5131+1</f>
        <v>40298</v>
      </c>
    </row>
    <row r="5132" spans="1:21" ht="13">
      <c r="A5132" s="10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5">
        <f>C5132+4</f>
        <v>41271</v>
      </c>
    </row>
    <row r="5133" spans="1:21" ht="13">
      <c r="A5133" s="10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5">
        <f>C5133+5</f>
        <v>41272</v>
      </c>
    </row>
    <row r="5134" spans="1:21" ht="13">
      <c r="A5134" s="10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5">
        <f>C5134+0</f>
        <v>40390</v>
      </c>
    </row>
    <row r="5135" spans="1:21" ht="13">
      <c r="A5135" s="10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5">
        <f>C5135+1</f>
        <v>39911</v>
      </c>
    </row>
    <row r="5136" spans="1:21" ht="13">
      <c r="A5136" s="10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5">
        <f>C5136+1</f>
        <v>39911</v>
      </c>
    </row>
    <row r="5137" spans="1:21" ht="13">
      <c r="A5137" s="10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5">
        <f>C5137+1</f>
        <v>39883</v>
      </c>
    </row>
    <row r="5138" spans="1:21" ht="13">
      <c r="A5138" s="10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5">
        <f>C5138+2</f>
        <v>39884</v>
      </c>
    </row>
    <row r="5139" spans="1:21" ht="13">
      <c r="A5139" s="10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5">
        <f>C5139+5</f>
        <v>39864</v>
      </c>
    </row>
    <row r="5140" spans="1:21" ht="13">
      <c r="A5140" s="10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5">
        <f>C5140+5</f>
        <v>39864</v>
      </c>
    </row>
    <row r="5141" spans="1:21" ht="13">
      <c r="A5141" s="10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5">
        <f>C5141+2</f>
        <v>41003</v>
      </c>
    </row>
    <row r="5142" spans="1:21" ht="13">
      <c r="A5142" s="10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5">
        <f>C5142+1</f>
        <v>40512</v>
      </c>
    </row>
    <row r="5143" spans="1:21" ht="13">
      <c r="A5143" s="10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5">
        <f>C5143+1</f>
        <v>40512</v>
      </c>
    </row>
    <row r="5144" spans="1:21" ht="13">
      <c r="A5144" s="10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5">
        <f>C5144+2</f>
        <v>40513</v>
      </c>
    </row>
    <row r="5145" spans="1:21" ht="13">
      <c r="A5145" s="10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5">
        <f>C5145+0</f>
        <v>39965</v>
      </c>
    </row>
    <row r="5146" spans="1:21" ht="13">
      <c r="A5146" s="10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5">
        <f>C5146+1</f>
        <v>39966</v>
      </c>
    </row>
    <row r="5147" spans="1:21" ht="13">
      <c r="A5147" s="10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5">
        <f>C5147+1</f>
        <v>41246</v>
      </c>
    </row>
    <row r="5148" spans="1:21" ht="13">
      <c r="A5148" s="10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5">
        <f>C5148+1</f>
        <v>40866</v>
      </c>
    </row>
    <row r="5149" spans="1:21" ht="13">
      <c r="A5149" s="10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5">
        <f>C5149+2</f>
        <v>39850</v>
      </c>
    </row>
    <row r="5150" spans="1:21" ht="13">
      <c r="A5150" s="10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5">
        <f>C5150+2</f>
        <v>39850</v>
      </c>
    </row>
    <row r="5151" spans="1:21" ht="13">
      <c r="A5151" s="10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5">
        <f>C5151+7</f>
        <v>40767</v>
      </c>
    </row>
    <row r="5152" spans="1:21" ht="13">
      <c r="A5152" s="10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5">
        <f>C5152+5</f>
        <v>40765</v>
      </c>
    </row>
    <row r="5153" spans="1:21" ht="13">
      <c r="A5153" s="10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5">
        <f>C5153+0</f>
        <v>39924</v>
      </c>
    </row>
    <row r="5154" spans="1:21" ht="13">
      <c r="A5154" s="10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5">
        <f>C5154+0</f>
        <v>39924</v>
      </c>
    </row>
    <row r="5155" spans="1:21" ht="13">
      <c r="A5155" s="10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5">
        <f>C5155+2</f>
        <v>40484</v>
      </c>
    </row>
    <row r="5156" spans="1:21" ht="13">
      <c r="A5156" s="10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5">
        <f>C5156+2</f>
        <v>40484</v>
      </c>
    </row>
    <row r="5157" spans="1:21" ht="13">
      <c r="A5157" s="10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5">
        <f>C5157+1</f>
        <v>40319</v>
      </c>
    </row>
    <row r="5158" spans="1:21" ht="13">
      <c r="A5158" s="10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5">
        <f>C5158+2</f>
        <v>40427</v>
      </c>
    </row>
    <row r="5159" spans="1:21" ht="13">
      <c r="A5159" s="10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5">
        <f>C5159+2</f>
        <v>40471</v>
      </c>
    </row>
    <row r="5160" spans="1:21" ht="13">
      <c r="A5160" s="10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5">
        <f>C5160+2</f>
        <v>41067</v>
      </c>
    </row>
    <row r="5161" spans="1:21" ht="13">
      <c r="A5161" s="10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5">
        <f>C5161+1</f>
        <v>40997</v>
      </c>
    </row>
    <row r="5162" spans="1:21" ht="13">
      <c r="A5162" s="10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5">
        <f>C5162+3</f>
        <v>40999</v>
      </c>
    </row>
    <row r="5163" spans="1:21" ht="13">
      <c r="A5163" s="10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5">
        <f>C5163+5</f>
        <v>40006</v>
      </c>
    </row>
    <row r="5164" spans="1:21" ht="13">
      <c r="A5164" s="10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5">
        <f>C5164+1</f>
        <v>40128</v>
      </c>
    </row>
    <row r="5165" spans="1:21" ht="13">
      <c r="A5165" s="10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5">
        <f>C5165+2</f>
        <v>41000</v>
      </c>
    </row>
    <row r="5166" spans="1:21" ht="13">
      <c r="A5166" s="10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5">
        <f>C5166+2</f>
        <v>40005</v>
      </c>
    </row>
    <row r="5167" spans="1:21" ht="13">
      <c r="A5167" s="10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5">
        <f>C5167+0</f>
        <v>40003</v>
      </c>
    </row>
    <row r="5168" spans="1:21" ht="13">
      <c r="A5168" s="10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5">
        <f>C5168+2</f>
        <v>40706</v>
      </c>
    </row>
    <row r="5169" spans="1:21" ht="13">
      <c r="A5169" s="10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5">
        <f>C5169+2</f>
        <v>39898</v>
      </c>
    </row>
    <row r="5170" spans="1:21" ht="13">
      <c r="A5170" s="10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5">
        <f>C5170+4</f>
        <v>39900</v>
      </c>
    </row>
    <row r="5171" spans="1:21" ht="13">
      <c r="A5171" s="10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5">
        <f>C5171+1</f>
        <v>39998</v>
      </c>
    </row>
    <row r="5172" spans="1:21" ht="13">
      <c r="A5172" s="10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5">
        <f>C5172+1</f>
        <v>39998</v>
      </c>
    </row>
    <row r="5173" spans="1:21" ht="13">
      <c r="A5173" s="10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5">
        <f>C5173+1</f>
        <v>39834</v>
      </c>
    </row>
    <row r="5174" spans="1:21" ht="13">
      <c r="A5174" s="10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5">
        <f>C5174+2</f>
        <v>40899</v>
      </c>
    </row>
    <row r="5175" spans="1:21" ht="13">
      <c r="A5175" s="10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5">
        <f>C5175+2</f>
        <v>40714</v>
      </c>
    </row>
    <row r="5176" spans="1:21" ht="13">
      <c r="A5176" s="10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5">
        <f>C5176+2</f>
        <v>40120</v>
      </c>
    </row>
    <row r="5177" spans="1:21" ht="13">
      <c r="A5177" s="10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5">
        <f>C5177+2</f>
        <v>40663</v>
      </c>
    </row>
    <row r="5178" spans="1:21" ht="13">
      <c r="A5178" s="10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5">
        <f>C5178+1</f>
        <v>40800</v>
      </c>
    </row>
    <row r="5179" spans="1:21" ht="13">
      <c r="A5179" s="10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5">
        <f>C5179+2</f>
        <v>41262</v>
      </c>
    </row>
    <row r="5180" spans="1:21" ht="13">
      <c r="A5180" s="10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5">
        <f>C5180+2</f>
        <v>41014</v>
      </c>
    </row>
    <row r="5181" spans="1:21" ht="13">
      <c r="A5181" s="10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5">
        <f>C5181+2</f>
        <v>41014</v>
      </c>
    </row>
    <row r="5182" spans="1:21" ht="13">
      <c r="A5182" s="10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5">
        <f>C5182+2</f>
        <v>41014</v>
      </c>
    </row>
    <row r="5183" spans="1:21" ht="13">
      <c r="A5183" s="10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5">
        <f>C5183+7</f>
        <v>41250</v>
      </c>
    </row>
    <row r="5184" spans="1:21" ht="13">
      <c r="A5184" s="10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5">
        <f>C5184+2</f>
        <v>40123</v>
      </c>
    </row>
    <row r="5185" spans="1:21" ht="13">
      <c r="A5185" s="10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5">
        <f>C5185+2</f>
        <v>40123</v>
      </c>
    </row>
    <row r="5186" spans="1:21" ht="13">
      <c r="A5186" s="10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5">
        <f>C5186+1</f>
        <v>40930</v>
      </c>
    </row>
    <row r="5187" spans="1:21" ht="13">
      <c r="A5187" s="10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5">
        <f>C5187+1</f>
        <v>40099</v>
      </c>
    </row>
    <row r="5188" spans="1:21" ht="13">
      <c r="A5188" s="10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5">
        <f>C5188+3</f>
        <v>40689</v>
      </c>
    </row>
    <row r="5189" spans="1:21" ht="13">
      <c r="A5189" s="10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5">
        <f>C5189+2</f>
        <v>40981</v>
      </c>
    </row>
    <row r="5190" spans="1:21" ht="13">
      <c r="A5190" s="10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5">
        <f>C5190+2</f>
        <v>40981</v>
      </c>
    </row>
    <row r="5191" spans="1:21" ht="13">
      <c r="A5191" s="10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5">
        <f>C5191+2</f>
        <v>40975</v>
      </c>
    </row>
    <row r="5192" spans="1:21" ht="13">
      <c r="A5192" s="10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5">
        <f>C5192+1</f>
        <v>40974</v>
      </c>
    </row>
    <row r="5193" spans="1:21" ht="13">
      <c r="A5193" s="10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5">
        <f>C5193+1</f>
        <v>41071</v>
      </c>
    </row>
    <row r="5194" spans="1:21" ht="13">
      <c r="A5194" s="10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5">
        <f>C5194+2</f>
        <v>41072</v>
      </c>
    </row>
    <row r="5195" spans="1:21" ht="13">
      <c r="A5195" s="10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5">
        <f>C5195+2</f>
        <v>41072</v>
      </c>
    </row>
    <row r="5196" spans="1:21" ht="13">
      <c r="A5196" s="10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5">
        <f>C5196+1</f>
        <v>40601</v>
      </c>
    </row>
    <row r="5197" spans="1:21" ht="13">
      <c r="A5197" s="10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5">
        <f>C5197+3</f>
        <v>40119</v>
      </c>
    </row>
    <row r="5198" spans="1:21" ht="13">
      <c r="A5198" s="10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5">
        <f>C5198+2</f>
        <v>40497</v>
      </c>
    </row>
    <row r="5199" spans="1:21" ht="13">
      <c r="A5199" s="10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5">
        <f>C5199+2</f>
        <v>40301</v>
      </c>
    </row>
    <row r="5200" spans="1:21" ht="13">
      <c r="A5200" s="10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5">
        <f>C5200+1</f>
        <v>40300</v>
      </c>
    </row>
    <row r="5201" spans="1:21" ht="13">
      <c r="A5201" s="10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5">
        <f>C5201+1</f>
        <v>40948</v>
      </c>
    </row>
    <row r="5202" spans="1:21" ht="13">
      <c r="A5202" s="10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5">
        <f>C5202+2</f>
        <v>40242</v>
      </c>
    </row>
    <row r="5203" spans="1:21" ht="13">
      <c r="A5203" s="10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5">
        <f>C5203+3</f>
        <v>40243</v>
      </c>
    </row>
    <row r="5204" spans="1:21" ht="13">
      <c r="A5204" s="10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5">
        <f>C5204+1</f>
        <v>40400</v>
      </c>
    </row>
    <row r="5205" spans="1:21" ht="13">
      <c r="A5205" s="10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5">
        <f>C5205+2</f>
        <v>39856</v>
      </c>
    </row>
    <row r="5206" spans="1:21" ht="13">
      <c r="A5206" s="10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5">
        <f>C5206+2</f>
        <v>41014</v>
      </c>
    </row>
    <row r="5207" spans="1:21" ht="13">
      <c r="A5207" s="10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5">
        <f>C5207+2</f>
        <v>41014</v>
      </c>
    </row>
    <row r="5208" spans="1:21" ht="13">
      <c r="A5208" s="10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5">
        <f>C5208+2</f>
        <v>41014</v>
      </c>
    </row>
    <row r="5209" spans="1:21" ht="13">
      <c r="A5209" s="10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5">
        <f>C5209+5</f>
        <v>40717</v>
      </c>
    </row>
    <row r="5210" spans="1:21" ht="13">
      <c r="A5210" s="10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5">
        <f>C5210+4</f>
        <v>40716</v>
      </c>
    </row>
    <row r="5211" spans="1:21" ht="13">
      <c r="A5211" s="10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5">
        <f>C5211+3</f>
        <v>40502</v>
      </c>
    </row>
    <row r="5212" spans="1:21" ht="13">
      <c r="A5212" s="10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5">
        <f>C5212+0</f>
        <v>41273</v>
      </c>
    </row>
    <row r="5213" spans="1:21" ht="13">
      <c r="A5213" s="10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5">
        <f>C5213+1</f>
        <v>40338</v>
      </c>
    </row>
    <row r="5214" spans="1:21" ht="13">
      <c r="A5214" s="10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5">
        <f>C5214+1</f>
        <v>40338</v>
      </c>
    </row>
    <row r="5215" spans="1:21" ht="13">
      <c r="A5215" s="10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5">
        <f>C5215+0</f>
        <v>40337</v>
      </c>
    </row>
    <row r="5216" spans="1:21" ht="13">
      <c r="A5216" s="10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5">
        <f>C5216+1</f>
        <v>41176</v>
      </c>
    </row>
    <row r="5217" spans="1:21" ht="13">
      <c r="A5217" s="10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5">
        <f>C5217+2</f>
        <v>41177</v>
      </c>
    </row>
    <row r="5218" spans="1:21" ht="13">
      <c r="A5218" s="10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5">
        <f>C5218+2</f>
        <v>41177</v>
      </c>
    </row>
    <row r="5219" spans="1:21" ht="13">
      <c r="A5219" s="10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5">
        <f>C5219+0</f>
        <v>41011</v>
      </c>
    </row>
    <row r="5220" spans="1:21" ht="13">
      <c r="A5220" s="10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5">
        <f>C5220+2</f>
        <v>40812</v>
      </c>
    </row>
    <row r="5221" spans="1:21" ht="13">
      <c r="A5221" s="10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5">
        <f>C5221+0</f>
        <v>41133</v>
      </c>
    </row>
    <row r="5222" spans="1:21" ht="13">
      <c r="A5222" s="10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5">
        <f>C5222+2</f>
        <v>39876</v>
      </c>
    </row>
    <row r="5223" spans="1:21" ht="13">
      <c r="A5223" s="10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5">
        <f>C5223+2</f>
        <v>40560</v>
      </c>
    </row>
    <row r="5224" spans="1:21" ht="13">
      <c r="A5224" s="10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5">
        <f>C5224+2</f>
        <v>40560</v>
      </c>
    </row>
    <row r="5225" spans="1:21" ht="13">
      <c r="A5225" s="10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5">
        <f>C5225+2</f>
        <v>40560</v>
      </c>
    </row>
    <row r="5226" spans="1:21" ht="13">
      <c r="A5226" s="10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5">
        <f>C5226+7</f>
        <v>40347</v>
      </c>
    </row>
    <row r="5227" spans="1:21" ht="13">
      <c r="A5227" s="10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5">
        <f>C5227+2</f>
        <v>39888</v>
      </c>
    </row>
    <row r="5228" spans="1:21" ht="13">
      <c r="A5228" s="10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5">
        <f>C5228+1</f>
        <v>39997</v>
      </c>
    </row>
    <row r="5229" spans="1:21" ht="13">
      <c r="A5229" s="10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5">
        <f>C5229+2</f>
        <v>39998</v>
      </c>
    </row>
    <row r="5230" spans="1:21" ht="13">
      <c r="A5230" s="10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5">
        <f>C5230+4</f>
        <v>40758</v>
      </c>
    </row>
    <row r="5231" spans="1:21" ht="13">
      <c r="A5231" s="10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5">
        <f>C5231+0</f>
        <v>40600</v>
      </c>
    </row>
    <row r="5232" spans="1:21" ht="13">
      <c r="A5232" s="10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5">
        <f>C5232+1</f>
        <v>40601</v>
      </c>
    </row>
    <row r="5233" spans="1:21" ht="13">
      <c r="A5233" s="10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5">
        <f>C5233+1</f>
        <v>40011</v>
      </c>
    </row>
    <row r="5234" spans="1:21" ht="13">
      <c r="A5234" s="10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5">
        <f>C5234+1</f>
        <v>40070</v>
      </c>
    </row>
    <row r="5235" spans="1:21" ht="13">
      <c r="A5235" s="10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5">
        <f>C5235+1</f>
        <v>40070</v>
      </c>
    </row>
    <row r="5236" spans="1:21" ht="13">
      <c r="A5236" s="10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5">
        <f>C5236+1</f>
        <v>40070</v>
      </c>
    </row>
    <row r="5237" spans="1:21" ht="13">
      <c r="A5237" s="10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5">
        <f>C5237+2</f>
        <v>40938</v>
      </c>
    </row>
    <row r="5238" spans="1:21" ht="13">
      <c r="A5238" s="10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5">
        <f>C5238+1</f>
        <v>40937</v>
      </c>
    </row>
    <row r="5239" spans="1:21" ht="13">
      <c r="A5239" s="10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5">
        <f>C5239+1</f>
        <v>40245</v>
      </c>
    </row>
    <row r="5240" spans="1:21" ht="13">
      <c r="A5240" s="10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5">
        <f>C5240+1</f>
        <v>40865</v>
      </c>
    </row>
    <row r="5241" spans="1:21" ht="13">
      <c r="A5241" s="10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5">
        <f>C5241+2</f>
        <v>40835</v>
      </c>
    </row>
    <row r="5242" spans="1:21" ht="13">
      <c r="A5242" s="10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5">
        <f>C5242+0</f>
        <v>41122</v>
      </c>
    </row>
    <row r="5243" spans="1:21" ht="13">
      <c r="A5243" s="10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5">
        <f>C5243+2</f>
        <v>39857</v>
      </c>
    </row>
    <row r="5244" spans="1:21" ht="13">
      <c r="A5244" s="10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5">
        <f>C5244+2</f>
        <v>41240</v>
      </c>
    </row>
    <row r="5245" spans="1:21" ht="13">
      <c r="A5245" s="10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5">
        <f>C5245+2</f>
        <v>40526</v>
      </c>
    </row>
    <row r="5246" spans="1:21" ht="13">
      <c r="A5246" s="10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5">
        <f>C5246+0</f>
        <v>40033</v>
      </c>
    </row>
    <row r="5247" spans="1:21" ht="13">
      <c r="A5247" s="10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5">
        <f>C5247+0</f>
        <v>41213</v>
      </c>
    </row>
    <row r="5248" spans="1:21" ht="13">
      <c r="A5248" s="10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5">
        <f>C5248+2</f>
        <v>40744</v>
      </c>
    </row>
    <row r="5249" spans="1:21" ht="13">
      <c r="A5249" s="10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5">
        <f>C5249+0</f>
        <v>41060</v>
      </c>
    </row>
    <row r="5250" spans="1:21" ht="13">
      <c r="A5250" s="10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5">
        <f>C5250+1</f>
        <v>39870</v>
      </c>
    </row>
    <row r="5251" spans="1:21" ht="13">
      <c r="A5251" s="10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5">
        <f>C5251+1</f>
        <v>39870</v>
      </c>
    </row>
    <row r="5252" spans="1:21" ht="13">
      <c r="A5252" s="10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5">
        <f>C5252+1</f>
        <v>40769</v>
      </c>
    </row>
    <row r="5253" spans="1:21" ht="13">
      <c r="A5253" s="10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5">
        <f>C5253+1</f>
        <v>40772</v>
      </c>
    </row>
    <row r="5254" spans="1:21" ht="13">
      <c r="A5254" s="10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5">
        <f>C5254+2</f>
        <v>40753</v>
      </c>
    </row>
    <row r="5255" spans="1:21" ht="13">
      <c r="A5255" s="10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5">
        <f>C5255+5</f>
        <v>40614</v>
      </c>
    </row>
    <row r="5256" spans="1:21" ht="13">
      <c r="A5256" s="10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5">
        <f>C5256+2</f>
        <v>40564</v>
      </c>
    </row>
    <row r="5257" spans="1:21" ht="13">
      <c r="A5257" s="10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5">
        <f>C5257+2</f>
        <v>40380</v>
      </c>
    </row>
    <row r="5258" spans="1:21" ht="13">
      <c r="A5258" s="10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5">
        <f>C5258+1</f>
        <v>40153</v>
      </c>
    </row>
    <row r="5259" spans="1:21" ht="13">
      <c r="A5259" s="10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5">
        <f>C5259+1</f>
        <v>40153</v>
      </c>
    </row>
    <row r="5260" spans="1:21" ht="13">
      <c r="A5260" s="10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5">
        <f>C5260+1</f>
        <v>41042</v>
      </c>
    </row>
    <row r="5261" spans="1:21" ht="13">
      <c r="A5261" s="10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5">
        <f>C5261+0</f>
        <v>40726</v>
      </c>
    </row>
    <row r="5262" spans="1:21" ht="13">
      <c r="A5262" s="10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5">
        <f>C5262+3</f>
        <v>40816</v>
      </c>
    </row>
    <row r="5263" spans="1:21" ht="13">
      <c r="A5263" s="10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5">
        <f>C5263+2</f>
        <v>40615</v>
      </c>
    </row>
    <row r="5264" spans="1:21" ht="13">
      <c r="A5264" s="10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5">
        <f>C5264+1</f>
        <v>40349</v>
      </c>
    </row>
    <row r="5265" spans="1:21" ht="13">
      <c r="A5265" s="10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5">
        <f>C5265+2</f>
        <v>40616</v>
      </c>
    </row>
    <row r="5266" spans="1:21" ht="13">
      <c r="A5266" s="10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5">
        <f>C5266+0</f>
        <v>40926</v>
      </c>
    </row>
    <row r="5267" spans="1:21" ht="13">
      <c r="A5267" s="10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5">
        <f>C5267+4</f>
        <v>40930</v>
      </c>
    </row>
    <row r="5268" spans="1:21" ht="13">
      <c r="A5268" s="10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5">
        <f>C5268+7</f>
        <v>40933</v>
      </c>
    </row>
    <row r="5269" spans="1:21" ht="13">
      <c r="A5269" s="10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5">
        <f>C5269+2</f>
        <v>40781</v>
      </c>
    </row>
    <row r="5270" spans="1:21" ht="13">
      <c r="A5270" s="10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5">
        <f>C5270+1</f>
        <v>40130</v>
      </c>
    </row>
    <row r="5271" spans="1:21" ht="13">
      <c r="A5271" s="10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5">
        <f>C5271+2</f>
        <v>40697</v>
      </c>
    </row>
    <row r="5272" spans="1:21" ht="13">
      <c r="A5272" s="10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5">
        <f>C5272+2</f>
        <v>40697</v>
      </c>
    </row>
    <row r="5273" spans="1:21" ht="13">
      <c r="A5273" s="10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5">
        <f>C5273+2</f>
        <v>40697</v>
      </c>
    </row>
    <row r="5274" spans="1:21" ht="13">
      <c r="A5274" s="10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5">
        <f>C5274+2</f>
        <v>40644</v>
      </c>
    </row>
    <row r="5275" spans="1:21" ht="13">
      <c r="A5275" s="10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5">
        <f>C5275+1</f>
        <v>40643</v>
      </c>
    </row>
    <row r="5276" spans="1:21" ht="13">
      <c r="A5276" s="10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5">
        <f>C5276+1</f>
        <v>40975</v>
      </c>
    </row>
    <row r="5277" spans="1:21" ht="13">
      <c r="A5277" s="10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5">
        <f>C5277+2</f>
        <v>40150</v>
      </c>
    </row>
    <row r="5278" spans="1:21" ht="13">
      <c r="A5278" s="10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5">
        <f>C5278+3</f>
        <v>40730</v>
      </c>
    </row>
    <row r="5279" spans="1:21" ht="13">
      <c r="A5279" s="10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5">
        <f>C5279+2</f>
        <v>40729</v>
      </c>
    </row>
    <row r="5280" spans="1:21" ht="13">
      <c r="A5280" s="10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5">
        <f>C5280+7</f>
        <v>39861</v>
      </c>
    </row>
    <row r="5281" spans="1:21" ht="13">
      <c r="A5281" s="10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5">
        <f>C5281+4</f>
        <v>39838</v>
      </c>
    </row>
    <row r="5282" spans="1:21" ht="13">
      <c r="A5282" s="10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5">
        <f>C5282+3</f>
        <v>40547</v>
      </c>
    </row>
    <row r="5283" spans="1:21" ht="13">
      <c r="A5283" s="10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5">
        <f>C5283+1</f>
        <v>40072</v>
      </c>
    </row>
    <row r="5284" spans="1:21" ht="13">
      <c r="A5284" s="10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5">
        <f>C5284+1</f>
        <v>40358</v>
      </c>
    </row>
    <row r="5285" spans="1:21" ht="13">
      <c r="A5285" s="10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5">
        <f>C5285+1</f>
        <v>40764</v>
      </c>
    </row>
    <row r="5286" spans="1:21" ht="13">
      <c r="A5286" s="10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5">
        <f>C5286+0</f>
        <v>40954</v>
      </c>
    </row>
    <row r="5287" spans="1:21" ht="13">
      <c r="A5287" s="10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5">
        <f>C5287+2</f>
        <v>40956</v>
      </c>
    </row>
    <row r="5288" spans="1:21" ht="13">
      <c r="A5288" s="10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5">
        <f>C5288+0</f>
        <v>40075</v>
      </c>
    </row>
    <row r="5289" spans="1:21" ht="13">
      <c r="A5289" s="10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5">
        <f>C5289+1</f>
        <v>40076</v>
      </c>
    </row>
    <row r="5290" spans="1:21" ht="13">
      <c r="A5290" s="10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5">
        <f>C5290+2</f>
        <v>40059</v>
      </c>
    </row>
    <row r="5291" spans="1:21" ht="13">
      <c r="A5291" s="10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5">
        <f>C5291+1</f>
        <v>40058</v>
      </c>
    </row>
    <row r="5292" spans="1:21" ht="13">
      <c r="A5292" s="10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5">
        <f>C5292+1</f>
        <v>40162</v>
      </c>
    </row>
    <row r="5293" spans="1:21" ht="13">
      <c r="A5293" s="10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5">
        <f>C5293+1</f>
        <v>40162</v>
      </c>
    </row>
    <row r="5294" spans="1:21" ht="13">
      <c r="A5294" s="10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5">
        <f>C5294+5</f>
        <v>40101</v>
      </c>
    </row>
    <row r="5295" spans="1:21" ht="13">
      <c r="A5295" s="10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5">
        <f>C5295+2</f>
        <v>40098</v>
      </c>
    </row>
    <row r="5296" spans="1:21" ht="13">
      <c r="A5296" s="10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5">
        <f>C5296+0</f>
        <v>40096</v>
      </c>
    </row>
    <row r="5297" spans="1:21" ht="13">
      <c r="A5297" s="10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5">
        <f>C5297+3</f>
        <v>40583</v>
      </c>
    </row>
    <row r="5298" spans="1:21" ht="13">
      <c r="A5298" s="10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5">
        <f>C5298+2</f>
        <v>40582</v>
      </c>
    </row>
    <row r="5299" spans="1:21" ht="13">
      <c r="A5299" s="10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5">
        <f>C5299+2</f>
        <v>40887</v>
      </c>
    </row>
    <row r="5300" spans="1:21" ht="13">
      <c r="A5300" s="10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5">
        <f>C5300+1</f>
        <v>40886</v>
      </c>
    </row>
    <row r="5301" spans="1:21" ht="13">
      <c r="A5301" s="10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5">
        <f>C5301+1</f>
        <v>39917</v>
      </c>
    </row>
    <row r="5302" spans="1:21" ht="13">
      <c r="A5302" s="10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5">
        <f>C5302+2</f>
        <v>40472</v>
      </c>
    </row>
    <row r="5303" spans="1:21" ht="13">
      <c r="A5303" s="10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5">
        <f>C5303+2</f>
        <v>39837</v>
      </c>
    </row>
    <row r="5304" spans="1:21" ht="13">
      <c r="A5304" s="10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5">
        <f>C5304+1</f>
        <v>39836</v>
      </c>
    </row>
    <row r="5305" spans="1:21" ht="13">
      <c r="A5305" s="10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5">
        <f>C5305+1</f>
        <v>41188</v>
      </c>
    </row>
    <row r="5306" spans="1:21" ht="13">
      <c r="A5306" s="10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5">
        <f>C5306+2</f>
        <v>40839</v>
      </c>
    </row>
    <row r="5307" spans="1:21" ht="13">
      <c r="A5307" s="10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5">
        <f>C5307+3</f>
        <v>40978</v>
      </c>
    </row>
    <row r="5308" spans="1:21" ht="13">
      <c r="A5308" s="10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5">
        <f>C5308+1</f>
        <v>40976</v>
      </c>
    </row>
    <row r="5309" spans="1:21" ht="13">
      <c r="A5309" s="10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5">
        <f>C5309+2</f>
        <v>40818</v>
      </c>
    </row>
    <row r="5310" spans="1:21" ht="13">
      <c r="A5310" s="10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5">
        <f>C5310+2</f>
        <v>40818</v>
      </c>
    </row>
    <row r="5311" spans="1:21" ht="13">
      <c r="A5311" s="10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5">
        <f>C5311+2</f>
        <v>40137</v>
      </c>
    </row>
    <row r="5312" spans="1:21" ht="13">
      <c r="A5312" s="10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5">
        <f>C5312+0</f>
        <v>40016</v>
      </c>
    </row>
    <row r="5313" spans="1:21" ht="13">
      <c r="A5313" s="10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5">
        <f>C5313+0</f>
        <v>40229</v>
      </c>
    </row>
    <row r="5314" spans="1:21" ht="13">
      <c r="A5314" s="10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5">
        <f>C5314+0</f>
        <v>41038</v>
      </c>
    </row>
    <row r="5315" spans="1:21" ht="13">
      <c r="A5315" s="10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5">
        <f>C5315+1</f>
        <v>41039</v>
      </c>
    </row>
    <row r="5316" spans="1:21" ht="13">
      <c r="A5316" s="10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5">
        <f>C5316+0</f>
        <v>39857</v>
      </c>
    </row>
    <row r="5317" spans="1:21" ht="13">
      <c r="A5317" s="10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5">
        <f>C5317+1</f>
        <v>41114</v>
      </c>
    </row>
    <row r="5318" spans="1:21" ht="13">
      <c r="A5318" s="10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5">
        <f>C5318+9</f>
        <v>41055</v>
      </c>
    </row>
    <row r="5319" spans="1:21" ht="13">
      <c r="A5319" s="10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5">
        <f>C5319+0</f>
        <v>40408</v>
      </c>
    </row>
    <row r="5320" spans="1:21" ht="13">
      <c r="A5320" s="10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5">
        <f>C5320+2</f>
        <v>40410</v>
      </c>
    </row>
    <row r="5321" spans="1:21" ht="13">
      <c r="A5321" s="10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5">
        <f>C5321+1</f>
        <v>39873</v>
      </c>
    </row>
    <row r="5322" spans="1:21" ht="13">
      <c r="A5322" s="10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5">
        <f>C5322+1</f>
        <v>40613</v>
      </c>
    </row>
    <row r="5323" spans="1:21" ht="13">
      <c r="A5323" s="10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5">
        <f>C5323+1</f>
        <v>40613</v>
      </c>
    </row>
    <row r="5324" spans="1:21" ht="13">
      <c r="A5324" s="10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5">
        <f>C5324+2</f>
        <v>39866</v>
      </c>
    </row>
    <row r="5325" spans="1:21" ht="13">
      <c r="A5325" s="10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5">
        <f>C5325+0</f>
        <v>40634</v>
      </c>
    </row>
    <row r="5326" spans="1:21" ht="13">
      <c r="A5326" s="10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5">
        <f>C5326+2</f>
        <v>40181</v>
      </c>
    </row>
    <row r="5327" spans="1:21" ht="13">
      <c r="A5327" s="10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5">
        <f>C5327+2</f>
        <v>41152</v>
      </c>
    </row>
    <row r="5328" spans="1:21" ht="13">
      <c r="A5328" s="10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5">
        <f>C5328+2</f>
        <v>40156</v>
      </c>
    </row>
    <row r="5329" spans="1:21" ht="13">
      <c r="A5329" s="10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5">
        <f>C5329+1</f>
        <v>41214</v>
      </c>
    </row>
    <row r="5330" spans="1:21" ht="13">
      <c r="A5330" s="10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5">
        <f>C5330+17</f>
        <v>40558</v>
      </c>
    </row>
    <row r="5331" spans="1:21" ht="13">
      <c r="A5331" s="10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5">
        <f>C5331+18</f>
        <v>40559</v>
      </c>
    </row>
    <row r="5332" spans="1:21" ht="13">
      <c r="A5332" s="10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5">
        <f>C5332+19</f>
        <v>40560</v>
      </c>
    </row>
    <row r="5333" spans="1:21" ht="13">
      <c r="A5333" s="10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5">
        <f>C5333+1</f>
        <v>40542</v>
      </c>
    </row>
    <row r="5334" spans="1:21" ht="13">
      <c r="A5334" s="10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5">
        <f>C5334+1</f>
        <v>40541</v>
      </c>
    </row>
    <row r="5335" spans="1:21" ht="13">
      <c r="A5335" s="10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5">
        <f>C5335+0</f>
        <v>40682</v>
      </c>
    </row>
    <row r="5336" spans="1:21" ht="13">
      <c r="A5336" s="10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5">
        <f>C5336+2</f>
        <v>40684</v>
      </c>
    </row>
    <row r="5337" spans="1:21" ht="13">
      <c r="A5337" s="10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5">
        <f>C5337+2</f>
        <v>40000</v>
      </c>
    </row>
    <row r="5338" spans="1:21" ht="13">
      <c r="A5338" s="10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5">
        <f>C5338+2</f>
        <v>39964</v>
      </c>
    </row>
    <row r="5339" spans="1:21" ht="13">
      <c r="A5339" s="10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5">
        <f>C5339+0</f>
        <v>41034</v>
      </c>
    </row>
    <row r="5340" spans="1:21" ht="13">
      <c r="A5340" s="10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5">
        <f>C5340+2</f>
        <v>41036</v>
      </c>
    </row>
    <row r="5341" spans="1:21" ht="13">
      <c r="A5341" s="10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5">
        <f>C5341+2</f>
        <v>40426</v>
      </c>
    </row>
    <row r="5342" spans="1:21" ht="13">
      <c r="A5342" s="10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5">
        <f>C5342+1</f>
        <v>40425</v>
      </c>
    </row>
    <row r="5343" spans="1:21" ht="13">
      <c r="A5343" s="10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5">
        <f>C5343+2</f>
        <v>40210</v>
      </c>
    </row>
    <row r="5344" spans="1:21" ht="13">
      <c r="A5344" s="10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5">
        <f>C5344+2</f>
        <v>40210</v>
      </c>
    </row>
    <row r="5345" spans="1:21" ht="13">
      <c r="A5345" s="10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5">
        <f>C5345+9</f>
        <v>40719</v>
      </c>
    </row>
    <row r="5346" spans="1:21" ht="13">
      <c r="A5346" s="10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5">
        <f>C5346+0</f>
        <v>40236</v>
      </c>
    </row>
    <row r="5347" spans="1:21" ht="13">
      <c r="A5347" s="10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5">
        <f>C5347+2</f>
        <v>40493</v>
      </c>
    </row>
    <row r="5348" spans="1:21" ht="13">
      <c r="A5348" s="10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5">
        <f>C5348+2</f>
        <v>41117</v>
      </c>
    </row>
    <row r="5349" spans="1:21" ht="13">
      <c r="A5349" s="10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5">
        <f>C5349+0</f>
        <v>40747</v>
      </c>
    </row>
    <row r="5350" spans="1:21" ht="13">
      <c r="A5350" s="10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5">
        <f>C5350+2</f>
        <v>41247</v>
      </c>
    </row>
    <row r="5351" spans="1:21" ht="13">
      <c r="A5351" s="10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5">
        <f>C5351+2</f>
        <v>41141</v>
      </c>
    </row>
    <row r="5352" spans="1:21" ht="13">
      <c r="A5352" s="10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5">
        <f>C5352+5</f>
        <v>41144</v>
      </c>
    </row>
    <row r="5353" spans="1:21" ht="13">
      <c r="A5353" s="10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5">
        <f>C5353+2</f>
        <v>40785</v>
      </c>
    </row>
    <row r="5354" spans="1:21" ht="13">
      <c r="A5354" s="10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5">
        <f>C5354+2</f>
        <v>40465</v>
      </c>
    </row>
    <row r="5355" spans="1:21" ht="13">
      <c r="A5355" s="10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5">
        <f>C5355+1</f>
        <v>40464</v>
      </c>
    </row>
    <row r="5356" spans="1:21" ht="13">
      <c r="A5356" s="10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5">
        <f>C5356+0</f>
        <v>40950</v>
      </c>
    </row>
    <row r="5357" spans="1:21" ht="13">
      <c r="A5357" s="10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5">
        <f>C5357+1</f>
        <v>40937</v>
      </c>
    </row>
    <row r="5358" spans="1:21" ht="13">
      <c r="A5358" s="10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5">
        <f>C5358+0</f>
        <v>39921</v>
      </c>
    </row>
    <row r="5359" spans="1:21" ht="13">
      <c r="A5359" s="10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5">
        <f>C5359+1</f>
        <v>40195</v>
      </c>
    </row>
    <row r="5360" spans="1:21" ht="13">
      <c r="A5360" s="10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5">
        <f>C5360+1</f>
        <v>40195</v>
      </c>
    </row>
    <row r="5361" spans="1:21" ht="13">
      <c r="A5361" s="10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5">
        <f>C5361+1</f>
        <v>41264</v>
      </c>
    </row>
    <row r="5362" spans="1:21" ht="13">
      <c r="A5362" s="10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5">
        <f>C5362+3</f>
        <v>41266</v>
      </c>
    </row>
    <row r="5363" spans="1:21" ht="13">
      <c r="A5363" s="10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5">
        <f>C5363+2</f>
        <v>39890</v>
      </c>
    </row>
    <row r="5364" spans="1:21" ht="13">
      <c r="A5364" s="10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5">
        <f>C5364+7</f>
        <v>40805</v>
      </c>
    </row>
    <row r="5365" spans="1:21" ht="13">
      <c r="A5365" s="10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5">
        <f>C5365+1</f>
        <v>39903</v>
      </c>
    </row>
    <row r="5366" spans="1:21" ht="13">
      <c r="A5366" s="10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5">
        <f>C5366+1</f>
        <v>40108</v>
      </c>
    </row>
    <row r="5367" spans="1:21" ht="13">
      <c r="A5367" s="10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5">
        <f>C5367+2</f>
        <v>40109</v>
      </c>
    </row>
    <row r="5368" spans="1:21" ht="13">
      <c r="A5368" s="10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5">
        <f>C5368+1</f>
        <v>40692</v>
      </c>
    </row>
    <row r="5369" spans="1:21" ht="13">
      <c r="A5369" s="10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5">
        <f>C5369+1</f>
        <v>40692</v>
      </c>
    </row>
    <row r="5370" spans="1:21" ht="13">
      <c r="A5370" s="10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5">
        <f>C5370+3</f>
        <v>40393</v>
      </c>
    </row>
    <row r="5371" spans="1:21" ht="13">
      <c r="A5371" s="10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5">
        <f>C5371+1</f>
        <v>40326</v>
      </c>
    </row>
    <row r="5372" spans="1:21" ht="13">
      <c r="A5372" s="10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5">
        <f>C5372+1</f>
        <v>40326</v>
      </c>
    </row>
    <row r="5373" spans="1:21" ht="13">
      <c r="A5373" s="10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5">
        <f>C5373+1</f>
        <v>40041</v>
      </c>
    </row>
    <row r="5374" spans="1:21" ht="13">
      <c r="A5374" s="10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5">
        <f>C5374+1</f>
        <v>40041</v>
      </c>
    </row>
    <row r="5375" spans="1:21" ht="13">
      <c r="A5375" s="10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5">
        <f>C5375+2</f>
        <v>39936</v>
      </c>
    </row>
    <row r="5376" spans="1:21" ht="13">
      <c r="A5376" s="10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5">
        <f>C5376+0</f>
        <v>39934</v>
      </c>
    </row>
    <row r="5377" spans="1:21" ht="13">
      <c r="A5377" s="10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5">
        <f>C5377+1</f>
        <v>40715</v>
      </c>
    </row>
    <row r="5378" spans="1:21" ht="13">
      <c r="A5378" s="10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5">
        <f>C5378+1</f>
        <v>40112</v>
      </c>
    </row>
    <row r="5379" spans="1:21" ht="13">
      <c r="A5379" s="10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5">
        <f>C5379+2</f>
        <v>40431</v>
      </c>
    </row>
    <row r="5380" spans="1:21" ht="13">
      <c r="A5380" s="10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5">
        <f>C5380+0</f>
        <v>40429</v>
      </c>
    </row>
    <row r="5381" spans="1:21" ht="13">
      <c r="A5381" s="10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5">
        <f>C5381+1</f>
        <v>40083</v>
      </c>
    </row>
    <row r="5382" spans="1:21" ht="13">
      <c r="A5382" s="10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5">
        <f>C5382+3</f>
        <v>41268</v>
      </c>
    </row>
    <row r="5383" spans="1:21" ht="13">
      <c r="A5383" s="10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5">
        <f>C5383+7</f>
        <v>40279</v>
      </c>
    </row>
    <row r="5384" spans="1:21" ht="13">
      <c r="A5384" s="10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5">
        <f>C5384+1</f>
        <v>40403</v>
      </c>
    </row>
    <row r="5385" spans="1:21" ht="13">
      <c r="A5385" s="10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5">
        <f>C5385+3</f>
        <v>40405</v>
      </c>
    </row>
    <row r="5386" spans="1:21" ht="13">
      <c r="A5386" s="10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5">
        <f>C5386+2</f>
        <v>40821</v>
      </c>
    </row>
    <row r="5387" spans="1:21" ht="13">
      <c r="A5387" s="10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5">
        <f>C5387+1</f>
        <v>40820</v>
      </c>
    </row>
    <row r="5388" spans="1:21" ht="13">
      <c r="A5388" s="10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5">
        <f>C5388+7</f>
        <v>40505</v>
      </c>
    </row>
    <row r="5389" spans="1:21" ht="13">
      <c r="A5389" s="10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5">
        <f>C5389+2</f>
        <v>40419</v>
      </c>
    </row>
    <row r="5390" spans="1:21" ht="13">
      <c r="A5390" s="10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5">
        <f>C5390+0</f>
        <v>40541</v>
      </c>
    </row>
    <row r="5391" spans="1:21" ht="13">
      <c r="A5391" s="10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5">
        <f>C5391+2</f>
        <v>40849</v>
      </c>
    </row>
    <row r="5392" spans="1:21" ht="13">
      <c r="A5392" s="10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5">
        <f>C5392+0</f>
        <v>41117</v>
      </c>
    </row>
    <row r="5393" spans="1:21" ht="13">
      <c r="A5393" s="10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5">
        <f>C5393+1</f>
        <v>39981</v>
      </c>
    </row>
    <row r="5394" spans="1:21" ht="13">
      <c r="A5394" s="10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5">
        <f>C5394+7</f>
        <v>40205</v>
      </c>
    </row>
    <row r="5395" spans="1:21" ht="13">
      <c r="A5395" s="10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5">
        <f>C5395+7</f>
        <v>40205</v>
      </c>
    </row>
    <row r="5396" spans="1:21" ht="13">
      <c r="A5396" s="10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5">
        <f>C5396+5</f>
        <v>40203</v>
      </c>
    </row>
    <row r="5397" spans="1:21" ht="13">
      <c r="A5397" s="10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5">
        <f>C5397+5</f>
        <v>41203</v>
      </c>
    </row>
    <row r="5398" spans="1:21" ht="13">
      <c r="A5398" s="10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5">
        <f>C5398+7</f>
        <v>40104</v>
      </c>
    </row>
    <row r="5399" spans="1:21" ht="13">
      <c r="A5399" s="10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5">
        <f>C5399+9</f>
        <v>40106</v>
      </c>
    </row>
    <row r="5400" spans="1:21" ht="13">
      <c r="A5400" s="10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5">
        <f>C5400+4</f>
        <v>40575</v>
      </c>
    </row>
    <row r="5401" spans="1:21" ht="13">
      <c r="A5401" s="10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5">
        <f>C5401+2</f>
        <v>40413</v>
      </c>
    </row>
    <row r="5402" spans="1:21" ht="13">
      <c r="A5402" s="10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5">
        <f>C5402+1</f>
        <v>40870</v>
      </c>
    </row>
    <row r="5403" spans="1:21" ht="13">
      <c r="A5403" s="10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5">
        <f>C5403+1</f>
        <v>40277</v>
      </c>
    </row>
    <row r="5404" spans="1:21" ht="13">
      <c r="A5404" s="10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5">
        <f>C5404+1</f>
        <v>40214</v>
      </c>
    </row>
    <row r="5405" spans="1:21" ht="13">
      <c r="A5405" s="10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5">
        <f>C5405+1</f>
        <v>40214</v>
      </c>
    </row>
    <row r="5406" spans="1:21" ht="13">
      <c r="A5406" s="10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5">
        <f>C5406+0</f>
        <v>41164</v>
      </c>
    </row>
    <row r="5407" spans="1:21" ht="13">
      <c r="A5407" s="10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5">
        <f>C5407+0</f>
        <v>41164</v>
      </c>
    </row>
    <row r="5408" spans="1:21" ht="13">
      <c r="A5408" s="10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5">
        <f>C5408+2</f>
        <v>40234</v>
      </c>
    </row>
    <row r="5409" spans="1:21" ht="13">
      <c r="A5409" s="10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5">
        <f>C5409+7</f>
        <v>40239</v>
      </c>
    </row>
    <row r="5410" spans="1:21" ht="13">
      <c r="A5410" s="10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5">
        <f>C5410+2</f>
        <v>40208</v>
      </c>
    </row>
    <row r="5411" spans="1:21" ht="13">
      <c r="A5411" s="10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5">
        <f>C5411+1</f>
        <v>40771</v>
      </c>
    </row>
    <row r="5412" spans="1:21" ht="13">
      <c r="A5412" s="10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5">
        <f>C5412+0</f>
        <v>41028</v>
      </c>
    </row>
    <row r="5413" spans="1:21" ht="13">
      <c r="A5413" s="10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5">
        <f>C5413+7</f>
        <v>41035</v>
      </c>
    </row>
    <row r="5414" spans="1:21" ht="13">
      <c r="A5414" s="10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5">
        <f>C5414+1</f>
        <v>39851</v>
      </c>
    </row>
    <row r="5415" spans="1:21" ht="13">
      <c r="A5415" s="10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5">
        <f>C5415+2</f>
        <v>39852</v>
      </c>
    </row>
    <row r="5416" spans="1:21" ht="13">
      <c r="A5416" s="10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5">
        <f>C5416+4</f>
        <v>40751</v>
      </c>
    </row>
    <row r="5417" spans="1:21" ht="13">
      <c r="A5417" s="10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5">
        <f>C5417+0</f>
        <v>40747</v>
      </c>
    </row>
    <row r="5418" spans="1:21" ht="13">
      <c r="A5418" s="10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5">
        <f>C5418+2</f>
        <v>40652</v>
      </c>
    </row>
    <row r="5419" spans="1:21" ht="13">
      <c r="A5419" s="10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5">
        <f>C5419+0</f>
        <v>39920</v>
      </c>
    </row>
    <row r="5420" spans="1:21" ht="13">
      <c r="A5420" s="10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5">
        <f>C5420+3</f>
        <v>40085</v>
      </c>
    </row>
    <row r="5421" spans="1:21" ht="13">
      <c r="A5421" s="10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5">
        <f>C5421+1</f>
        <v>40445</v>
      </c>
    </row>
    <row r="5422" spans="1:21" ht="13">
      <c r="A5422" s="10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5">
        <f>C5422+1</f>
        <v>40579</v>
      </c>
    </row>
    <row r="5423" spans="1:21" ht="13">
      <c r="A5423" s="10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5">
        <f>C5423+2</f>
        <v>40302</v>
      </c>
    </row>
    <row r="5424" spans="1:21" ht="13">
      <c r="A5424" s="10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5">
        <f>C5424+3</f>
        <v>40303</v>
      </c>
    </row>
    <row r="5425" spans="1:21" ht="13">
      <c r="A5425" s="10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5">
        <f>C5425+2</f>
        <v>41254</v>
      </c>
    </row>
    <row r="5426" spans="1:21" ht="13">
      <c r="A5426" s="10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5">
        <f>C5426+3</f>
        <v>41255</v>
      </c>
    </row>
    <row r="5427" spans="1:21" ht="13">
      <c r="A5427" s="10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5">
        <f>C5427+2</f>
        <v>41254</v>
      </c>
    </row>
    <row r="5428" spans="1:21" ht="13">
      <c r="A5428" s="10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5">
        <f>C5428+2</f>
        <v>41059</v>
      </c>
    </row>
    <row r="5429" spans="1:21" ht="13">
      <c r="A5429" s="10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5">
        <f>C5429+2</f>
        <v>40871</v>
      </c>
    </row>
    <row r="5430" spans="1:21" ht="13">
      <c r="A5430" s="10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5">
        <f>C5430+1</f>
        <v>40095</v>
      </c>
    </row>
    <row r="5431" spans="1:21" ht="13">
      <c r="A5431" s="10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5">
        <f>C5431+2</f>
        <v>41133</v>
      </c>
    </row>
    <row r="5432" spans="1:21" ht="13">
      <c r="A5432" s="10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5">
        <f>C5432+2</f>
        <v>40782</v>
      </c>
    </row>
    <row r="5433" spans="1:21" ht="13">
      <c r="A5433" s="10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5">
        <f>C5433+1</f>
        <v>40781</v>
      </c>
    </row>
    <row r="5434" spans="1:21" ht="13">
      <c r="A5434" s="10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5">
        <f>C5434+2</f>
        <v>40807</v>
      </c>
    </row>
    <row r="5435" spans="1:21" ht="13">
      <c r="A5435" s="10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5">
        <f>C5435+2</f>
        <v>40807</v>
      </c>
    </row>
    <row r="5436" spans="1:21" ht="13">
      <c r="A5436" s="10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5">
        <f>C5436+2</f>
        <v>40108</v>
      </c>
    </row>
    <row r="5437" spans="1:21" ht="13">
      <c r="A5437" s="10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5">
        <f>C5437+1</f>
        <v>40107</v>
      </c>
    </row>
    <row r="5438" spans="1:21" ht="13">
      <c r="A5438" s="10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5">
        <f>C5438+1</f>
        <v>40107</v>
      </c>
    </row>
    <row r="5439" spans="1:21" ht="13">
      <c r="A5439" s="10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5">
        <f>C5439+1</f>
        <v>40454</v>
      </c>
    </row>
    <row r="5440" spans="1:21" ht="13">
      <c r="A5440" s="10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5">
        <f>C5440+1</f>
        <v>40880</v>
      </c>
    </row>
    <row r="5441" spans="1:21" ht="13">
      <c r="A5441" s="10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5">
        <f>C5441+2</f>
        <v>40018</v>
      </c>
    </row>
    <row r="5442" spans="1:21" ht="13">
      <c r="A5442" s="10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5">
        <f>C5442+7</f>
        <v>40023</v>
      </c>
    </row>
    <row r="5443" spans="1:21" ht="13">
      <c r="A5443" s="10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5">
        <f>C5443+2</f>
        <v>40907</v>
      </c>
    </row>
    <row r="5444" spans="1:21" ht="13">
      <c r="A5444" s="10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5">
        <f>C5444+2</f>
        <v>40066</v>
      </c>
    </row>
    <row r="5445" spans="1:21" ht="13">
      <c r="A5445" s="10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5">
        <f>C5445+2</f>
        <v>40626</v>
      </c>
    </row>
    <row r="5446" spans="1:21" ht="13">
      <c r="A5446" s="10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5">
        <f>C5446+2</f>
        <v>40030</v>
      </c>
    </row>
    <row r="5447" spans="1:21" ht="13">
      <c r="A5447" s="10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5">
        <f>C5447+2</f>
        <v>40198</v>
      </c>
    </row>
    <row r="5448" spans="1:21" ht="13">
      <c r="A5448" s="10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5">
        <f>C5448+1</f>
        <v>40197</v>
      </c>
    </row>
    <row r="5449" spans="1:21" ht="13">
      <c r="A5449" s="10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5">
        <f>C5449+1</f>
        <v>40953</v>
      </c>
    </row>
    <row r="5450" spans="1:21" ht="13">
      <c r="A5450" s="10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5">
        <f>C5450+5</f>
        <v>40073</v>
      </c>
    </row>
    <row r="5451" spans="1:21" ht="13">
      <c r="A5451" s="10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5">
        <f>C5451+1</f>
        <v>39996</v>
      </c>
    </row>
    <row r="5452" spans="1:21" ht="13">
      <c r="A5452" s="10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5">
        <f>C5452+2</f>
        <v>39997</v>
      </c>
    </row>
    <row r="5453" spans="1:21" ht="13">
      <c r="A5453" s="10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5">
        <f>C5453+1</f>
        <v>40016</v>
      </c>
    </row>
    <row r="5454" spans="1:21" ht="13">
      <c r="A5454" s="10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5">
        <f>C5454+1</f>
        <v>39985</v>
      </c>
    </row>
    <row r="5455" spans="1:21" ht="13">
      <c r="A5455" s="10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5">
        <f>C5455+1</f>
        <v>39985</v>
      </c>
    </row>
    <row r="5456" spans="1:21" ht="13">
      <c r="A5456" s="10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5">
        <f>C5456+4</f>
        <v>40986</v>
      </c>
    </row>
    <row r="5457" spans="1:21" ht="13">
      <c r="A5457" s="10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5">
        <f>C5457+2</f>
        <v>40984</v>
      </c>
    </row>
    <row r="5458" spans="1:21" ht="13">
      <c r="A5458" s="10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5">
        <f>C5458+1</f>
        <v>40049</v>
      </c>
    </row>
    <row r="5459" spans="1:21" ht="13">
      <c r="A5459" s="10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5">
        <f>C5459+4</f>
        <v>40342</v>
      </c>
    </row>
    <row r="5460" spans="1:21" ht="13">
      <c r="A5460" s="10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5">
        <f>C5460+7</f>
        <v>40345</v>
      </c>
    </row>
    <row r="5461" spans="1:21" ht="13">
      <c r="A5461" s="10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5">
        <f>C5461+2</f>
        <v>40340</v>
      </c>
    </row>
    <row r="5462" spans="1:21" ht="13">
      <c r="A5462" s="10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5">
        <f>C5462+1</f>
        <v>39896</v>
      </c>
    </row>
    <row r="5463" spans="1:21" ht="13">
      <c r="A5463" s="10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5">
        <f>C5463+2</f>
        <v>39897</v>
      </c>
    </row>
    <row r="5464" spans="1:21" ht="13">
      <c r="A5464" s="10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5">
        <f>C5464+2</f>
        <v>40260</v>
      </c>
    </row>
    <row r="5465" spans="1:21" ht="13">
      <c r="A5465" s="10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5">
        <f>C5465+2</f>
        <v>40260</v>
      </c>
    </row>
    <row r="5466" spans="1:21" ht="13">
      <c r="A5466" s="10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5">
        <f>C5466+2</f>
        <v>40260</v>
      </c>
    </row>
    <row r="5467" spans="1:21" ht="13">
      <c r="A5467" s="10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5">
        <f>C5467+1</f>
        <v>40421</v>
      </c>
    </row>
    <row r="5468" spans="1:21" ht="13">
      <c r="A5468" s="10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5">
        <f>C5468+1</f>
        <v>40421</v>
      </c>
    </row>
    <row r="5469" spans="1:21" ht="13">
      <c r="A5469" s="10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5">
        <f>C5469+1</f>
        <v>40421</v>
      </c>
    </row>
    <row r="5470" spans="1:21" ht="13">
      <c r="A5470" s="10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5">
        <f>C5470+4</f>
        <v>40822</v>
      </c>
    </row>
    <row r="5471" spans="1:21" ht="13">
      <c r="A5471" s="10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5">
        <f>C5471+4</f>
        <v>40822</v>
      </c>
    </row>
    <row r="5472" spans="1:21" ht="13">
      <c r="A5472" s="10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5">
        <f>C5472+1</f>
        <v>40519</v>
      </c>
    </row>
    <row r="5473" spans="1:21" ht="13">
      <c r="A5473" s="10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5">
        <f>C5473+1</f>
        <v>40690</v>
      </c>
    </row>
    <row r="5474" spans="1:21" ht="13">
      <c r="A5474" s="10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5">
        <f>C5474+1</f>
        <v>40150</v>
      </c>
    </row>
    <row r="5475" spans="1:21" ht="13">
      <c r="A5475" s="10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5">
        <f>C5475+0</f>
        <v>40749</v>
      </c>
    </row>
    <row r="5476" spans="1:21" ht="13">
      <c r="A5476" s="10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5">
        <f>C5476+1</f>
        <v>40750</v>
      </c>
    </row>
    <row r="5477" spans="1:21" ht="13">
      <c r="A5477" s="10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5">
        <f>C5477+2</f>
        <v>40751</v>
      </c>
    </row>
    <row r="5478" spans="1:21" ht="13">
      <c r="A5478" s="10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5">
        <f>C5478+2</f>
        <v>40713</v>
      </c>
    </row>
    <row r="5479" spans="1:21" ht="13">
      <c r="A5479" s="10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5">
        <f>C5479+0</f>
        <v>40250</v>
      </c>
    </row>
    <row r="5480" spans="1:21" ht="13">
      <c r="A5480" s="10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5">
        <f>C5480+7</f>
        <v>40257</v>
      </c>
    </row>
    <row r="5481" spans="1:21" ht="13">
      <c r="A5481" s="10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5">
        <f>C5481+0</f>
        <v>39922</v>
      </c>
    </row>
    <row r="5482" spans="1:21" ht="13">
      <c r="A5482" s="10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5">
        <f>C5482+3</f>
        <v>40671</v>
      </c>
    </row>
    <row r="5483" spans="1:21" ht="13">
      <c r="A5483" s="10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5">
        <f>C5483+1</f>
        <v>40669</v>
      </c>
    </row>
    <row r="5484" spans="1:21" ht="13">
      <c r="A5484" s="10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5">
        <f>C5484+1</f>
        <v>40080</v>
      </c>
    </row>
    <row r="5485" spans="1:21" ht="13">
      <c r="A5485" s="10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5">
        <f>C5485+2</f>
        <v>40315</v>
      </c>
    </row>
    <row r="5486" spans="1:21" ht="13">
      <c r="A5486" s="10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5">
        <f>C5486+2</f>
        <v>41090</v>
      </c>
    </row>
    <row r="5487" spans="1:21" ht="13">
      <c r="A5487" s="10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5">
        <f>C5487+2</f>
        <v>39964</v>
      </c>
    </row>
    <row r="5488" spans="1:21" ht="13">
      <c r="A5488" s="10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5">
        <f>C5488+2</f>
        <v>41190</v>
      </c>
    </row>
    <row r="5489" spans="1:21" ht="13">
      <c r="A5489" s="10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5">
        <f>C5489+1</f>
        <v>40707</v>
      </c>
    </row>
    <row r="5490" spans="1:21" ht="13">
      <c r="A5490" s="10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5">
        <f>C5490+0</f>
        <v>40921</v>
      </c>
    </row>
    <row r="5491" spans="1:21" ht="13">
      <c r="A5491" s="10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5">
        <f>C5491+0</f>
        <v>40921</v>
      </c>
    </row>
    <row r="5492" spans="1:21" ht="13">
      <c r="A5492" s="10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5">
        <f>C5492+1</f>
        <v>40922</v>
      </c>
    </row>
    <row r="5493" spans="1:21" ht="13">
      <c r="A5493" s="10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5">
        <f>C5493+2</f>
        <v>40923</v>
      </c>
    </row>
    <row r="5494" spans="1:21" ht="13">
      <c r="A5494" s="10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5">
        <f>C5494+2</f>
        <v>40461</v>
      </c>
    </row>
    <row r="5495" spans="1:21" ht="13">
      <c r="A5495" s="10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5">
        <f>C5495+1</f>
        <v>41104</v>
      </c>
    </row>
    <row r="5496" spans="1:21" ht="13">
      <c r="A5496" s="10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5">
        <f>C5496+1</f>
        <v>41104</v>
      </c>
    </row>
    <row r="5497" spans="1:21" ht="13">
      <c r="A5497" s="10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5">
        <f>C5497+1</f>
        <v>41104</v>
      </c>
    </row>
    <row r="5498" spans="1:21" ht="13">
      <c r="A5498" s="10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5">
        <f>C5498+2</f>
        <v>40462</v>
      </c>
    </row>
    <row r="5499" spans="1:21" ht="13">
      <c r="A5499" s="10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5">
        <f>C5499+2</f>
        <v>41178</v>
      </c>
    </row>
    <row r="5500" spans="1:21" ht="13">
      <c r="A5500" s="10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5">
        <f>C5500+2</f>
        <v>40419</v>
      </c>
    </row>
    <row r="5501" spans="1:21" ht="13">
      <c r="A5501" s="10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5">
        <f>C5501+0</f>
        <v>40115</v>
      </c>
    </row>
    <row r="5502" spans="1:21" ht="13">
      <c r="A5502" s="10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5">
        <f>C5502+2</f>
        <v>40631</v>
      </c>
    </row>
    <row r="5503" spans="1:21" ht="13">
      <c r="A5503" s="10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5">
        <f>C5503+1</f>
        <v>40630</v>
      </c>
    </row>
    <row r="5504" spans="1:21" ht="13">
      <c r="A5504" s="10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5">
        <f>C5504+3</f>
        <v>40968</v>
      </c>
    </row>
    <row r="5505" spans="1:21" ht="13">
      <c r="A5505" s="10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5">
        <f>C5505+2</f>
        <v>40188</v>
      </c>
    </row>
    <row r="5506" spans="1:21" ht="13">
      <c r="A5506" s="10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5">
        <f>C5506+1</f>
        <v>39901</v>
      </c>
    </row>
    <row r="5507" spans="1:21" ht="13">
      <c r="A5507" s="10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5">
        <f>C5507+2</f>
        <v>41191</v>
      </c>
    </row>
    <row r="5508" spans="1:21" ht="13">
      <c r="A5508" s="10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5">
        <f>C5508+0</f>
        <v>40319</v>
      </c>
    </row>
    <row r="5509" spans="1:21" ht="13">
      <c r="A5509" s="10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5">
        <f>C5509+1</f>
        <v>40320</v>
      </c>
    </row>
    <row r="5510" spans="1:21" ht="13">
      <c r="A5510" s="10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5">
        <f>C5510+2</f>
        <v>40321</v>
      </c>
    </row>
    <row r="5511" spans="1:21" ht="13">
      <c r="A5511" s="10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5">
        <f>C5511+0</f>
        <v>39977</v>
      </c>
    </row>
    <row r="5512" spans="1:21" ht="13">
      <c r="A5512" s="10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5">
        <f>C5512+1</f>
        <v>39978</v>
      </c>
    </row>
    <row r="5513" spans="1:21" ht="13">
      <c r="A5513" s="10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5">
        <f>C5513+5</f>
        <v>41138</v>
      </c>
    </row>
    <row r="5514" spans="1:21" ht="13">
      <c r="A5514" s="10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5">
        <f>C5514+1</f>
        <v>40525</v>
      </c>
    </row>
    <row r="5515" spans="1:21" ht="13">
      <c r="A5515" s="10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5">
        <f>C5515+1</f>
        <v>40077</v>
      </c>
    </row>
    <row r="5516" spans="1:21" ht="13">
      <c r="A5516" s="10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5">
        <f>C5516+1</f>
        <v>40077</v>
      </c>
    </row>
    <row r="5517" spans="1:21" ht="13">
      <c r="A5517" s="10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5">
        <f>C5517+2</f>
        <v>40078</v>
      </c>
    </row>
    <row r="5518" spans="1:21" ht="13">
      <c r="A5518" s="10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5">
        <f>C5518+1</f>
        <v>40711</v>
      </c>
    </row>
    <row r="5519" spans="1:21" ht="13">
      <c r="A5519" s="10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5">
        <f>C5519+2</f>
        <v>40974</v>
      </c>
    </row>
    <row r="5520" spans="1:21" ht="13">
      <c r="A5520" s="10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5">
        <f>C5520+2</f>
        <v>40106</v>
      </c>
    </row>
    <row r="5521" spans="1:21" ht="13">
      <c r="A5521" s="10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5">
        <f>C5521+1</f>
        <v>40105</v>
      </c>
    </row>
    <row r="5522" spans="1:21" ht="13">
      <c r="A5522" s="10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5">
        <f>C5522+3</f>
        <v>40107</v>
      </c>
    </row>
    <row r="5523" spans="1:21" ht="13">
      <c r="A5523" s="10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5">
        <f>C5523+4</f>
        <v>40551</v>
      </c>
    </row>
    <row r="5524" spans="1:21" ht="13">
      <c r="A5524" s="10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5">
        <f>C5524+5</f>
        <v>40552</v>
      </c>
    </row>
    <row r="5525" spans="1:21" ht="13">
      <c r="A5525" s="10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5">
        <f>C5525+7</f>
        <v>40357</v>
      </c>
    </row>
    <row r="5526" spans="1:21" ht="13">
      <c r="A5526" s="10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5">
        <f>C5526+1</f>
        <v>39887</v>
      </c>
    </row>
    <row r="5527" spans="1:21" ht="13">
      <c r="A5527" s="10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5">
        <f>C5527+0</f>
        <v>39886</v>
      </c>
    </row>
    <row r="5528" spans="1:21" ht="13">
      <c r="A5528" s="10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5">
        <f>C5528+2</f>
        <v>41014</v>
      </c>
    </row>
    <row r="5529" spans="1:21" ht="13">
      <c r="A5529" s="10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5">
        <f>C5529+1</f>
        <v>41013</v>
      </c>
    </row>
    <row r="5530" spans="1:21" ht="13">
      <c r="A5530" s="10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5">
        <f>C5530+4</f>
        <v>40915</v>
      </c>
    </row>
    <row r="5531" spans="1:21" ht="13">
      <c r="A5531" s="10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5">
        <f>C5531+2</f>
        <v>40620</v>
      </c>
    </row>
    <row r="5532" spans="1:21" ht="13">
      <c r="A5532" s="10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5">
        <f>C5532+2</f>
        <v>40116</v>
      </c>
    </row>
    <row r="5533" spans="1:21" ht="13">
      <c r="A5533" s="10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5">
        <f>C5533+0</f>
        <v>40114</v>
      </c>
    </row>
    <row r="5534" spans="1:21" ht="13">
      <c r="A5534" s="10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5">
        <f>C5534+2</f>
        <v>40396</v>
      </c>
    </row>
    <row r="5535" spans="1:21" ht="13">
      <c r="A5535" s="10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5">
        <f>C5535+4</f>
        <v>40271</v>
      </c>
    </row>
    <row r="5536" spans="1:21" ht="13">
      <c r="A5536" s="10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5">
        <f>C5536+2</f>
        <v>40269</v>
      </c>
    </row>
    <row r="5537" spans="1:21" ht="13">
      <c r="A5537" s="10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5">
        <f>C5537+0</f>
        <v>40552</v>
      </c>
    </row>
    <row r="5538" spans="1:21" ht="13">
      <c r="A5538" s="10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5">
        <f>C5538+5</f>
        <v>39828</v>
      </c>
    </row>
    <row r="5539" spans="1:21" ht="13">
      <c r="A5539" s="10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5">
        <f>C5539+5</f>
        <v>39828</v>
      </c>
    </row>
    <row r="5540" spans="1:21" ht="13">
      <c r="A5540" s="10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5">
        <f>C5540+1</f>
        <v>39826</v>
      </c>
    </row>
    <row r="5541" spans="1:21" ht="13">
      <c r="A5541" s="10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5">
        <f>C5541+0</f>
        <v>40389</v>
      </c>
    </row>
    <row r="5542" spans="1:21" ht="13">
      <c r="A5542" s="10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5">
        <f>C5542+2</f>
        <v>40391</v>
      </c>
    </row>
    <row r="5543" spans="1:21" ht="13">
      <c r="A5543" s="10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5">
        <f>C5543+1</f>
        <v>40501</v>
      </c>
    </row>
    <row r="5544" spans="1:21" ht="13">
      <c r="A5544" s="10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5">
        <f>C5544+2</f>
        <v>40166</v>
      </c>
    </row>
    <row r="5545" spans="1:21" ht="13">
      <c r="A5545" s="10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5">
        <f>C5545+2</f>
        <v>40817</v>
      </c>
    </row>
    <row r="5546" spans="1:21" ht="13">
      <c r="A5546" s="10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5">
        <f>C5546+1</f>
        <v>40816</v>
      </c>
    </row>
    <row r="5547" spans="1:21" ht="13">
      <c r="A5547" s="10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5">
        <f>C5547+1</f>
        <v>40138</v>
      </c>
    </row>
    <row r="5548" spans="1:21" ht="13">
      <c r="A5548" s="10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5">
        <f>C5548+2</f>
        <v>40139</v>
      </c>
    </row>
    <row r="5549" spans="1:21" ht="13">
      <c r="A5549" s="10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5">
        <f>C5549+2</f>
        <v>40292</v>
      </c>
    </row>
    <row r="5550" spans="1:21" ht="13">
      <c r="A5550" s="10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5">
        <f>C5550+4</f>
        <v>40306</v>
      </c>
    </row>
    <row r="5551" spans="1:21" ht="13">
      <c r="A5551" s="10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5">
        <f>C5551+2</f>
        <v>39827</v>
      </c>
    </row>
    <row r="5552" spans="1:21" ht="13">
      <c r="A5552" s="10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5">
        <f>C5552+0</f>
        <v>39867</v>
      </c>
    </row>
    <row r="5553" spans="1:21" ht="13">
      <c r="A5553" s="10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5">
        <f>C5553+3</f>
        <v>40625</v>
      </c>
    </row>
    <row r="5554" spans="1:21" ht="13">
      <c r="A5554" s="10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5">
        <f>C5554+1</f>
        <v>40623</v>
      </c>
    </row>
    <row r="5555" spans="1:21" ht="13">
      <c r="A5555" s="10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5">
        <f>C5555+1</f>
        <v>40858</v>
      </c>
    </row>
    <row r="5556" spans="1:21" ht="13">
      <c r="A5556" s="10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5">
        <f>C5556+1</f>
        <v>40259</v>
      </c>
    </row>
    <row r="5557" spans="1:21" ht="13">
      <c r="A5557" s="10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5">
        <f>C5557+1</f>
        <v>40259</v>
      </c>
    </row>
    <row r="5558" spans="1:21" ht="13">
      <c r="A5558" s="10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5">
        <f>C5558+1</f>
        <v>39871</v>
      </c>
    </row>
    <row r="5559" spans="1:21" ht="13">
      <c r="A5559" s="10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5">
        <f>C5559+2</f>
        <v>40768</v>
      </c>
    </row>
    <row r="5560" spans="1:21" ht="13">
      <c r="A5560" s="10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5">
        <f>C5560+2</f>
        <v>40209</v>
      </c>
    </row>
    <row r="5561" spans="1:21" ht="13">
      <c r="A5561" s="10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5">
        <f>C5561+1</f>
        <v>40671</v>
      </c>
    </row>
    <row r="5562" spans="1:21" ht="13">
      <c r="A5562" s="10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5">
        <f>C5562+1</f>
        <v>41193</v>
      </c>
    </row>
    <row r="5563" spans="1:21" ht="13">
      <c r="A5563" s="10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5">
        <f>C5563+2</f>
        <v>41194</v>
      </c>
    </row>
    <row r="5564" spans="1:21" ht="13">
      <c r="A5564" s="10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5">
        <f>C5564+0</f>
        <v>40547</v>
      </c>
    </row>
    <row r="5565" spans="1:21" ht="13">
      <c r="A5565" s="10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5">
        <f>C5565+1</f>
        <v>40379</v>
      </c>
    </row>
    <row r="5566" spans="1:21" ht="13">
      <c r="A5566" s="10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5">
        <f>C5566+1</f>
        <v>40379</v>
      </c>
    </row>
    <row r="5567" spans="1:21" ht="13">
      <c r="A5567" s="10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5">
        <f>C5567+2</f>
        <v>40508</v>
      </c>
    </row>
    <row r="5568" spans="1:21" ht="13">
      <c r="A5568" s="10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5">
        <f>C5568+2</f>
        <v>40508</v>
      </c>
    </row>
    <row r="5569" spans="1:21" ht="13">
      <c r="A5569" s="10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5">
        <f>C5569+2</f>
        <v>40787</v>
      </c>
    </row>
    <row r="5570" spans="1:21" ht="13">
      <c r="A5570" s="10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5">
        <f>C5570+7</f>
        <v>39878</v>
      </c>
    </row>
    <row r="5571" spans="1:21" ht="13">
      <c r="A5571" s="10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5">
        <f>C5571+2</f>
        <v>40005</v>
      </c>
    </row>
    <row r="5572" spans="1:21" ht="13">
      <c r="A5572" s="10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5">
        <f>C5572+2</f>
        <v>40998</v>
      </c>
    </row>
    <row r="5573" spans="1:21" ht="13">
      <c r="A5573" s="10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5">
        <f>C5573+2</f>
        <v>40998</v>
      </c>
    </row>
    <row r="5574" spans="1:21" ht="13">
      <c r="A5574" s="10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5">
        <f>C5574+2</f>
        <v>41121</v>
      </c>
    </row>
    <row r="5575" spans="1:21" ht="13">
      <c r="A5575" s="10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5">
        <f>C5575+2</f>
        <v>41121</v>
      </c>
    </row>
    <row r="5576" spans="1:21" ht="13">
      <c r="A5576" s="10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5">
        <f>C5576+1</f>
        <v>41252</v>
      </c>
    </row>
    <row r="5577" spans="1:21" ht="13">
      <c r="A5577" s="10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5">
        <f>C5577+2</f>
        <v>41253</v>
      </c>
    </row>
    <row r="5578" spans="1:21" ht="13">
      <c r="A5578" s="10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5">
        <f>C5578+1</f>
        <v>41164</v>
      </c>
    </row>
    <row r="5579" spans="1:21" ht="13">
      <c r="A5579" s="10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5">
        <f>C5579+1</f>
        <v>40890</v>
      </c>
    </row>
    <row r="5580" spans="1:21" ht="13">
      <c r="A5580" s="10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5">
        <f>C5580+2</f>
        <v>40891</v>
      </c>
    </row>
    <row r="5581" spans="1:21" ht="13">
      <c r="A5581" s="10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5">
        <f>C5581+4</f>
        <v>40916</v>
      </c>
    </row>
    <row r="5582" spans="1:21" ht="13">
      <c r="A5582" s="10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5">
        <f>C5582+0</f>
        <v>41189</v>
      </c>
    </row>
    <row r="5583" spans="1:21" ht="13">
      <c r="A5583" s="10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5">
        <f>C5583+2</f>
        <v>40409</v>
      </c>
    </row>
    <row r="5584" spans="1:21" ht="13">
      <c r="A5584" s="10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5">
        <f>C5584+0</f>
        <v>41273</v>
      </c>
    </row>
    <row r="5585" spans="1:21" ht="13">
      <c r="A5585" s="10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5">
        <f>C5585+0</f>
        <v>41273</v>
      </c>
    </row>
    <row r="5586" spans="1:21" ht="13">
      <c r="A5586" s="10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5">
        <f>C5586+4</f>
        <v>41002</v>
      </c>
    </row>
    <row r="5587" spans="1:21" ht="13">
      <c r="A5587" s="10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5">
        <f>C5587+0</f>
        <v>39923</v>
      </c>
    </row>
    <row r="5588" spans="1:21" ht="13">
      <c r="A5588" s="10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5">
        <f>C5588+1</f>
        <v>41171</v>
      </c>
    </row>
    <row r="5589" spans="1:21" ht="13">
      <c r="A5589" s="10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5">
        <f>C5589+5</f>
        <v>40026</v>
      </c>
    </row>
    <row r="5590" spans="1:21" ht="13">
      <c r="A5590" s="10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5">
        <f>C5590+2</f>
        <v>40921</v>
      </c>
    </row>
    <row r="5591" spans="1:21" ht="13">
      <c r="A5591" s="10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5">
        <f>C5591+2</f>
        <v>40655</v>
      </c>
    </row>
    <row r="5592" spans="1:21" ht="13">
      <c r="A5592" s="10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5">
        <f>C5592+7</f>
        <v>40463</v>
      </c>
    </row>
    <row r="5593" spans="1:21" ht="13">
      <c r="A5593" s="10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5">
        <f>C5593+1</f>
        <v>40029</v>
      </c>
    </row>
    <row r="5594" spans="1:21" ht="13">
      <c r="A5594" s="10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5">
        <f>C5594+2</f>
        <v>40030</v>
      </c>
    </row>
    <row r="5595" spans="1:21" ht="13">
      <c r="A5595" s="10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5">
        <f>C5595+2</f>
        <v>40164</v>
      </c>
    </row>
    <row r="5596" spans="1:21" ht="13">
      <c r="A5596" s="10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5">
        <f>C5596+1</f>
        <v>40163</v>
      </c>
    </row>
    <row r="5597" spans="1:21" ht="13">
      <c r="A5597" s="10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5">
        <f>C5597+7</f>
        <v>39957</v>
      </c>
    </row>
    <row r="5598" spans="1:21" ht="13">
      <c r="A5598" s="10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5">
        <f>C5598+1</f>
        <v>41025</v>
      </c>
    </row>
    <row r="5599" spans="1:21" ht="13">
      <c r="A5599" s="10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5">
        <f>C5599+2</f>
        <v>40835</v>
      </c>
    </row>
    <row r="5600" spans="1:21" ht="13">
      <c r="A5600" s="10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5">
        <f>C5600+1</f>
        <v>39941</v>
      </c>
    </row>
    <row r="5601" spans="1:21" ht="13">
      <c r="A5601" s="10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5">
        <f>C5601+4</f>
        <v>41270</v>
      </c>
    </row>
    <row r="5602" spans="1:21" ht="13">
      <c r="A5602" s="10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5">
        <f>C5602+2</f>
        <v>40707</v>
      </c>
    </row>
    <row r="5603" spans="1:21" ht="13">
      <c r="A5603" s="10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5">
        <f>C5603+3</f>
        <v>40708</v>
      </c>
    </row>
    <row r="5604" spans="1:21" ht="13">
      <c r="A5604" s="10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5">
        <f>C5604+2</f>
        <v>40142</v>
      </c>
    </row>
    <row r="5605" spans="1:21" ht="13">
      <c r="A5605" s="10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5">
        <f>C5605+2</f>
        <v>40142</v>
      </c>
    </row>
    <row r="5606" spans="1:21" ht="13">
      <c r="A5606" s="10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5">
        <f>C5606+2</f>
        <v>40493</v>
      </c>
    </row>
    <row r="5607" spans="1:21" ht="13">
      <c r="A5607" s="10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5">
        <f>C5607+1</f>
        <v>40601</v>
      </c>
    </row>
    <row r="5608" spans="1:21" ht="13">
      <c r="A5608" s="10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5">
        <f>C5608+4</f>
        <v>40400</v>
      </c>
    </row>
    <row r="5609" spans="1:21" ht="13">
      <c r="A5609" s="10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5">
        <f>C5609+2</f>
        <v>40576</v>
      </c>
    </row>
    <row r="5610" spans="1:21" ht="13">
      <c r="A5610" s="10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5">
        <f>C5610+2</f>
        <v>39818</v>
      </c>
    </row>
    <row r="5611" spans="1:21" ht="13">
      <c r="A5611" s="10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5">
        <f>C5611+7</f>
        <v>39823</v>
      </c>
    </row>
    <row r="5612" spans="1:21" ht="13">
      <c r="A5612" s="10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5">
        <f>C5612+4</f>
        <v>39820</v>
      </c>
    </row>
    <row r="5613" spans="1:21" ht="13">
      <c r="A5613" s="10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5">
        <f>C5613+2</f>
        <v>40800</v>
      </c>
    </row>
    <row r="5614" spans="1:21" ht="13">
      <c r="A5614" s="10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5">
        <f>C5614+1</f>
        <v>40513</v>
      </c>
    </row>
    <row r="5615" spans="1:21" ht="13">
      <c r="A5615" s="10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5">
        <f>C5615+1</f>
        <v>40998</v>
      </c>
    </row>
    <row r="5616" spans="1:21" ht="13">
      <c r="A5616" s="10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5">
        <f>C5616+3</f>
        <v>40281</v>
      </c>
    </row>
    <row r="5617" spans="1:21" ht="13">
      <c r="A5617" s="10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5">
        <f>C5617+1</f>
        <v>40279</v>
      </c>
    </row>
    <row r="5618" spans="1:21" ht="13">
      <c r="A5618" s="10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5">
        <f>C5618+1</f>
        <v>40279</v>
      </c>
    </row>
    <row r="5619" spans="1:21" ht="13">
      <c r="A5619" s="10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5">
        <f>C5619+1</f>
        <v>40959</v>
      </c>
    </row>
    <row r="5620" spans="1:21" ht="13">
      <c r="A5620" s="10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5">
        <f>C5620+1</f>
        <v>40959</v>
      </c>
    </row>
    <row r="5621" spans="1:21" ht="13">
      <c r="A5621" s="10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5">
        <f>C5621+0</f>
        <v>41129</v>
      </c>
    </row>
    <row r="5622" spans="1:21" ht="13">
      <c r="A5622" s="10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5">
        <f>C5622+2</f>
        <v>40418</v>
      </c>
    </row>
    <row r="5623" spans="1:21" ht="13">
      <c r="A5623" s="10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5">
        <f>C5623+2</f>
        <v>40418</v>
      </c>
    </row>
    <row r="5624" spans="1:21" ht="13">
      <c r="A5624" s="10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5">
        <f>C5624+1</f>
        <v>40417</v>
      </c>
    </row>
    <row r="5625" spans="1:21" ht="13">
      <c r="A5625" s="10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5">
        <f>C5625+0</f>
        <v>40781</v>
      </c>
    </row>
    <row r="5626" spans="1:21" ht="13">
      <c r="A5626" s="10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5">
        <f>C5626+2</f>
        <v>41184</v>
      </c>
    </row>
    <row r="5627" spans="1:21" ht="13">
      <c r="A5627" s="10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5">
        <f>C5627+19</f>
        <v>40557</v>
      </c>
    </row>
    <row r="5628" spans="1:21" ht="13">
      <c r="A5628" s="10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5">
        <f>C5628+2</f>
        <v>40922</v>
      </c>
    </row>
    <row r="5629" spans="1:21" ht="13">
      <c r="A5629" s="10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5">
        <f>C5629+2</f>
        <v>40922</v>
      </c>
    </row>
    <row r="5630" spans="1:21" ht="13">
      <c r="A5630" s="10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5">
        <f>C5630+1</f>
        <v>41016</v>
      </c>
    </row>
    <row r="5631" spans="1:21" ht="13">
      <c r="A5631" s="10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5">
        <f>C5631+1</f>
        <v>40135</v>
      </c>
    </row>
    <row r="5632" spans="1:21" ht="13">
      <c r="A5632" s="10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5">
        <f>C5632+0</f>
        <v>40134</v>
      </c>
    </row>
    <row r="5633" spans="1:21" ht="13">
      <c r="A5633" s="10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5">
        <f>C5633+2</f>
        <v>40136</v>
      </c>
    </row>
    <row r="5634" spans="1:21" ht="13">
      <c r="A5634" s="10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5">
        <f>C5634+2</f>
        <v>40965</v>
      </c>
    </row>
    <row r="5635" spans="1:21" ht="13">
      <c r="A5635" s="10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5">
        <f>C5635+0</f>
        <v>39884</v>
      </c>
    </row>
    <row r="5636" spans="1:21" ht="13">
      <c r="A5636" s="10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5">
        <f>C5636+1</f>
        <v>39885</v>
      </c>
    </row>
    <row r="5637" spans="1:21" ht="13">
      <c r="A5637" s="10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5">
        <f>C5637+2</f>
        <v>41121</v>
      </c>
    </row>
    <row r="5638" spans="1:21" ht="13">
      <c r="A5638" s="10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5">
        <f>C5638+1</f>
        <v>41120</v>
      </c>
    </row>
    <row r="5639" spans="1:21" ht="13">
      <c r="A5639" s="10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5">
        <f>C5639+2</f>
        <v>41122</v>
      </c>
    </row>
    <row r="5640" spans="1:21" ht="13">
      <c r="A5640" s="10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5">
        <f>C5640+1</f>
        <v>40657</v>
      </c>
    </row>
    <row r="5641" spans="1:21" ht="13">
      <c r="A5641" s="10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5">
        <f>C5641+0</f>
        <v>40955</v>
      </c>
    </row>
    <row r="5642" spans="1:21" ht="13">
      <c r="A5642" s="10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5">
        <f>C5642+5</f>
        <v>40960</v>
      </c>
    </row>
    <row r="5643" spans="1:21" ht="13">
      <c r="A5643" s="10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5">
        <f>C5643+2</f>
        <v>40957</v>
      </c>
    </row>
    <row r="5644" spans="1:21" ht="13">
      <c r="A5644" s="10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5">
        <f>C5644+7</f>
        <v>40962</v>
      </c>
    </row>
    <row r="5645" spans="1:21" ht="13">
      <c r="A5645" s="10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5">
        <f>C5645+1</f>
        <v>40576</v>
      </c>
    </row>
    <row r="5646" spans="1:21" ht="13">
      <c r="A5646" s="10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5">
        <f>C5646+2</f>
        <v>40937</v>
      </c>
    </row>
    <row r="5647" spans="1:21" ht="13">
      <c r="A5647" s="10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5">
        <f>C5647+1</f>
        <v>40876</v>
      </c>
    </row>
    <row r="5648" spans="1:21" ht="13">
      <c r="A5648" s="10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5">
        <f>C5648+2</f>
        <v>40732</v>
      </c>
    </row>
    <row r="5649" spans="1:21" ht="13">
      <c r="A5649" s="10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5">
        <f>C5649+2</f>
        <v>41055</v>
      </c>
    </row>
    <row r="5650" spans="1:21" ht="13">
      <c r="A5650" s="10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5">
        <f>C5650+2</f>
        <v>39952</v>
      </c>
    </row>
    <row r="5651" spans="1:21" ht="13">
      <c r="A5651" s="10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5">
        <f>C5651+1</f>
        <v>39951</v>
      </c>
    </row>
    <row r="5652" spans="1:21" ht="13">
      <c r="A5652" s="10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5">
        <f>C5652+2</f>
        <v>40156</v>
      </c>
    </row>
    <row r="5653" spans="1:21" ht="13">
      <c r="A5653" s="10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5">
        <f>C5653+1</f>
        <v>40271</v>
      </c>
    </row>
    <row r="5654" spans="1:21" ht="13">
      <c r="A5654" s="10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5">
        <f>C5654+0</f>
        <v>41005</v>
      </c>
    </row>
    <row r="5655" spans="1:21" ht="13">
      <c r="A5655" s="10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5">
        <f>C5655+1</f>
        <v>40505</v>
      </c>
    </row>
    <row r="5656" spans="1:21" ht="13">
      <c r="A5656" s="10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5">
        <f>C5656+1</f>
        <v>41040</v>
      </c>
    </row>
    <row r="5657" spans="1:21" ht="13">
      <c r="A5657" s="10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5">
        <f>C5657+2</f>
        <v>41041</v>
      </c>
    </row>
    <row r="5658" spans="1:21" ht="13">
      <c r="A5658" s="10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5">
        <f>C5658+3</f>
        <v>41042</v>
      </c>
    </row>
    <row r="5659" spans="1:21" ht="13">
      <c r="A5659" s="10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5">
        <f>C5659+2</f>
        <v>41095</v>
      </c>
    </row>
    <row r="5660" spans="1:21" ht="13">
      <c r="A5660" s="10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5">
        <f>C5660+2</f>
        <v>40888</v>
      </c>
    </row>
    <row r="5661" spans="1:21" ht="13">
      <c r="A5661" s="10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5">
        <f>C5661+5</f>
        <v>40908</v>
      </c>
    </row>
    <row r="5662" spans="1:21" ht="13">
      <c r="A5662" s="10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5">
        <f>C5662+2</f>
        <v>41102</v>
      </c>
    </row>
    <row r="5663" spans="1:21" ht="13">
      <c r="A5663" s="10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5">
        <f>C5663+5</f>
        <v>40177</v>
      </c>
    </row>
    <row r="5664" spans="1:21" ht="13">
      <c r="A5664" s="10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5">
        <f>C5664+2</f>
        <v>40094</v>
      </c>
    </row>
    <row r="5665" spans="1:21" ht="13">
      <c r="A5665" s="10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5">
        <f>C5665+2</f>
        <v>41108</v>
      </c>
    </row>
    <row r="5666" spans="1:21" ht="13">
      <c r="A5666" s="10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5">
        <f>C5666+9</f>
        <v>41115</v>
      </c>
    </row>
    <row r="5667" spans="1:21" ht="13">
      <c r="A5667" s="10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5">
        <f>C5667+1</f>
        <v>40407</v>
      </c>
    </row>
    <row r="5668" spans="1:21" ht="13">
      <c r="A5668" s="10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5">
        <f>C5668+1</f>
        <v>40481</v>
      </c>
    </row>
    <row r="5669" spans="1:21" ht="13">
      <c r="A5669" s="10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5">
        <f>C5669+2</f>
        <v>40385</v>
      </c>
    </row>
    <row r="5670" spans="1:21" ht="13">
      <c r="A5670" s="10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5">
        <f>C5670+7</f>
        <v>40390</v>
      </c>
    </row>
    <row r="5671" spans="1:21" ht="13">
      <c r="A5671" s="10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5">
        <f>C5671+0</f>
        <v>40383</v>
      </c>
    </row>
    <row r="5672" spans="1:21" ht="13">
      <c r="A5672" s="10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5">
        <f>C5672+0</f>
        <v>39978</v>
      </c>
    </row>
    <row r="5673" spans="1:21" ht="13">
      <c r="A5673" s="10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5">
        <f>C5673+3</f>
        <v>40068</v>
      </c>
    </row>
    <row r="5674" spans="1:21" ht="13">
      <c r="A5674" s="10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5">
        <f>C5674+2</f>
        <v>40629</v>
      </c>
    </row>
    <row r="5675" spans="1:21" ht="13">
      <c r="A5675" s="10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5">
        <f>C5675+2</f>
        <v>40629</v>
      </c>
    </row>
    <row r="5676" spans="1:21" ht="13">
      <c r="A5676" s="10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5">
        <f>C5676+3</f>
        <v>40630</v>
      </c>
    </row>
    <row r="5677" spans="1:21" ht="13">
      <c r="A5677" s="10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5">
        <f>C5677+3</f>
        <v>40017</v>
      </c>
    </row>
    <row r="5678" spans="1:21" ht="13">
      <c r="A5678" s="10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5">
        <f>C5678+1</f>
        <v>40015</v>
      </c>
    </row>
    <row r="5679" spans="1:21" ht="13">
      <c r="A5679" s="10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5">
        <f>C5679+7</f>
        <v>40463</v>
      </c>
    </row>
    <row r="5680" spans="1:21" ht="13">
      <c r="A5680" s="10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5">
        <f>C5680+2</f>
        <v>39946</v>
      </c>
    </row>
    <row r="5681" spans="1:21" ht="13">
      <c r="A5681" s="10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5">
        <f>C5681+0</f>
        <v>39944</v>
      </c>
    </row>
    <row r="5682" spans="1:21" ht="13">
      <c r="A5682" s="10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5">
        <f>C5682+2</f>
        <v>41159</v>
      </c>
    </row>
    <row r="5683" spans="1:21" ht="13">
      <c r="A5683" s="10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5">
        <f>C5683+2</f>
        <v>39820</v>
      </c>
    </row>
    <row r="5684" spans="1:21" ht="13">
      <c r="A5684" s="10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5">
        <f>C5684+0</f>
        <v>40422</v>
      </c>
    </row>
    <row r="5685" spans="1:21" ht="13">
      <c r="A5685" s="10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5">
        <f>C5685+0</f>
        <v>40862</v>
      </c>
    </row>
    <row r="5686" spans="1:21" ht="13">
      <c r="A5686" s="10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5">
        <f>C5686+4</f>
        <v>40866</v>
      </c>
    </row>
    <row r="5687" spans="1:21" ht="13">
      <c r="A5687" s="10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5">
        <f>C5687+1</f>
        <v>40501</v>
      </c>
    </row>
    <row r="5688" spans="1:21" ht="13">
      <c r="A5688" s="10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5">
        <f>C5688+1</f>
        <v>40501</v>
      </c>
    </row>
    <row r="5689" spans="1:21" ht="13">
      <c r="A5689" s="10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5">
        <f>C5689+2</f>
        <v>40508</v>
      </c>
    </row>
    <row r="5690" spans="1:21" ht="13">
      <c r="A5690" s="10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5">
        <f>C5690+7</f>
        <v>40467</v>
      </c>
    </row>
    <row r="5691" spans="1:21" ht="13">
      <c r="A5691" s="10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5">
        <f>C5691+1</f>
        <v>40637</v>
      </c>
    </row>
    <row r="5692" spans="1:21" ht="13">
      <c r="A5692" s="10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5">
        <f>C5692+1</f>
        <v>40637</v>
      </c>
    </row>
    <row r="5693" spans="1:21" ht="13">
      <c r="A5693" s="10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5">
        <f>C5693+7</f>
        <v>40179</v>
      </c>
    </row>
    <row r="5694" spans="1:21" ht="13">
      <c r="A5694" s="10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5">
        <f>C5694+0</f>
        <v>40538</v>
      </c>
    </row>
    <row r="5695" spans="1:21" ht="13">
      <c r="A5695" s="10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5">
        <f>C5695+1</f>
        <v>40539</v>
      </c>
    </row>
    <row r="5696" spans="1:21" ht="13">
      <c r="A5696" s="10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5">
        <f>C5696+2</f>
        <v>40833</v>
      </c>
    </row>
    <row r="5697" spans="1:21" ht="13">
      <c r="A5697" s="10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5">
        <f>C5697+1</f>
        <v>39829</v>
      </c>
    </row>
    <row r="5698" spans="1:21" ht="13">
      <c r="A5698" s="10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5">
        <f>C5698+2</f>
        <v>40822</v>
      </c>
    </row>
    <row r="5699" spans="1:21" ht="13">
      <c r="A5699" s="10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5">
        <f>C5699+4</f>
        <v>40155</v>
      </c>
    </row>
    <row r="5700" spans="1:21" ht="13">
      <c r="A5700" s="10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5">
        <f>C5700+0</f>
        <v>40926</v>
      </c>
    </row>
    <row r="5701" spans="1:21" ht="13">
      <c r="A5701" s="10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5">
        <f>C5701+2</f>
        <v>40103</v>
      </c>
    </row>
    <row r="5702" spans="1:21" ht="13">
      <c r="A5702" s="10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5">
        <f>C5702+2</f>
        <v>40326</v>
      </c>
    </row>
    <row r="5703" spans="1:21" ht="13">
      <c r="A5703" s="10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5">
        <f>C5703+1</f>
        <v>40712</v>
      </c>
    </row>
    <row r="5704" spans="1:21" ht="13">
      <c r="A5704" s="10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5">
        <f>C5704+1</f>
        <v>40712</v>
      </c>
    </row>
    <row r="5705" spans="1:21" ht="13">
      <c r="A5705" s="10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5">
        <f>C5705+0</f>
        <v>40219</v>
      </c>
    </row>
    <row r="5706" spans="1:21" ht="13">
      <c r="A5706" s="10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5">
        <f>C5706+5</f>
        <v>40224</v>
      </c>
    </row>
    <row r="5707" spans="1:21" ht="13">
      <c r="A5707" s="10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5">
        <f>C5707+5</f>
        <v>40224</v>
      </c>
    </row>
    <row r="5708" spans="1:21" ht="13">
      <c r="A5708" s="10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5">
        <f>C5708+0</f>
        <v>40684</v>
      </c>
    </row>
    <row r="5709" spans="1:21" ht="13">
      <c r="A5709" s="10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5">
        <f>C5709+2</f>
        <v>40686</v>
      </c>
    </row>
    <row r="5710" spans="1:21" ht="13">
      <c r="A5710" s="10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5">
        <f>C5710+3</f>
        <v>39998</v>
      </c>
    </row>
    <row r="5711" spans="1:21" ht="13">
      <c r="A5711" s="10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5">
        <f>C5711+1</f>
        <v>40506</v>
      </c>
    </row>
    <row r="5712" spans="1:21" ht="13">
      <c r="A5712" s="10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5">
        <f>C5712+0</f>
        <v>40505</v>
      </c>
    </row>
    <row r="5713" spans="1:21" ht="13">
      <c r="A5713" s="10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5">
        <f>C5713+2</f>
        <v>39958</v>
      </c>
    </row>
    <row r="5714" spans="1:21" ht="13">
      <c r="A5714" s="10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5">
        <f>C5714+2</f>
        <v>39958</v>
      </c>
    </row>
    <row r="5715" spans="1:21" ht="13">
      <c r="A5715" s="10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5">
        <f>C5715+1</f>
        <v>39877</v>
      </c>
    </row>
    <row r="5716" spans="1:21" ht="13">
      <c r="A5716" s="10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5">
        <f>C5716+2</f>
        <v>40330</v>
      </c>
    </row>
    <row r="5717" spans="1:21" ht="13">
      <c r="A5717" s="10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5">
        <f>C5717+1</f>
        <v>40329</v>
      </c>
    </row>
    <row r="5718" spans="1:21" ht="13">
      <c r="A5718" s="10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5">
        <f>C5718+2</f>
        <v>40883</v>
      </c>
    </row>
    <row r="5719" spans="1:21" ht="13">
      <c r="A5719" s="10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5">
        <f>C5719+1</f>
        <v>41273</v>
      </c>
    </row>
    <row r="5720" spans="1:21" ht="13">
      <c r="A5720" s="10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5">
        <f>C5720+1</f>
        <v>41273</v>
      </c>
    </row>
    <row r="5721" spans="1:21" ht="13">
      <c r="A5721" s="10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5">
        <f>C5721+5</f>
        <v>41032</v>
      </c>
    </row>
    <row r="5722" spans="1:21" ht="13">
      <c r="A5722" s="10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5">
        <f>C5722+0</f>
        <v>41206</v>
      </c>
    </row>
    <row r="5723" spans="1:21" ht="13">
      <c r="A5723" s="10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5">
        <f>C5723+0</f>
        <v>39918</v>
      </c>
    </row>
    <row r="5724" spans="1:21" ht="13">
      <c r="A5724" s="10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5">
        <f>C5724+3</f>
        <v>39921</v>
      </c>
    </row>
    <row r="5725" spans="1:21" ht="13">
      <c r="A5725" s="10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5">
        <f>C5725+2</f>
        <v>40089</v>
      </c>
    </row>
    <row r="5726" spans="1:21" ht="13">
      <c r="A5726" s="10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5">
        <f>C5726+1</f>
        <v>41088</v>
      </c>
    </row>
    <row r="5727" spans="1:21" ht="13">
      <c r="A5727" s="10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5">
        <f>C5727+1</f>
        <v>40378</v>
      </c>
    </row>
    <row r="5728" spans="1:21" ht="13">
      <c r="A5728" s="10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5">
        <f>C5728+3</f>
        <v>41020</v>
      </c>
    </row>
    <row r="5729" spans="1:21" ht="13">
      <c r="A5729" s="10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5">
        <f>C5729+0</f>
        <v>40661</v>
      </c>
    </row>
    <row r="5730" spans="1:21" ht="13">
      <c r="A5730" s="10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5">
        <f>C5730+2</f>
        <v>40566</v>
      </c>
    </row>
    <row r="5731" spans="1:21" ht="13">
      <c r="A5731" s="10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5">
        <f>C5731+1</f>
        <v>40507</v>
      </c>
    </row>
    <row r="5732" spans="1:21" ht="13">
      <c r="A5732" s="10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5">
        <f>C5732+2</f>
        <v>40508</v>
      </c>
    </row>
    <row r="5733" spans="1:21" ht="13">
      <c r="A5733" s="10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5">
        <f>C5733+2</f>
        <v>40508</v>
      </c>
    </row>
    <row r="5734" spans="1:21" ht="13">
      <c r="A5734" s="10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5">
        <f>C5734+2</f>
        <v>40653</v>
      </c>
    </row>
    <row r="5735" spans="1:21" ht="13">
      <c r="A5735" s="10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5">
        <f>C5735+2</f>
        <v>40918</v>
      </c>
    </row>
    <row r="5736" spans="1:21" ht="13">
      <c r="A5736" s="10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5">
        <f>C5736+3</f>
        <v>39833</v>
      </c>
    </row>
    <row r="5737" spans="1:21" ht="13">
      <c r="A5737" s="10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5">
        <f>C5737+2</f>
        <v>39832</v>
      </c>
    </row>
    <row r="5738" spans="1:21" ht="13">
      <c r="A5738" s="10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5">
        <f>C5738+1</f>
        <v>40251</v>
      </c>
    </row>
    <row r="5739" spans="1:21" ht="13">
      <c r="A5739" s="10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5">
        <f>C5739+1</f>
        <v>40037</v>
      </c>
    </row>
    <row r="5740" spans="1:21" ht="13">
      <c r="A5740" s="10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5">
        <f>C5740+2</f>
        <v>40037</v>
      </c>
    </row>
    <row r="5741" spans="1:21" ht="13">
      <c r="A5741" s="10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5">
        <f>C5741+0</f>
        <v>41229</v>
      </c>
    </row>
    <row r="5742" spans="1:21" ht="13">
      <c r="A5742" s="10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5">
        <f>C5742+2</f>
        <v>40681</v>
      </c>
    </row>
    <row r="5743" spans="1:21" ht="13">
      <c r="A5743" s="10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5">
        <f>C5743+2</f>
        <v>39896</v>
      </c>
    </row>
    <row r="5744" spans="1:21" ht="13">
      <c r="A5744" s="10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5">
        <f>C5744+1</f>
        <v>39895</v>
      </c>
    </row>
    <row r="5745" spans="1:21" ht="13">
      <c r="A5745" s="10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5">
        <f>C5745+2</f>
        <v>40782</v>
      </c>
    </row>
    <row r="5746" spans="1:21" ht="13">
      <c r="A5746" s="10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5">
        <f>C5746+2</f>
        <v>40782</v>
      </c>
    </row>
    <row r="5747" spans="1:21" ht="13">
      <c r="A5747" s="10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5">
        <f>C5747+1</f>
        <v>40398</v>
      </c>
    </row>
    <row r="5748" spans="1:21" ht="13">
      <c r="A5748" s="10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5">
        <f>C5748+2</f>
        <v>41202</v>
      </c>
    </row>
    <row r="5749" spans="1:21" ht="13">
      <c r="A5749" s="10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5">
        <f>C5749+2</f>
        <v>41202</v>
      </c>
    </row>
    <row r="5750" spans="1:21" ht="13">
      <c r="A5750" s="10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5">
        <f>C5750+2</f>
        <v>40716</v>
      </c>
    </row>
    <row r="5751" spans="1:21" ht="13">
      <c r="A5751" s="10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5">
        <f>C5751+5</f>
        <v>40556</v>
      </c>
    </row>
    <row r="5752" spans="1:21" ht="13">
      <c r="A5752" s="10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5">
        <f>C5752+1</f>
        <v>40039</v>
      </c>
    </row>
    <row r="5753" spans="1:21" ht="13">
      <c r="A5753" s="10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5">
        <f>C5753+1</f>
        <v>40722</v>
      </c>
    </row>
    <row r="5754" spans="1:21" ht="13">
      <c r="A5754" s="10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5">
        <f>C5754+1</f>
        <v>41209</v>
      </c>
    </row>
    <row r="5755" spans="1:21" ht="13">
      <c r="A5755" s="10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5">
        <f>C5755+0</f>
        <v>41208</v>
      </c>
    </row>
    <row r="5756" spans="1:21" ht="13">
      <c r="A5756" s="10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5">
        <f>C5756+2</f>
        <v>41107</v>
      </c>
    </row>
    <row r="5757" spans="1:21" ht="13">
      <c r="A5757" s="10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5">
        <f>C5757+0</f>
        <v>39951</v>
      </c>
    </row>
    <row r="5758" spans="1:21" ht="13">
      <c r="A5758" s="10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5">
        <f>C5758+1</f>
        <v>39832</v>
      </c>
    </row>
    <row r="5759" spans="1:21" ht="13">
      <c r="A5759" s="10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5">
        <f>C5759+0</f>
        <v>39831</v>
      </c>
    </row>
    <row r="5760" spans="1:21" ht="13">
      <c r="A5760" s="10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5">
        <f>C5760+1</f>
        <v>39832</v>
      </c>
    </row>
    <row r="5761" spans="1:21" ht="13">
      <c r="A5761" s="10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5">
        <f>C5761+0</f>
        <v>40916</v>
      </c>
    </row>
    <row r="5762" spans="1:21" ht="13">
      <c r="A5762" s="10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5">
        <f>C5762+1</f>
        <v>40096</v>
      </c>
    </row>
    <row r="5763" spans="1:21" ht="13">
      <c r="A5763" s="10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5">
        <f>C5763+2</f>
        <v>40097</v>
      </c>
    </row>
    <row r="5764" spans="1:21" ht="13">
      <c r="A5764" s="10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5">
        <f>C5764+2</f>
        <v>39883</v>
      </c>
    </row>
    <row r="5765" spans="1:21" ht="13">
      <c r="A5765" s="10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5">
        <f>C5765+1</f>
        <v>40740</v>
      </c>
    </row>
    <row r="5766" spans="1:21" ht="13">
      <c r="A5766" s="10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5">
        <f>C5766+2</f>
        <v>39969</v>
      </c>
    </row>
    <row r="5767" spans="1:21" ht="13">
      <c r="A5767" s="10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5">
        <f>C5767+2</f>
        <v>39969</v>
      </c>
    </row>
    <row r="5768" spans="1:21" ht="13">
      <c r="A5768" s="10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5">
        <f>C5768+2</f>
        <v>40989</v>
      </c>
    </row>
    <row r="5769" spans="1:21" ht="13">
      <c r="A5769" s="10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5">
        <f>C5769+2</f>
        <v>40683</v>
      </c>
    </row>
    <row r="5770" spans="1:21" ht="13">
      <c r="A5770" s="10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5">
        <f>C5770+1</f>
        <v>40682</v>
      </c>
    </row>
    <row r="5771" spans="1:21" ht="13">
      <c r="A5771" s="10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5">
        <f>C5771+2</f>
        <v>40683</v>
      </c>
    </row>
    <row r="5772" spans="1:21" ht="13">
      <c r="A5772" s="10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5">
        <f>C5772+0</f>
        <v>40375</v>
      </c>
    </row>
    <row r="5773" spans="1:21" ht="13">
      <c r="A5773" s="10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5">
        <f>C5773+0</f>
        <v>39900</v>
      </c>
    </row>
    <row r="5774" spans="1:21" ht="13">
      <c r="A5774" s="10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5">
        <f>C5774+1</f>
        <v>40744</v>
      </c>
    </row>
    <row r="5775" spans="1:21" ht="13">
      <c r="A5775" s="10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5">
        <f>C5775+2</f>
        <v>40304</v>
      </c>
    </row>
    <row r="5776" spans="1:21" ht="13">
      <c r="A5776" s="10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5">
        <f>C5776+1</f>
        <v>40533</v>
      </c>
    </row>
    <row r="5777" spans="1:21" ht="13">
      <c r="A5777" s="10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5">
        <f>C5777+1</f>
        <v>40319</v>
      </c>
    </row>
    <row r="5778" spans="1:21" ht="13">
      <c r="A5778" s="10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5">
        <f>C5778+2</f>
        <v>41058</v>
      </c>
    </row>
    <row r="5779" spans="1:21" ht="13">
      <c r="A5779" s="10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5">
        <f>C5779+2</f>
        <v>41058</v>
      </c>
    </row>
    <row r="5780" spans="1:21" ht="13">
      <c r="A5780" s="10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5">
        <f>C5780+0</f>
        <v>40517</v>
      </c>
    </row>
    <row r="5781" spans="1:21" ht="13">
      <c r="A5781" s="10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5">
        <f>C5781+2</f>
        <v>40519</v>
      </c>
    </row>
    <row r="5782" spans="1:21" ht="13">
      <c r="A5782" s="10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5">
        <f>C5782+2</f>
        <v>40082</v>
      </c>
    </row>
    <row r="5783" spans="1:21" ht="13">
      <c r="A5783" s="10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5">
        <f>C5783+2</f>
        <v>40508</v>
      </c>
    </row>
    <row r="5784" spans="1:21" ht="13">
      <c r="A5784" s="10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5">
        <f>C5784+1</f>
        <v>40070</v>
      </c>
    </row>
    <row r="5785" spans="1:21" ht="13">
      <c r="A5785" s="10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5">
        <f>C5785+0</f>
        <v>40828</v>
      </c>
    </row>
    <row r="5786" spans="1:21" ht="13">
      <c r="A5786" s="10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5">
        <f>C5786+2</f>
        <v>40830</v>
      </c>
    </row>
    <row r="5787" spans="1:21" ht="13">
      <c r="A5787" s="10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5">
        <f>C5787+7</f>
        <v>40168</v>
      </c>
    </row>
    <row r="5788" spans="1:21" ht="13">
      <c r="A5788" s="10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5">
        <f>C5788+1</f>
        <v>41255</v>
      </c>
    </row>
    <row r="5789" spans="1:21" ht="13">
      <c r="A5789" s="10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5">
        <f>C5789+1</f>
        <v>40435</v>
      </c>
    </row>
    <row r="5790" spans="1:21" ht="13">
      <c r="A5790" s="10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5">
        <f>C5790+2</f>
        <v>39998</v>
      </c>
    </row>
    <row r="5791" spans="1:21" ht="13">
      <c r="A5791" s="10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5">
        <f>C5791+7</f>
        <v>40998</v>
      </c>
    </row>
    <row r="5792" spans="1:21" ht="13">
      <c r="A5792" s="10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5">
        <f>C5792+0</f>
        <v>40927</v>
      </c>
    </row>
    <row r="5793" spans="1:21" ht="13">
      <c r="A5793" s="10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5">
        <f>C5793+1</f>
        <v>40928</v>
      </c>
    </row>
    <row r="5794" spans="1:21" ht="13">
      <c r="A5794" s="10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5">
        <f>C5794+2</f>
        <v>40929</v>
      </c>
    </row>
    <row r="5795" spans="1:21" ht="13">
      <c r="A5795" s="10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5">
        <f>C5795+1</f>
        <v>40721</v>
      </c>
    </row>
    <row r="5796" spans="1:21" ht="13">
      <c r="A5796" s="10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5">
        <f>C5796+2</f>
        <v>41195</v>
      </c>
    </row>
    <row r="5797" spans="1:21" ht="13">
      <c r="A5797" s="10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5">
        <f>C5797+1</f>
        <v>41194</v>
      </c>
    </row>
    <row r="5798" spans="1:21" ht="13">
      <c r="A5798" s="10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5">
        <f>C5798+2</f>
        <v>41195</v>
      </c>
    </row>
    <row r="5799" spans="1:21" ht="13">
      <c r="A5799" s="10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5">
        <f>C5799+1</f>
        <v>40718</v>
      </c>
    </row>
    <row r="5800" spans="1:21" ht="13">
      <c r="A5800" s="10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5">
        <f>C5800+2</f>
        <v>40655</v>
      </c>
    </row>
    <row r="5801" spans="1:21" ht="13">
      <c r="A5801" s="10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5">
        <f>C5801+0</f>
        <v>41219</v>
      </c>
    </row>
    <row r="5802" spans="1:21" ht="13">
      <c r="A5802" s="10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5">
        <f>C5802+1</f>
        <v>40604</v>
      </c>
    </row>
    <row r="5803" spans="1:21" ht="13">
      <c r="A5803" s="10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5">
        <f>C5803+2</f>
        <v>39932</v>
      </c>
    </row>
    <row r="5804" spans="1:21" ht="13">
      <c r="A5804" s="10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5">
        <f>C5804+2</f>
        <v>39932</v>
      </c>
    </row>
    <row r="5805" spans="1:21" ht="13">
      <c r="A5805" s="10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5">
        <f>C5805+7</f>
        <v>39887</v>
      </c>
    </row>
    <row r="5806" spans="1:21" ht="13">
      <c r="A5806" s="10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5">
        <f>C5806+0</f>
        <v>39880</v>
      </c>
    </row>
    <row r="5807" spans="1:21" ht="13">
      <c r="A5807" s="10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5">
        <f>C5807+1</f>
        <v>41123</v>
      </c>
    </row>
    <row r="5808" spans="1:21" ht="13">
      <c r="A5808" s="10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5">
        <f>C5808+1</f>
        <v>41123</v>
      </c>
    </row>
    <row r="5809" spans="1:21" ht="13">
      <c r="A5809" s="10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5">
        <f>C5809+1</f>
        <v>41123</v>
      </c>
    </row>
    <row r="5810" spans="1:21" ht="13">
      <c r="A5810" s="10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5">
        <f>C5810+1</f>
        <v>41075</v>
      </c>
    </row>
    <row r="5811" spans="1:21" ht="13">
      <c r="A5811" s="10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5">
        <f>C5811+2</f>
        <v>40673</v>
      </c>
    </row>
    <row r="5812" spans="1:21" ht="13">
      <c r="A5812" s="10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5">
        <f>C5812+1</f>
        <v>39859</v>
      </c>
    </row>
    <row r="5813" spans="1:21" ht="13">
      <c r="A5813" s="10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5">
        <f>C5813+2</f>
        <v>40682</v>
      </c>
    </row>
    <row r="5814" spans="1:21" ht="13">
      <c r="A5814" s="10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5">
        <f>C5814+0</f>
        <v>40680</v>
      </c>
    </row>
    <row r="5815" spans="1:21" ht="13">
      <c r="A5815" s="10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5">
        <f>C5815+1</f>
        <v>39856</v>
      </c>
    </row>
    <row r="5816" spans="1:21" ht="13">
      <c r="A5816" s="10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5">
        <f>C5816+1</f>
        <v>39856</v>
      </c>
    </row>
    <row r="5817" spans="1:21" ht="13">
      <c r="A5817" s="10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5">
        <f>C5817+1</f>
        <v>41041</v>
      </c>
    </row>
    <row r="5818" spans="1:21" ht="13">
      <c r="A5818" s="10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5">
        <f>C5818+2</f>
        <v>40731</v>
      </c>
    </row>
    <row r="5819" spans="1:21" ht="13">
      <c r="A5819" s="10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5">
        <f>C5819+2</f>
        <v>40137</v>
      </c>
    </row>
    <row r="5820" spans="1:21" ht="13">
      <c r="A5820" s="10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5">
        <f>C5820+1</f>
        <v>40405</v>
      </c>
    </row>
    <row r="5821" spans="1:21" ht="13">
      <c r="A5821" s="10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5">
        <f>C5821+1</f>
        <v>41037</v>
      </c>
    </row>
    <row r="5822" spans="1:21" ht="13">
      <c r="A5822" s="10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5">
        <f>C5822+2</f>
        <v>41038</v>
      </c>
    </row>
    <row r="5823" spans="1:21" ht="13">
      <c r="A5823" s="10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5">
        <f>C5823+1</f>
        <v>40035</v>
      </c>
    </row>
    <row r="5824" spans="1:21" ht="13">
      <c r="A5824" s="10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5">
        <f>C5824+2</f>
        <v>40445</v>
      </c>
    </row>
    <row r="5825" spans="1:21" ht="13">
      <c r="A5825" s="10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5">
        <f>C5825+2</f>
        <v>40040</v>
      </c>
    </row>
    <row r="5826" spans="1:21" ht="13">
      <c r="A5826" s="10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5">
        <f>C5826+4</f>
        <v>40215</v>
      </c>
    </row>
    <row r="5827" spans="1:21" ht="13">
      <c r="A5827" s="10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5">
        <f>C5827+0</f>
        <v>40211</v>
      </c>
    </row>
    <row r="5828" spans="1:21" ht="13">
      <c r="A5828" s="10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5">
        <f>C5828+4</f>
        <v>40560</v>
      </c>
    </row>
    <row r="5829" spans="1:21" ht="13">
      <c r="A5829" s="10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5">
        <f>C5829+0</f>
        <v>40074</v>
      </c>
    </row>
    <row r="5830" spans="1:21" ht="13">
      <c r="A5830" s="10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5">
        <f>C5830+2</f>
        <v>40669</v>
      </c>
    </row>
    <row r="5831" spans="1:21" ht="13">
      <c r="A5831" s="10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5">
        <f>C5831+1</f>
        <v>40668</v>
      </c>
    </row>
    <row r="5832" spans="1:21" ht="13">
      <c r="A5832" s="10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5">
        <f>C5832+1</f>
        <v>40395</v>
      </c>
    </row>
    <row r="5833" spans="1:21" ht="13">
      <c r="A5833" s="10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5">
        <f>C5833+2</f>
        <v>40487</v>
      </c>
    </row>
    <row r="5834" spans="1:21" ht="13">
      <c r="A5834" s="10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5">
        <f>C5834+2</f>
        <v>40487</v>
      </c>
    </row>
    <row r="5835" spans="1:21" ht="13">
      <c r="A5835" s="10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5">
        <f>C5835+2</f>
        <v>41220</v>
      </c>
    </row>
    <row r="5836" spans="1:21" ht="13">
      <c r="A5836" s="10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5">
        <f>C5836+0</f>
        <v>40727</v>
      </c>
    </row>
    <row r="5837" spans="1:21" ht="13">
      <c r="A5837" s="10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5">
        <f>C5837+1</f>
        <v>39906</v>
      </c>
    </row>
    <row r="5838" spans="1:21" ht="13">
      <c r="A5838" s="10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5">
        <f>C5838+2</f>
        <v>40949</v>
      </c>
    </row>
    <row r="5839" spans="1:21" ht="13">
      <c r="A5839" s="10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5">
        <f>C5839+0</f>
        <v>40947</v>
      </c>
    </row>
    <row r="5840" spans="1:21" ht="13">
      <c r="A5840" s="10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5">
        <f>C5840+3</f>
        <v>40195</v>
      </c>
    </row>
    <row r="5841" spans="1:21" ht="13">
      <c r="A5841" s="10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5">
        <f>C5841+1</f>
        <v>41177</v>
      </c>
    </row>
    <row r="5842" spans="1:21" ht="13">
      <c r="A5842" s="10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5">
        <f>C5842+1</f>
        <v>41177</v>
      </c>
    </row>
    <row r="5843" spans="1:21" ht="13">
      <c r="A5843" s="10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5">
        <f>C5843+4</f>
        <v>40858</v>
      </c>
    </row>
    <row r="5844" spans="1:21" ht="13">
      <c r="A5844" s="10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5">
        <f>C5844+0</f>
        <v>41174</v>
      </c>
    </row>
    <row r="5845" spans="1:21" ht="13">
      <c r="A5845" s="10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5">
        <f>C5845+1</f>
        <v>40084</v>
      </c>
    </row>
    <row r="5846" spans="1:21" ht="13">
      <c r="A5846" s="10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5">
        <f>C5846+1</f>
        <v>40084</v>
      </c>
    </row>
    <row r="5847" spans="1:21" ht="13">
      <c r="A5847" s="10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5">
        <f>C5847+1</f>
        <v>40843</v>
      </c>
    </row>
    <row r="5848" spans="1:21" ht="13">
      <c r="A5848" s="10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5">
        <f>C5848+1</f>
        <v>40802</v>
      </c>
    </row>
    <row r="5849" spans="1:21" ht="13">
      <c r="A5849" s="10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5">
        <f>C5849+0</f>
        <v>40801</v>
      </c>
    </row>
    <row r="5850" spans="1:21" ht="13">
      <c r="A5850" s="10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5">
        <f>C5850+2</f>
        <v>40803</v>
      </c>
    </row>
    <row r="5851" spans="1:21" ht="13">
      <c r="A5851" s="10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5">
        <f>C5851+1</f>
        <v>39976</v>
      </c>
    </row>
    <row r="5852" spans="1:21" ht="13">
      <c r="A5852" s="10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5">
        <f>C5852+1</f>
        <v>40160</v>
      </c>
    </row>
    <row r="5853" spans="1:21" ht="13">
      <c r="A5853" s="10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5">
        <f>C5853+1</f>
        <v>41052</v>
      </c>
    </row>
    <row r="5854" spans="1:21" ht="13">
      <c r="A5854" s="10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5">
        <f>C5854+0</f>
        <v>41271</v>
      </c>
    </row>
    <row r="5855" spans="1:21" ht="13">
      <c r="A5855" s="10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5">
        <f>C5855+1</f>
        <v>40296</v>
      </c>
    </row>
    <row r="5856" spans="1:21" ht="13">
      <c r="A5856" s="10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5">
        <f>C5856+2</f>
        <v>40297</v>
      </c>
    </row>
    <row r="5857" spans="1:21" ht="13">
      <c r="A5857" s="10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5">
        <f>C5857+2</f>
        <v>40297</v>
      </c>
    </row>
    <row r="5858" spans="1:21" ht="13">
      <c r="A5858" s="10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5">
        <f>C5858+1</f>
        <v>40829</v>
      </c>
    </row>
    <row r="5859" spans="1:21" ht="13">
      <c r="A5859" s="10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5">
        <f>C5859+1</f>
        <v>40747</v>
      </c>
    </row>
    <row r="5860" spans="1:21" ht="13">
      <c r="A5860" s="10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5">
        <f>C5860+1</f>
        <v>40747</v>
      </c>
    </row>
    <row r="5861" spans="1:21" ht="13">
      <c r="A5861" s="10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5">
        <f>C5861+2</f>
        <v>40748</v>
      </c>
    </row>
    <row r="5862" spans="1:21" ht="13">
      <c r="A5862" s="10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5">
        <f>C5862+2</f>
        <v>41076</v>
      </c>
    </row>
    <row r="5863" spans="1:21" ht="13">
      <c r="A5863" s="10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5">
        <f>C5863+2</f>
        <v>41052</v>
      </c>
    </row>
    <row r="5864" spans="1:21" ht="13">
      <c r="A5864" s="10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5">
        <f>C5864+1</f>
        <v>40674</v>
      </c>
    </row>
    <row r="5865" spans="1:21" ht="13">
      <c r="A5865" s="10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5">
        <f>C5865+2</f>
        <v>40675</v>
      </c>
    </row>
    <row r="5866" spans="1:21" ht="13">
      <c r="A5866" s="10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5">
        <f>C5866+1</f>
        <v>40331</v>
      </c>
    </row>
    <row r="5867" spans="1:21" ht="13">
      <c r="A5867" s="10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5">
        <f>C5867+1</f>
        <v>40331</v>
      </c>
    </row>
    <row r="5868" spans="1:21" ht="13">
      <c r="A5868" s="10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5">
        <f>C5868+1</f>
        <v>40752</v>
      </c>
    </row>
    <row r="5869" spans="1:21" ht="13">
      <c r="A5869" s="10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5">
        <f>C5869+0</f>
        <v>40775</v>
      </c>
    </row>
    <row r="5870" spans="1:21" ht="13">
      <c r="A5870" s="10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5">
        <f>C5870+2</f>
        <v>40777</v>
      </c>
    </row>
    <row r="5871" spans="1:21" ht="13">
      <c r="A5871" s="10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5">
        <f>C5871+2</f>
        <v>41054</v>
      </c>
    </row>
    <row r="5872" spans="1:21" ht="13">
      <c r="A5872" s="10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5">
        <f>C5872+1</f>
        <v>40121</v>
      </c>
    </row>
    <row r="5873" spans="1:21" ht="13">
      <c r="A5873" s="10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5">
        <f>C5873+1</f>
        <v>41162</v>
      </c>
    </row>
    <row r="5874" spans="1:21" ht="13">
      <c r="A5874" s="10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5">
        <f>C5874+2</f>
        <v>41163</v>
      </c>
    </row>
    <row r="5875" spans="1:21" ht="13">
      <c r="A5875" s="10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5">
        <f>C5875+1</f>
        <v>40716</v>
      </c>
    </row>
    <row r="5876" spans="1:21" ht="13">
      <c r="A5876" s="10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5">
        <f>C5876+2</f>
        <v>40717</v>
      </c>
    </row>
    <row r="5877" spans="1:21" ht="13">
      <c r="A5877" s="10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5">
        <f>C5877+3</f>
        <v>40532</v>
      </c>
    </row>
    <row r="5878" spans="1:21" ht="13">
      <c r="A5878" s="10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5">
        <f>C5878+2</f>
        <v>40531</v>
      </c>
    </row>
    <row r="5879" spans="1:21" ht="13">
      <c r="A5879" s="10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5">
        <f>C5879+2</f>
        <v>40954</v>
      </c>
    </row>
    <row r="5880" spans="1:21" ht="13">
      <c r="A5880" s="10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5">
        <f>C5880+2</f>
        <v>40954</v>
      </c>
    </row>
    <row r="5881" spans="1:21" ht="13">
      <c r="A5881" s="10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5">
        <f>C5881+1</f>
        <v>41191</v>
      </c>
    </row>
    <row r="5882" spans="1:21" ht="13">
      <c r="A5882" s="10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5">
        <f>C5882+0</f>
        <v>41190</v>
      </c>
    </row>
    <row r="5883" spans="1:21" ht="13">
      <c r="A5883" s="10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5">
        <f>C5883+2</f>
        <v>41192</v>
      </c>
    </row>
    <row r="5884" spans="1:21" ht="13">
      <c r="A5884" s="10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5">
        <f>C5884+2</f>
        <v>40789</v>
      </c>
    </row>
    <row r="5885" spans="1:21" ht="13">
      <c r="A5885" s="10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5">
        <f>C5885+2</f>
        <v>40465</v>
      </c>
    </row>
    <row r="5886" spans="1:21" ht="13">
      <c r="A5886" s="10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5">
        <f>C5886+1</f>
        <v>40464</v>
      </c>
    </row>
    <row r="5887" spans="1:21" ht="13">
      <c r="A5887" s="10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5">
        <f>C5887+1</f>
        <v>40464</v>
      </c>
    </row>
    <row r="5888" spans="1:21" ht="13">
      <c r="A5888" s="10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5">
        <f>C5888+1</f>
        <v>40265</v>
      </c>
    </row>
    <row r="5889" spans="1:21" ht="13">
      <c r="A5889" s="10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5">
        <f>C5889+1</f>
        <v>40181</v>
      </c>
    </row>
    <row r="5890" spans="1:21" ht="13">
      <c r="A5890" s="10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5">
        <f>C5890+2</f>
        <v>40182</v>
      </c>
    </row>
    <row r="5891" spans="1:21" ht="13">
      <c r="A5891" s="10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5">
        <f>C5891+4</f>
        <v>40271</v>
      </c>
    </row>
    <row r="5892" spans="1:21" ht="13">
      <c r="A5892" s="10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5">
        <f>C5892+7</f>
        <v>40274</v>
      </c>
    </row>
    <row r="5893" spans="1:21" ht="13">
      <c r="A5893" s="10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5">
        <f>C5893+1</f>
        <v>40012</v>
      </c>
    </row>
    <row r="5894" spans="1:21" ht="13">
      <c r="A5894" s="10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5">
        <f>C5894+2</f>
        <v>39945</v>
      </c>
    </row>
    <row r="5895" spans="1:21" ht="13">
      <c r="A5895" s="10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5">
        <f>C5895+7</f>
        <v>40559</v>
      </c>
    </row>
    <row r="5896" spans="1:21" ht="13">
      <c r="A5896" s="10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5">
        <f>C5896+2</f>
        <v>40554</v>
      </c>
    </row>
    <row r="5897" spans="1:21" ht="13">
      <c r="A5897" s="10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5">
        <f>C5897+1</f>
        <v>40439</v>
      </c>
    </row>
    <row r="5898" spans="1:21" ht="13">
      <c r="A5898" s="10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5">
        <f>C5898+1</f>
        <v>40040</v>
      </c>
    </row>
    <row r="5899" spans="1:21" ht="13">
      <c r="A5899" s="10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5">
        <f>C5899+2</f>
        <v>40041</v>
      </c>
    </row>
    <row r="5900" spans="1:21" ht="13">
      <c r="A5900" s="10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5">
        <f>C5900+2</f>
        <v>40041</v>
      </c>
    </row>
    <row r="5901" spans="1:21" ht="13">
      <c r="A5901" s="10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5">
        <f>C5901+1</f>
        <v>39988</v>
      </c>
    </row>
    <row r="5902" spans="1:21" ht="13">
      <c r="A5902" s="10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5">
        <f>C5902+5</f>
        <v>40674</v>
      </c>
    </row>
    <row r="5903" spans="1:21" ht="13">
      <c r="A5903" s="10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5">
        <f>C5903+2</f>
        <v>40062</v>
      </c>
    </row>
    <row r="5904" spans="1:21" ht="13">
      <c r="A5904" s="10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5">
        <f>C5904+0</f>
        <v>41107</v>
      </c>
    </row>
    <row r="5905" spans="1:21" ht="13">
      <c r="A5905" s="10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5">
        <f>C5905+1</f>
        <v>41108</v>
      </c>
    </row>
    <row r="5906" spans="1:21" ht="13">
      <c r="A5906" s="10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5">
        <f>C5906+2</f>
        <v>41109</v>
      </c>
    </row>
    <row r="5907" spans="1:21" ht="13">
      <c r="A5907" s="10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5">
        <f>C5907+0</f>
        <v>39942</v>
      </c>
    </row>
    <row r="5908" spans="1:21" ht="13">
      <c r="A5908" s="10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5">
        <f>C5908+1</f>
        <v>39943</v>
      </c>
    </row>
    <row r="5909" spans="1:21" ht="13">
      <c r="A5909" s="10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5">
        <f>C5909+1</f>
        <v>39943</v>
      </c>
    </row>
    <row r="5910" spans="1:21" ht="13">
      <c r="A5910" s="10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5">
        <f>C5910+2</f>
        <v>39944</v>
      </c>
    </row>
    <row r="5911" spans="1:21" ht="13">
      <c r="A5911" s="10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5">
        <f>C5911+2</f>
        <v>40666</v>
      </c>
    </row>
    <row r="5912" spans="1:21" ht="13">
      <c r="A5912" s="10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5">
        <f>C5912+2</f>
        <v>41076</v>
      </c>
    </row>
    <row r="5913" spans="1:21" ht="13">
      <c r="A5913" s="10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5">
        <f>C5913+0</f>
        <v>41074</v>
      </c>
    </row>
    <row r="5914" spans="1:21" ht="13">
      <c r="A5914" s="10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5">
        <f>C5914+0</f>
        <v>40580</v>
      </c>
    </row>
    <row r="5915" spans="1:21" ht="13">
      <c r="A5915" s="10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5">
        <f>C5915+2</f>
        <v>40582</v>
      </c>
    </row>
    <row r="5916" spans="1:21" ht="13">
      <c r="A5916" s="10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5">
        <f>C5916+2</f>
        <v>40620</v>
      </c>
    </row>
    <row r="5917" spans="1:21" ht="13">
      <c r="A5917" s="10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5">
        <f>C5917+0</f>
        <v>41195</v>
      </c>
    </row>
    <row r="5918" spans="1:21" ht="13">
      <c r="A5918" s="10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5">
        <f>C5918+2</f>
        <v>41197</v>
      </c>
    </row>
    <row r="5919" spans="1:21" ht="13">
      <c r="A5919" s="10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5">
        <f>C5919+1</f>
        <v>41167</v>
      </c>
    </row>
    <row r="5920" spans="1:21" ht="13">
      <c r="A5920" s="10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5">
        <f>C5920+2</f>
        <v>40248</v>
      </c>
    </row>
    <row r="5921" spans="1:21" ht="13">
      <c r="A5921" s="10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5">
        <f>C5921+1</f>
        <v>40588</v>
      </c>
    </row>
    <row r="5922" spans="1:21" ht="13">
      <c r="A5922" s="10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5">
        <f>C5922+1</f>
        <v>40294</v>
      </c>
    </row>
    <row r="5923" spans="1:21" ht="13">
      <c r="A5923" s="10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5">
        <f>C5923+1</f>
        <v>40166</v>
      </c>
    </row>
    <row r="5924" spans="1:21" ht="13">
      <c r="A5924" s="10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5">
        <f>C5924+2</f>
        <v>40167</v>
      </c>
    </row>
    <row r="5925" spans="1:21" ht="13">
      <c r="A5925" s="10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5">
        <f>C5925+3</f>
        <v>40395</v>
      </c>
    </row>
    <row r="5926" spans="1:21" ht="13">
      <c r="A5926" s="10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5">
        <f>C5926+2</f>
        <v>40394</v>
      </c>
    </row>
    <row r="5927" spans="1:21" ht="13">
      <c r="A5927" s="10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5">
        <f>C5927+2</f>
        <v>40394</v>
      </c>
    </row>
    <row r="5928" spans="1:21" ht="13">
      <c r="A5928" s="10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5">
        <f>C5928+0</f>
        <v>40283</v>
      </c>
    </row>
    <row r="5929" spans="1:21" ht="13">
      <c r="A5929" s="10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5">
        <f>C5929+1</f>
        <v>39904</v>
      </c>
    </row>
    <row r="5930" spans="1:21" ht="13">
      <c r="A5930" s="10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5">
        <f>C5930+1</f>
        <v>39977</v>
      </c>
    </row>
    <row r="5931" spans="1:21" ht="13">
      <c r="A5931" s="10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5">
        <f>C5931+2</f>
        <v>39978</v>
      </c>
    </row>
    <row r="5932" spans="1:21" ht="13">
      <c r="A5932" s="10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5">
        <f>C5932+2</f>
        <v>41075</v>
      </c>
    </row>
    <row r="5933" spans="1:21" ht="13">
      <c r="A5933" s="10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5">
        <f>C5933+1</f>
        <v>41074</v>
      </c>
    </row>
    <row r="5934" spans="1:21" ht="13">
      <c r="A5934" s="10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5">
        <f>C5934+1</f>
        <v>40818</v>
      </c>
    </row>
    <row r="5935" spans="1:21" ht="13">
      <c r="A5935" s="10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5">
        <f>C5935+2</f>
        <v>40819</v>
      </c>
    </row>
    <row r="5936" spans="1:21" ht="13">
      <c r="A5936" s="10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5">
        <f>C5936+2</f>
        <v>40819</v>
      </c>
    </row>
    <row r="5937" spans="1:21" ht="13">
      <c r="A5937" s="10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5">
        <f>C5937+2</f>
        <v>40005</v>
      </c>
    </row>
    <row r="5938" spans="1:21" ht="13">
      <c r="A5938" s="10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5">
        <f>C5938+1</f>
        <v>40095</v>
      </c>
    </row>
    <row r="5939" spans="1:21" ht="13">
      <c r="A5939" s="10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5">
        <f>C5939+0</f>
        <v>40094</v>
      </c>
    </row>
    <row r="5940" spans="1:21" ht="13">
      <c r="A5940" s="10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5">
        <f>C5940+2</f>
        <v>40211</v>
      </c>
    </row>
    <row r="5941" spans="1:21" ht="13">
      <c r="A5941" s="10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5">
        <f>C5941+2</f>
        <v>40211</v>
      </c>
    </row>
    <row r="5942" spans="1:21" ht="13">
      <c r="A5942" s="10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5">
        <f>C5942+1</f>
        <v>40431</v>
      </c>
    </row>
    <row r="5943" spans="1:21" ht="13">
      <c r="A5943" s="10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5">
        <f>C5943+0</f>
        <v>40430</v>
      </c>
    </row>
    <row r="5944" spans="1:21" ht="13">
      <c r="A5944" s="10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5">
        <f>C5944+0</f>
        <v>40893</v>
      </c>
    </row>
    <row r="5945" spans="1:21" ht="13">
      <c r="A5945" s="10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5">
        <f>C5945+2</f>
        <v>39900</v>
      </c>
    </row>
    <row r="5946" spans="1:21" ht="13">
      <c r="A5946" s="10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5">
        <f>C5946+1</f>
        <v>39899</v>
      </c>
    </row>
    <row r="5947" spans="1:21" ht="13">
      <c r="A5947" s="10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5">
        <f>C5947+1</f>
        <v>41126</v>
      </c>
    </row>
    <row r="5948" spans="1:21" ht="13">
      <c r="A5948" s="10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5">
        <f>C5948+2</f>
        <v>41127</v>
      </c>
    </row>
    <row r="5949" spans="1:21" ht="13">
      <c r="A5949" s="10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5">
        <f>C5949+4</f>
        <v>40109</v>
      </c>
    </row>
    <row r="5950" spans="1:21" ht="13">
      <c r="A5950" s="10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5">
        <f>C5950+4</f>
        <v>40109</v>
      </c>
    </row>
    <row r="5951" spans="1:21" ht="13">
      <c r="A5951" s="10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5">
        <f>C5951+2</f>
        <v>41121</v>
      </c>
    </row>
    <row r="5952" spans="1:21" ht="13">
      <c r="A5952" s="10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5">
        <f>C5952+2</f>
        <v>40619</v>
      </c>
    </row>
    <row r="5953" spans="1:21" ht="13">
      <c r="A5953" s="10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5">
        <f>C5953+7</f>
        <v>40624</v>
      </c>
    </row>
    <row r="5954" spans="1:21" ht="13">
      <c r="A5954" s="10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5">
        <f>C5954+1</f>
        <v>40903</v>
      </c>
    </row>
    <row r="5955" spans="1:21" ht="13">
      <c r="A5955" s="10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5">
        <f>C5955+1</f>
        <v>40903</v>
      </c>
    </row>
    <row r="5956" spans="1:21" ht="13">
      <c r="A5956" s="10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5">
        <f>C5956+2</f>
        <v>41243</v>
      </c>
    </row>
    <row r="5957" spans="1:21" ht="13">
      <c r="A5957" s="10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5">
        <f>C5957+1</f>
        <v>40940</v>
      </c>
    </row>
    <row r="5958" spans="1:21" ht="13">
      <c r="A5958" s="10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5">
        <f>C5958+1</f>
        <v>40455</v>
      </c>
    </row>
    <row r="5959" spans="1:21" ht="13">
      <c r="A5959" s="10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5">
        <f>C5959+0</f>
        <v>40887</v>
      </c>
    </row>
    <row r="5960" spans="1:21" ht="13">
      <c r="A5960" s="10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5">
        <f>C5960+2</f>
        <v>41012</v>
      </c>
    </row>
    <row r="5961" spans="1:21" ht="13">
      <c r="A5961" s="10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5">
        <f>C5961+2</f>
        <v>40788</v>
      </c>
    </row>
    <row r="5962" spans="1:21" ht="13">
      <c r="A5962" s="10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5">
        <f>C5962+1</f>
        <v>40420</v>
      </c>
    </row>
    <row r="5963" spans="1:21" ht="13">
      <c r="A5963" s="10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5">
        <f>C5963+2</f>
        <v>40882</v>
      </c>
    </row>
    <row r="5964" spans="1:21" ht="13">
      <c r="A5964" s="10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5">
        <f>C5964+9</f>
        <v>40889</v>
      </c>
    </row>
    <row r="5965" spans="1:21" ht="13">
      <c r="A5965" s="10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5">
        <f>C5965+0</f>
        <v>40450</v>
      </c>
    </row>
    <row r="5966" spans="1:21" ht="13">
      <c r="A5966" s="10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5">
        <f>C5966+2</f>
        <v>40849</v>
      </c>
    </row>
    <row r="5967" spans="1:21" ht="13">
      <c r="A5967" s="10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5">
        <f>C5967+2</f>
        <v>40849</v>
      </c>
    </row>
    <row r="5968" spans="1:21" ht="13">
      <c r="A5968" s="10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5">
        <f>C5968+1</f>
        <v>40993</v>
      </c>
    </row>
    <row r="5969" spans="1:21" ht="13">
      <c r="A5969" s="10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5">
        <f>C5969+0</f>
        <v>40992</v>
      </c>
    </row>
    <row r="5970" spans="1:21" ht="13">
      <c r="A5970" s="10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5">
        <f>C5970+2</f>
        <v>40994</v>
      </c>
    </row>
    <row r="5971" spans="1:21" ht="13">
      <c r="A5971" s="10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5">
        <f>C5971+4</f>
        <v>39885</v>
      </c>
    </row>
    <row r="5972" spans="1:21" ht="13">
      <c r="A5972" s="10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5">
        <f>C5972+4</f>
        <v>39885</v>
      </c>
    </row>
    <row r="5973" spans="1:21" ht="13">
      <c r="A5973" s="10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5">
        <f>C5973+2</f>
        <v>40612</v>
      </c>
    </row>
    <row r="5974" spans="1:21" ht="13">
      <c r="A5974" s="10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5">
        <f>C5974+1</f>
        <v>40611</v>
      </c>
    </row>
    <row r="5975" spans="1:21" ht="13">
      <c r="A5975" s="10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5">
        <f>C5975+1</f>
        <v>40339</v>
      </c>
    </row>
    <row r="5976" spans="1:21" ht="13">
      <c r="A5976" s="10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5">
        <f>C5976+1</f>
        <v>40921</v>
      </c>
    </row>
    <row r="5977" spans="1:21" ht="13">
      <c r="A5977" s="10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5">
        <f>C5977+1</f>
        <v>39922</v>
      </c>
    </row>
    <row r="5978" spans="1:21" ht="13">
      <c r="A5978" s="10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5">
        <f>C5978+2</f>
        <v>39923</v>
      </c>
    </row>
    <row r="5979" spans="1:21" ht="13">
      <c r="A5979" s="10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5">
        <f>C5979+0</f>
        <v>40193</v>
      </c>
    </row>
    <row r="5980" spans="1:21" ht="13">
      <c r="A5980" s="10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5">
        <f>C5980+1</f>
        <v>40194</v>
      </c>
    </row>
    <row r="5981" spans="1:21" ht="13">
      <c r="A5981" s="10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5">
        <f>C5981+2</f>
        <v>40241</v>
      </c>
    </row>
    <row r="5982" spans="1:21" ht="13">
      <c r="A5982" s="10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5">
        <f>C5982+4</f>
        <v>41135</v>
      </c>
    </row>
    <row r="5983" spans="1:21" ht="13">
      <c r="A5983" s="10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5">
        <f>C5983+2</f>
        <v>40706</v>
      </c>
    </row>
    <row r="5984" spans="1:21" ht="13">
      <c r="A5984" s="10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5">
        <f>C5984+2</f>
        <v>40314</v>
      </c>
    </row>
    <row r="5985" spans="1:21" ht="13">
      <c r="A5985" s="10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5">
        <f>C5985+1</f>
        <v>40886</v>
      </c>
    </row>
    <row r="5986" spans="1:21" ht="13">
      <c r="A5986" s="10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5">
        <f>C5986+2</f>
        <v>40887</v>
      </c>
    </row>
    <row r="5987" spans="1:21" ht="13">
      <c r="A5987" s="10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5">
        <f>C5987+2</f>
        <v>40071</v>
      </c>
    </row>
    <row r="5988" spans="1:21" ht="13">
      <c r="A5988" s="10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5">
        <f>C5988+2</f>
        <v>40256</v>
      </c>
    </row>
    <row r="5989" spans="1:21" ht="13">
      <c r="A5989" s="10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5">
        <f>C5989+1</f>
        <v>40618</v>
      </c>
    </row>
    <row r="5990" spans="1:21" ht="13">
      <c r="A5990" s="10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5">
        <f>C5990+1</f>
        <v>39941</v>
      </c>
    </row>
    <row r="5991" spans="1:21" ht="13">
      <c r="A5991" s="10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5">
        <f>C5991+3</f>
        <v>39841</v>
      </c>
    </row>
    <row r="5992" spans="1:21" ht="13">
      <c r="A5992" s="10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5">
        <f>C5992+1</f>
        <v>40409</v>
      </c>
    </row>
    <row r="5993" spans="1:21" ht="13">
      <c r="A5993" s="10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5">
        <f>C5993+2</f>
        <v>39821</v>
      </c>
    </row>
    <row r="5994" spans="1:21" ht="13">
      <c r="A5994" s="10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5">
        <f>C5994+2</f>
        <v>39821</v>
      </c>
    </row>
    <row r="5995" spans="1:21" ht="13">
      <c r="A5995" s="10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5">
        <f>C5995+1</f>
        <v>39820</v>
      </c>
    </row>
    <row r="5996" spans="1:21" ht="13">
      <c r="A5996" s="10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5">
        <f>C5996+2</f>
        <v>39911</v>
      </c>
    </row>
    <row r="5997" spans="1:21" ht="13">
      <c r="A5997" s="10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5">
        <f>C5997+2</f>
        <v>39911</v>
      </c>
    </row>
    <row r="5998" spans="1:21" ht="13">
      <c r="A5998" s="10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5">
        <f>C5998+0</f>
        <v>39909</v>
      </c>
    </row>
    <row r="5999" spans="1:21" ht="13">
      <c r="A5999" s="10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5">
        <f>C5999+1</f>
        <v>40601</v>
      </c>
    </row>
    <row r="6000" spans="1:21" ht="13">
      <c r="A6000" s="10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5">
        <f>C6000+3</f>
        <v>41200</v>
      </c>
    </row>
    <row r="6001" spans="1:21" ht="13">
      <c r="A6001" s="10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5">
        <f>C6001+0</f>
        <v>40671</v>
      </c>
    </row>
    <row r="6002" spans="1:21" ht="13">
      <c r="A6002" s="10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5">
        <f>C6002+1</f>
        <v>40525</v>
      </c>
    </row>
    <row r="6003" spans="1:21" ht="13">
      <c r="A6003" s="10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5">
        <f>C6003+1</f>
        <v>40525</v>
      </c>
    </row>
    <row r="6004" spans="1:21" ht="13">
      <c r="A6004" s="10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5">
        <f>C6004+1</f>
        <v>41259</v>
      </c>
    </row>
    <row r="6005" spans="1:21" ht="13">
      <c r="A6005" s="10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5">
        <f>C6005+2</f>
        <v>41260</v>
      </c>
    </row>
    <row r="6006" spans="1:21" ht="13">
      <c r="A6006" s="10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5">
        <f>C6006+0</f>
        <v>40302</v>
      </c>
    </row>
    <row r="6007" spans="1:21" ht="13">
      <c r="A6007" s="10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5">
        <f>C6007+2</f>
        <v>41177</v>
      </c>
    </row>
    <row r="6008" spans="1:21" ht="13">
      <c r="A6008" s="10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5">
        <f>C6008+0</f>
        <v>41221</v>
      </c>
    </row>
    <row r="6009" spans="1:21" ht="13">
      <c r="A6009" s="10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5">
        <f>C6009+1</f>
        <v>41222</v>
      </c>
    </row>
    <row r="6010" spans="1:21" ht="13">
      <c r="A6010" s="10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5">
        <f>C6010+0</f>
        <v>40149</v>
      </c>
    </row>
    <row r="6011" spans="1:21" ht="13">
      <c r="A6011" s="10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5">
        <f>C6011+1</f>
        <v>41028</v>
      </c>
    </row>
    <row r="6012" spans="1:21" ht="13">
      <c r="A6012" s="10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5">
        <f>C6012+2</f>
        <v>40436</v>
      </c>
    </row>
    <row r="6013" spans="1:21" ht="13">
      <c r="A6013" s="10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5">
        <f>C6013+2</f>
        <v>40958</v>
      </c>
    </row>
    <row r="6014" spans="1:21" ht="13">
      <c r="A6014" s="10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5">
        <f>C6014+1</f>
        <v>40957</v>
      </c>
    </row>
    <row r="6015" spans="1:21" ht="13">
      <c r="A6015" s="10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5">
        <f>C6015+2</f>
        <v>39850</v>
      </c>
    </row>
    <row r="6016" spans="1:21" ht="13">
      <c r="A6016" s="10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5">
        <f>C6016+1</f>
        <v>39849</v>
      </c>
    </row>
    <row r="6017" spans="1:21" ht="13">
      <c r="A6017" s="10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5">
        <f>C6017+3</f>
        <v>39851</v>
      </c>
    </row>
    <row r="6018" spans="1:21" ht="13">
      <c r="A6018" s="10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5">
        <f>C6018+0</f>
        <v>39850</v>
      </c>
    </row>
    <row r="6019" spans="1:21" ht="13">
      <c r="A6019" s="10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5">
        <f>C6019+3</f>
        <v>40601</v>
      </c>
    </row>
    <row r="6020" spans="1:21" ht="13">
      <c r="A6020" s="10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5">
        <f>C6020+2</f>
        <v>40072</v>
      </c>
    </row>
    <row r="6021" spans="1:21" ht="13">
      <c r="A6021" s="10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5">
        <f>C6021+1</f>
        <v>40779</v>
      </c>
    </row>
    <row r="6022" spans="1:21" ht="13">
      <c r="A6022" s="10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5">
        <f>C6022+1</f>
        <v>41192</v>
      </c>
    </row>
    <row r="6023" spans="1:21" ht="13">
      <c r="A6023" s="10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5">
        <f>C6023+2</f>
        <v>41193</v>
      </c>
    </row>
    <row r="6024" spans="1:21" ht="13">
      <c r="A6024" s="10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5">
        <f>C6024+1</f>
        <v>39822</v>
      </c>
    </row>
    <row r="6025" spans="1:21" ht="13">
      <c r="A6025" s="10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5">
        <f>C6025+3</f>
        <v>40754</v>
      </c>
    </row>
    <row r="6026" spans="1:21" ht="13">
      <c r="A6026" s="10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5">
        <f>C6026+1</f>
        <v>40717</v>
      </c>
    </row>
    <row r="6027" spans="1:21" ht="13">
      <c r="A6027" s="10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5">
        <f>C6027+0</f>
        <v>40015</v>
      </c>
    </row>
    <row r="6028" spans="1:21" ht="13">
      <c r="A6028" s="10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5">
        <f>C6028+1</f>
        <v>40790</v>
      </c>
    </row>
    <row r="6029" spans="1:21" ht="13">
      <c r="A6029" s="10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5">
        <f>C6029+2</f>
        <v>40791</v>
      </c>
    </row>
    <row r="6030" spans="1:21" ht="13">
      <c r="A6030" s="10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5">
        <f>C6030+2</f>
        <v>40267</v>
      </c>
    </row>
    <row r="6031" spans="1:21" ht="13">
      <c r="A6031" s="10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5">
        <f>C6031+2</f>
        <v>40267</v>
      </c>
    </row>
    <row r="6032" spans="1:21" ht="13">
      <c r="A6032" s="10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5">
        <f>C6032+1</f>
        <v>41050</v>
      </c>
    </row>
    <row r="6033" spans="1:21" ht="13">
      <c r="A6033" s="10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5">
        <f>C6033+5</f>
        <v>41242</v>
      </c>
    </row>
    <row r="6034" spans="1:21" ht="13">
      <c r="A6034" s="10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5">
        <f>C6034+4</f>
        <v>41241</v>
      </c>
    </row>
    <row r="6035" spans="1:21" ht="13">
      <c r="A6035" s="10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5">
        <f>C6035+5</f>
        <v>41242</v>
      </c>
    </row>
    <row r="6036" spans="1:21" ht="13">
      <c r="A6036" s="10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5">
        <f>C6036+1</f>
        <v>40478</v>
      </c>
    </row>
    <row r="6037" spans="1:21" ht="13">
      <c r="A6037" s="10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5">
        <f>C6037+2</f>
        <v>40479</v>
      </c>
    </row>
    <row r="6038" spans="1:21" ht="13">
      <c r="A6038" s="10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5">
        <f>C6038+2</f>
        <v>40479</v>
      </c>
    </row>
    <row r="6039" spans="1:21" ht="13">
      <c r="A6039" s="10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5">
        <f>C6039+1</f>
        <v>40535</v>
      </c>
    </row>
    <row r="6040" spans="1:21" ht="13">
      <c r="A6040" s="10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5">
        <f>C6040+1</f>
        <v>40535</v>
      </c>
    </row>
    <row r="6041" spans="1:21" ht="13">
      <c r="A6041" s="10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5">
        <f>C6041+2</f>
        <v>41116</v>
      </c>
    </row>
    <row r="6042" spans="1:21" ht="13">
      <c r="A6042" s="10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5">
        <f>C6042+2</f>
        <v>40033</v>
      </c>
    </row>
    <row r="6043" spans="1:21" ht="13">
      <c r="A6043" s="10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5">
        <f>C6043+5</f>
        <v>40036</v>
      </c>
    </row>
    <row r="6044" spans="1:21" ht="13">
      <c r="A6044" s="10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5">
        <f>C6044+5</f>
        <v>40036</v>
      </c>
    </row>
    <row r="6045" spans="1:21" ht="13">
      <c r="A6045" s="10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5">
        <f>C6045+1</f>
        <v>40663</v>
      </c>
    </row>
    <row r="6046" spans="1:21" ht="13">
      <c r="A6046" s="10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5">
        <f>C6046+1</f>
        <v>40663</v>
      </c>
    </row>
    <row r="6047" spans="1:21" ht="13">
      <c r="A6047" s="10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5">
        <f>C6047+2</f>
        <v>40793</v>
      </c>
    </row>
    <row r="6048" spans="1:21" ht="13">
      <c r="A6048" s="10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5">
        <f>C6048+5</f>
        <v>41117</v>
      </c>
    </row>
    <row r="6049" spans="1:21" ht="13">
      <c r="A6049" s="10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5">
        <f>C6049+0</f>
        <v>40586</v>
      </c>
    </row>
    <row r="6050" spans="1:21" ht="13">
      <c r="A6050" s="10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5">
        <f>C6050+7</f>
        <v>40593</v>
      </c>
    </row>
    <row r="6051" spans="1:21" ht="13">
      <c r="A6051" s="10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5">
        <f>C6051+5</f>
        <v>40591</v>
      </c>
    </row>
    <row r="6052" spans="1:21" ht="13">
      <c r="A6052" s="10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5">
        <f>C6052+5</f>
        <v>40049</v>
      </c>
    </row>
    <row r="6053" spans="1:21" ht="13">
      <c r="A6053" s="10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5">
        <f>C6053+2</f>
        <v>41044</v>
      </c>
    </row>
    <row r="6054" spans="1:21" ht="13">
      <c r="A6054" s="10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5">
        <f>C6054+2</f>
        <v>40238</v>
      </c>
    </row>
    <row r="6055" spans="1:21" ht="13">
      <c r="A6055" s="10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5">
        <f>C6055+2</f>
        <v>40238</v>
      </c>
    </row>
    <row r="6056" spans="1:21" ht="13">
      <c r="A6056" s="10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5">
        <f>C6056+1</f>
        <v>40237</v>
      </c>
    </row>
    <row r="6057" spans="1:21" ht="13">
      <c r="A6057" s="10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5">
        <f>C6057+1</f>
        <v>41011</v>
      </c>
    </row>
    <row r="6058" spans="1:21" ht="13">
      <c r="A6058" s="10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5">
        <f>C6058+1</f>
        <v>40918</v>
      </c>
    </row>
    <row r="6059" spans="1:21" ht="13">
      <c r="A6059" s="10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5">
        <f>C6059+5</f>
        <v>40444</v>
      </c>
    </row>
    <row r="6060" spans="1:21" ht="13">
      <c r="A6060" s="10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5">
        <f>C6060+0</f>
        <v>40133</v>
      </c>
    </row>
    <row r="6061" spans="1:21" ht="13">
      <c r="A6061" s="10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5">
        <f>C6061+2</f>
        <v>39910</v>
      </c>
    </row>
    <row r="6062" spans="1:21" ht="13">
      <c r="A6062" s="10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5">
        <f>C6062+1</f>
        <v>40601</v>
      </c>
    </row>
    <row r="6063" spans="1:21" ht="13">
      <c r="A6063" s="10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5">
        <f>C6063+0</f>
        <v>40600</v>
      </c>
    </row>
    <row r="6064" spans="1:21" ht="13">
      <c r="A6064" s="10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5">
        <f>C6064+2</f>
        <v>41137</v>
      </c>
    </row>
    <row r="6065" spans="1:21" ht="13">
      <c r="A6065" s="10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5">
        <f>C6065+1</f>
        <v>41136</v>
      </c>
    </row>
    <row r="6066" spans="1:21" ht="13">
      <c r="A6066" s="10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5">
        <f>C6066+2</f>
        <v>39899</v>
      </c>
    </row>
    <row r="6067" spans="1:21" ht="13">
      <c r="A6067" s="10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5">
        <f>C6067+0</f>
        <v>39897</v>
      </c>
    </row>
    <row r="6068" spans="1:21" ht="13">
      <c r="A6068" s="10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5">
        <f>C6068+1</f>
        <v>39898</v>
      </c>
    </row>
    <row r="6069" spans="1:21" ht="13">
      <c r="A6069" s="10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5">
        <f>C6069+2</f>
        <v>39899</v>
      </c>
    </row>
    <row r="6070" spans="1:21" ht="13">
      <c r="A6070" s="10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5">
        <f>C6070+1</f>
        <v>40514</v>
      </c>
    </row>
    <row r="6071" spans="1:21" ht="13">
      <c r="A6071" s="10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5">
        <f>C6071+0</f>
        <v>40139</v>
      </c>
    </row>
    <row r="6072" spans="1:21" ht="13">
      <c r="A6072" s="10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5">
        <f>C6072+4</f>
        <v>40391</v>
      </c>
    </row>
    <row r="6073" spans="1:21" ht="13">
      <c r="A6073" s="10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5">
        <f>C6073+2</f>
        <v>40389</v>
      </c>
    </row>
    <row r="6074" spans="1:21" ht="13">
      <c r="A6074" s="10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5">
        <f>C6074+1</f>
        <v>41106</v>
      </c>
    </row>
    <row r="6075" spans="1:21" ht="13">
      <c r="A6075" s="10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5">
        <f>C6075+2</f>
        <v>40145</v>
      </c>
    </row>
    <row r="6076" spans="1:21" ht="13">
      <c r="A6076" s="10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5">
        <f>C6076+1</f>
        <v>40144</v>
      </c>
    </row>
    <row r="6077" spans="1:21" ht="13">
      <c r="A6077" s="10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5">
        <f>C6077+1</f>
        <v>40144</v>
      </c>
    </row>
    <row r="6078" spans="1:21" ht="13">
      <c r="A6078" s="10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5">
        <f>C6078+0</f>
        <v>40896</v>
      </c>
    </row>
    <row r="6079" spans="1:21" ht="13">
      <c r="A6079" s="10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5">
        <f>C6079+2</f>
        <v>40898</v>
      </c>
    </row>
    <row r="6080" spans="1:21" ht="13">
      <c r="A6080" s="10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5">
        <f>C6080+2</f>
        <v>40540</v>
      </c>
    </row>
    <row r="6081" spans="1:21" ht="13">
      <c r="A6081" s="10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5">
        <f>C6081+2</f>
        <v>41038</v>
      </c>
    </row>
    <row r="6082" spans="1:21" ht="13">
      <c r="A6082" s="10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5">
        <f>C6082+1</f>
        <v>41037</v>
      </c>
    </row>
    <row r="6083" spans="1:21" ht="13">
      <c r="A6083" s="10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5">
        <f>C6083+3</f>
        <v>41039</v>
      </c>
    </row>
    <row r="6084" spans="1:21" ht="13">
      <c r="A6084" s="10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5">
        <f>C6084+2</f>
        <v>40730</v>
      </c>
    </row>
    <row r="6085" spans="1:21" ht="13">
      <c r="A6085" s="10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5">
        <f>C6085+1</f>
        <v>40974</v>
      </c>
    </row>
    <row r="6086" spans="1:21" ht="13">
      <c r="A6086" s="10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5">
        <f>C6086+1</f>
        <v>40974</v>
      </c>
    </row>
    <row r="6087" spans="1:21" ht="13">
      <c r="A6087" s="10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5">
        <f>C6087+2</f>
        <v>40310</v>
      </c>
    </row>
    <row r="6088" spans="1:21" ht="13">
      <c r="A6088" s="10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5">
        <f>C6088+1</f>
        <v>39922</v>
      </c>
    </row>
    <row r="6089" spans="1:21" ht="13">
      <c r="A6089" s="10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5">
        <f>C6089+1</f>
        <v>40248</v>
      </c>
    </row>
    <row r="6090" spans="1:21" ht="13">
      <c r="A6090" s="10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5">
        <f>C6090+2</f>
        <v>40704</v>
      </c>
    </row>
    <row r="6091" spans="1:21" ht="13">
      <c r="A6091" s="10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5">
        <f>C6091+1</f>
        <v>40701</v>
      </c>
    </row>
    <row r="6092" spans="1:21" ht="13">
      <c r="A6092" s="10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5">
        <f>C6092+2</f>
        <v>40079</v>
      </c>
    </row>
    <row r="6093" spans="1:21" ht="13">
      <c r="A6093" s="10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5">
        <f>C6093+0</f>
        <v>40048</v>
      </c>
    </row>
    <row r="6094" spans="1:21" ht="13">
      <c r="A6094" s="10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5">
        <f>C6094+1</f>
        <v>40049</v>
      </c>
    </row>
    <row r="6095" spans="1:21" ht="13">
      <c r="A6095" s="10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5">
        <f t="shared" ref="U6095:U6103" si="17">C6095+2</f>
        <v>40238</v>
      </c>
    </row>
    <row r="6096" spans="1:21" ht="13">
      <c r="A6096" s="10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5">
        <f t="shared" si="17"/>
        <v>40238</v>
      </c>
    </row>
    <row r="6097" spans="1:21" ht="13">
      <c r="A6097" s="10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5">
        <f t="shared" si="17"/>
        <v>40238</v>
      </c>
    </row>
    <row r="6098" spans="1:21" ht="13">
      <c r="A6098" s="10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5">
        <f t="shared" si="17"/>
        <v>40238</v>
      </c>
    </row>
    <row r="6099" spans="1:21" ht="13">
      <c r="A6099" s="10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5">
        <f t="shared" si="17"/>
        <v>40923</v>
      </c>
    </row>
    <row r="6100" spans="1:21" ht="13">
      <c r="A6100" s="10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5">
        <f t="shared" si="17"/>
        <v>40923</v>
      </c>
    </row>
    <row r="6101" spans="1:21" ht="13">
      <c r="A6101" s="10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5">
        <f t="shared" si="17"/>
        <v>41241</v>
      </c>
    </row>
    <row r="6102" spans="1:21" ht="13">
      <c r="A6102" s="10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5">
        <f t="shared" si="17"/>
        <v>40589</v>
      </c>
    </row>
    <row r="6103" spans="1:21" ht="13">
      <c r="A6103" s="10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5">
        <f t="shared" si="17"/>
        <v>40589</v>
      </c>
    </row>
    <row r="6104" spans="1:21" ht="13">
      <c r="A6104" s="10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5">
        <f>C6104+1</f>
        <v>39836</v>
      </c>
    </row>
    <row r="6105" spans="1:21" ht="13">
      <c r="A6105" s="10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5">
        <f>C6105+0</f>
        <v>40677</v>
      </c>
    </row>
    <row r="6106" spans="1:21" ht="13">
      <c r="A6106" s="10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5">
        <f>C6106+3</f>
        <v>40921</v>
      </c>
    </row>
    <row r="6107" spans="1:21" ht="13">
      <c r="A6107" s="10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5">
        <f>C6107+2</f>
        <v>40920</v>
      </c>
    </row>
    <row r="6108" spans="1:21" ht="13">
      <c r="A6108" s="10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5">
        <f>C6108+0</f>
        <v>40138</v>
      </c>
    </row>
    <row r="6109" spans="1:21" ht="13">
      <c r="A6109" s="10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5">
        <f>C6109+1</f>
        <v>39905</v>
      </c>
    </row>
    <row r="6110" spans="1:21" ht="13">
      <c r="A6110" s="10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5">
        <f>C6110+2</f>
        <v>40822</v>
      </c>
    </row>
    <row r="6111" spans="1:21" ht="13">
      <c r="A6111" s="10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5">
        <f>C6111+2</f>
        <v>40822</v>
      </c>
    </row>
    <row r="6112" spans="1:21" ht="13">
      <c r="A6112" s="10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5">
        <f>C6112+2</f>
        <v>41139</v>
      </c>
    </row>
    <row r="6113" spans="1:21" ht="13">
      <c r="A6113" s="10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5">
        <f>C6113+0</f>
        <v>40213</v>
      </c>
    </row>
    <row r="6114" spans="1:21" ht="13">
      <c r="A6114" s="10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5">
        <f>C6114+1</f>
        <v>40214</v>
      </c>
    </row>
    <row r="6115" spans="1:21" ht="13">
      <c r="A6115" s="10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5">
        <f>C6115+1</f>
        <v>40214</v>
      </c>
    </row>
    <row r="6116" spans="1:21" ht="13">
      <c r="A6116" s="10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5">
        <f>C6116+1</f>
        <v>40214</v>
      </c>
    </row>
    <row r="6117" spans="1:21" ht="13">
      <c r="A6117" s="10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5">
        <f>C6117+1</f>
        <v>40214</v>
      </c>
    </row>
    <row r="6118" spans="1:21" ht="13">
      <c r="A6118" s="10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5">
        <f>C6118+3</f>
        <v>41057</v>
      </c>
    </row>
    <row r="6119" spans="1:21" ht="13">
      <c r="A6119" s="10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5">
        <f>C6119+2</f>
        <v>41056</v>
      </c>
    </row>
    <row r="6120" spans="1:21" ht="13">
      <c r="A6120" s="10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5">
        <f>C6120+2</f>
        <v>41056</v>
      </c>
    </row>
    <row r="6121" spans="1:21" ht="13">
      <c r="A6121" s="10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5">
        <f>C6121+3</f>
        <v>41153</v>
      </c>
    </row>
    <row r="6122" spans="1:21" ht="13">
      <c r="A6122" s="10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5">
        <f>C6122+1</f>
        <v>39935</v>
      </c>
    </row>
    <row r="6123" spans="1:21" ht="13">
      <c r="A6123" s="10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5">
        <f>C6123+2</f>
        <v>39936</v>
      </c>
    </row>
    <row r="6124" spans="1:21" ht="13">
      <c r="A6124" s="10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5">
        <f>C6124+1</f>
        <v>40221</v>
      </c>
    </row>
    <row r="6125" spans="1:21" ht="13">
      <c r="A6125" s="10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5">
        <f>C6125+1</f>
        <v>40114</v>
      </c>
    </row>
    <row r="6126" spans="1:21" ht="13">
      <c r="A6126" s="10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5">
        <f>C6126+2</f>
        <v>40115</v>
      </c>
    </row>
    <row r="6127" spans="1:21" ht="13">
      <c r="A6127" s="10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5">
        <f>C6127+1</f>
        <v>40826</v>
      </c>
    </row>
    <row r="6128" spans="1:21" ht="13">
      <c r="A6128" s="10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5">
        <f>C6128+2</f>
        <v>40827</v>
      </c>
    </row>
    <row r="6129" spans="1:21" ht="13">
      <c r="A6129" s="10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5">
        <f>C6129+2</f>
        <v>40759</v>
      </c>
    </row>
    <row r="6130" spans="1:21" ht="13">
      <c r="A6130" s="10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5">
        <f>C6130+2</f>
        <v>41002</v>
      </c>
    </row>
    <row r="6131" spans="1:21" ht="13">
      <c r="A6131" s="10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5">
        <f>C6131+2</f>
        <v>41002</v>
      </c>
    </row>
    <row r="6132" spans="1:21" ht="13">
      <c r="A6132" s="10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5">
        <f>C6132+1</f>
        <v>40951</v>
      </c>
    </row>
    <row r="6133" spans="1:21" ht="13">
      <c r="A6133" s="10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5">
        <f>C6133+1</f>
        <v>40951</v>
      </c>
    </row>
    <row r="6134" spans="1:21" ht="13">
      <c r="A6134" s="10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5">
        <f>C6134+2</f>
        <v>40952</v>
      </c>
    </row>
    <row r="6135" spans="1:21" ht="13">
      <c r="A6135" s="10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5">
        <f>C6135+1</f>
        <v>40448</v>
      </c>
    </row>
    <row r="6136" spans="1:21" ht="13">
      <c r="A6136" s="10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5">
        <f>C6136+9</f>
        <v>40542</v>
      </c>
    </row>
    <row r="6137" spans="1:21" ht="13">
      <c r="A6137" s="10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5">
        <f>C6137+5</f>
        <v>40011</v>
      </c>
    </row>
    <row r="6138" spans="1:21" ht="13">
      <c r="A6138" s="10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5">
        <f>C6138+2</f>
        <v>40008</v>
      </c>
    </row>
    <row r="6139" spans="1:21" ht="13">
      <c r="A6139" s="10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5">
        <f>C6139+7</f>
        <v>40013</v>
      </c>
    </row>
    <row r="6140" spans="1:21" ht="13">
      <c r="A6140" s="10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5">
        <f>C6140+1</f>
        <v>40730</v>
      </c>
    </row>
    <row r="6141" spans="1:21" ht="13">
      <c r="A6141" s="10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5">
        <f>C6141+2</f>
        <v>40731</v>
      </c>
    </row>
    <row r="6142" spans="1:21" ht="13">
      <c r="A6142" s="10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5">
        <f>C6142+2</f>
        <v>39925</v>
      </c>
    </row>
    <row r="6143" spans="1:21" ht="13">
      <c r="A6143" s="10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5">
        <f>C6143+1</f>
        <v>40823</v>
      </c>
    </row>
    <row r="6144" spans="1:21" ht="13">
      <c r="A6144" s="10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5">
        <f>C6144+2</f>
        <v>40824</v>
      </c>
    </row>
    <row r="6145" spans="1:21" ht="13">
      <c r="A6145" s="10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5">
        <f>C6145+0</f>
        <v>40822</v>
      </c>
    </row>
    <row r="6146" spans="1:21" ht="13">
      <c r="A6146" s="10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5">
        <f>C6146+2</f>
        <v>40438</v>
      </c>
    </row>
    <row r="6147" spans="1:21" ht="13">
      <c r="A6147" s="10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5">
        <f>C6147+2</f>
        <v>41009</v>
      </c>
    </row>
    <row r="6148" spans="1:21" ht="13">
      <c r="A6148" s="10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5">
        <f>C6148+2</f>
        <v>41009</v>
      </c>
    </row>
    <row r="6149" spans="1:21" ht="13">
      <c r="A6149" s="10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5">
        <f>C6149+7</f>
        <v>39831</v>
      </c>
    </row>
    <row r="6150" spans="1:21" ht="13">
      <c r="A6150" s="10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5">
        <f>C6150+4</f>
        <v>39833</v>
      </c>
    </row>
    <row r="6151" spans="1:21" ht="13">
      <c r="A6151" s="10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5">
        <f>C6151+1</f>
        <v>41158</v>
      </c>
    </row>
    <row r="6152" spans="1:21" ht="13">
      <c r="A6152" s="10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5">
        <f>C6152+3</f>
        <v>41160</v>
      </c>
    </row>
    <row r="6153" spans="1:21" ht="13">
      <c r="A6153" s="10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5">
        <f>C6153+2</f>
        <v>41159</v>
      </c>
    </row>
    <row r="6154" spans="1:21" ht="13">
      <c r="A6154" s="10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5">
        <f>C6154+1</f>
        <v>39829</v>
      </c>
    </row>
    <row r="6155" spans="1:21" ht="13">
      <c r="A6155" s="10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5">
        <f>C6155+1</f>
        <v>40643</v>
      </c>
    </row>
    <row r="6156" spans="1:21" ht="13">
      <c r="A6156" s="10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5">
        <f>C6156+3</f>
        <v>40645</v>
      </c>
    </row>
    <row r="6157" spans="1:21" ht="13">
      <c r="A6157" s="10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5">
        <f>C6157+7</f>
        <v>41065</v>
      </c>
    </row>
    <row r="6158" spans="1:21" ht="13">
      <c r="A6158" s="10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5">
        <f>C6158+7</f>
        <v>40384</v>
      </c>
    </row>
    <row r="6159" spans="1:21" ht="13">
      <c r="A6159" s="10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5">
        <f>C6159+5</f>
        <v>40382</v>
      </c>
    </row>
    <row r="6160" spans="1:21" ht="13">
      <c r="A6160" s="10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5">
        <f>C6160+1</f>
        <v>40576</v>
      </c>
    </row>
    <row r="6161" spans="1:21" ht="13">
      <c r="A6161" s="10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5">
        <f>C6161+2</f>
        <v>39888</v>
      </c>
    </row>
    <row r="6162" spans="1:21" ht="13">
      <c r="A6162" s="10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5">
        <f>C6162+1</f>
        <v>39887</v>
      </c>
    </row>
    <row r="6163" spans="1:21" ht="13">
      <c r="A6163" s="10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5">
        <f>C6163+2</f>
        <v>39888</v>
      </c>
    </row>
    <row r="6164" spans="1:21" ht="13">
      <c r="A6164" s="10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5">
        <f>C6164+0</f>
        <v>40308</v>
      </c>
    </row>
    <row r="6165" spans="1:21" ht="13">
      <c r="A6165" s="10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5">
        <f>C6165+1</f>
        <v>40649</v>
      </c>
    </row>
    <row r="6166" spans="1:21" ht="13">
      <c r="A6166" s="10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5">
        <f>C6166+2</f>
        <v>40650</v>
      </c>
    </row>
    <row r="6167" spans="1:21" ht="13">
      <c r="A6167" s="10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5">
        <f>C6167+2</f>
        <v>40250</v>
      </c>
    </row>
    <row r="6168" spans="1:21" ht="13">
      <c r="A6168" s="10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5">
        <f>C6168+2</f>
        <v>40016</v>
      </c>
    </row>
    <row r="6169" spans="1:21" ht="13">
      <c r="A6169" s="10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5">
        <f>C6169+2</f>
        <v>40016</v>
      </c>
    </row>
    <row r="6170" spans="1:21" ht="13">
      <c r="A6170" s="10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5">
        <f>C6170+1</f>
        <v>41053</v>
      </c>
    </row>
    <row r="6171" spans="1:21" ht="13">
      <c r="A6171" s="10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5">
        <f>C6171+3</f>
        <v>41055</v>
      </c>
    </row>
    <row r="6172" spans="1:21" ht="13">
      <c r="A6172" s="10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5">
        <f>C6172+1</f>
        <v>40868</v>
      </c>
    </row>
    <row r="6173" spans="1:21" ht="13">
      <c r="A6173" s="10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5">
        <f>C6173+1</f>
        <v>40868</v>
      </c>
    </row>
    <row r="6174" spans="1:21" ht="13">
      <c r="A6174" s="10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5">
        <f>C6174+2</f>
        <v>40087</v>
      </c>
    </row>
    <row r="6175" spans="1:21" ht="13">
      <c r="A6175" s="10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5">
        <f>C6175+0</f>
        <v>41035</v>
      </c>
    </row>
    <row r="6176" spans="1:21" ht="13">
      <c r="A6176" s="10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5">
        <f>C6176+1</f>
        <v>41036</v>
      </c>
    </row>
    <row r="6177" spans="1:21" ht="13">
      <c r="A6177" s="10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5">
        <f>C6177+2</f>
        <v>41037</v>
      </c>
    </row>
    <row r="6178" spans="1:21" ht="13">
      <c r="A6178" s="10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5">
        <f>C6178+2</f>
        <v>39914</v>
      </c>
    </row>
    <row r="6179" spans="1:21" ht="13">
      <c r="A6179" s="10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5">
        <f>C6179+1</f>
        <v>39913</v>
      </c>
    </row>
    <row r="6180" spans="1:21" ht="13">
      <c r="A6180" s="10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5">
        <f>C6180+2</f>
        <v>39914</v>
      </c>
    </row>
    <row r="6181" spans="1:21" ht="13">
      <c r="A6181" s="10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5">
        <f>C6181+1</f>
        <v>40738</v>
      </c>
    </row>
    <row r="6182" spans="1:21" ht="13">
      <c r="A6182" s="10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5">
        <f>C6182+7</f>
        <v>39929</v>
      </c>
    </row>
    <row r="6183" spans="1:21" ht="13">
      <c r="A6183" s="10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5">
        <f>C6183+4</f>
        <v>41036</v>
      </c>
    </row>
    <row r="6184" spans="1:21" ht="13">
      <c r="A6184" s="10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5">
        <f>C6184+2</f>
        <v>40752</v>
      </c>
    </row>
    <row r="6185" spans="1:21" ht="13">
      <c r="A6185" s="10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5">
        <f>C6185+0</f>
        <v>39827</v>
      </c>
    </row>
    <row r="6186" spans="1:21" ht="13">
      <c r="A6186" s="10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5">
        <f>C6186+1</f>
        <v>39828</v>
      </c>
    </row>
    <row r="6187" spans="1:21" ht="13">
      <c r="A6187" s="10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5">
        <f>C6187+2</f>
        <v>39829</v>
      </c>
    </row>
    <row r="6188" spans="1:21" ht="13">
      <c r="A6188" s="10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5">
        <f>C6188+1</f>
        <v>39828</v>
      </c>
    </row>
    <row r="6189" spans="1:21" ht="13">
      <c r="A6189" s="10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5">
        <f>C6189+4</f>
        <v>40993</v>
      </c>
    </row>
    <row r="6190" spans="1:21" ht="13">
      <c r="A6190" s="10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5">
        <f>C6190+9</f>
        <v>40998</v>
      </c>
    </row>
    <row r="6191" spans="1:21" ht="13">
      <c r="A6191" s="10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5">
        <f>C6191+0</f>
        <v>40682</v>
      </c>
    </row>
    <row r="6192" spans="1:21" ht="13">
      <c r="A6192" s="10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5">
        <f>C6192+4</f>
        <v>40169</v>
      </c>
    </row>
    <row r="6193" spans="1:21" ht="13">
      <c r="A6193" s="10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5">
        <f>C6193+1</f>
        <v>39831</v>
      </c>
    </row>
    <row r="6194" spans="1:21" ht="13">
      <c r="A6194" s="10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5">
        <f>C6194+2</f>
        <v>39938</v>
      </c>
    </row>
    <row r="6195" spans="1:21" ht="13">
      <c r="A6195" s="10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5">
        <f>C6195+2</f>
        <v>41146</v>
      </c>
    </row>
    <row r="6196" spans="1:21" ht="13">
      <c r="A6196" s="10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5">
        <f>C6196+2</f>
        <v>40658</v>
      </c>
    </row>
    <row r="6197" spans="1:21" ht="13">
      <c r="A6197" s="10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5">
        <f>C6197+0</f>
        <v>40146</v>
      </c>
    </row>
    <row r="6198" spans="1:21" ht="13">
      <c r="A6198" s="10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5">
        <f>C6198+0</f>
        <v>41051</v>
      </c>
    </row>
    <row r="6199" spans="1:21" ht="13">
      <c r="A6199" s="10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5">
        <f>C6199+2</f>
        <v>40147</v>
      </c>
    </row>
    <row r="6200" spans="1:21" ht="13">
      <c r="A6200" s="10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5">
        <f>C6200+1</f>
        <v>40412</v>
      </c>
    </row>
    <row r="6201" spans="1:21" ht="13">
      <c r="A6201" s="10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5">
        <f>C6201+2</f>
        <v>40354</v>
      </c>
    </row>
    <row r="6202" spans="1:21" ht="13">
      <c r="A6202" s="10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5">
        <f>C6202+1</f>
        <v>40353</v>
      </c>
    </row>
    <row r="6203" spans="1:21" ht="13">
      <c r="A6203" s="10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5">
        <f>C6203+7</f>
        <v>40694</v>
      </c>
    </row>
    <row r="6204" spans="1:21" ht="13">
      <c r="A6204" s="10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5">
        <f>C6204+7</f>
        <v>40694</v>
      </c>
    </row>
    <row r="6205" spans="1:21" ht="13">
      <c r="A6205" s="10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5">
        <f>C6205+2</f>
        <v>40831</v>
      </c>
    </row>
    <row r="6206" spans="1:21" ht="13">
      <c r="A6206" s="10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5">
        <f>C6206+2</f>
        <v>40304</v>
      </c>
    </row>
    <row r="6207" spans="1:21" ht="13">
      <c r="A6207" s="10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5">
        <f>C6207+0</f>
        <v>41212</v>
      </c>
    </row>
    <row r="6208" spans="1:21" ht="13">
      <c r="A6208" s="10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5">
        <f>C6208+1</f>
        <v>41213</v>
      </c>
    </row>
    <row r="6209" spans="1:21" ht="13">
      <c r="A6209" s="10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5">
        <f>C6209+2</f>
        <v>41214</v>
      </c>
    </row>
    <row r="6210" spans="1:21" ht="13">
      <c r="A6210" s="10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5">
        <f>C6210+2</f>
        <v>40177</v>
      </c>
    </row>
    <row r="6211" spans="1:21" ht="13">
      <c r="A6211" s="10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5">
        <f>C6211+1</f>
        <v>40291</v>
      </c>
    </row>
    <row r="6212" spans="1:21" ht="13">
      <c r="A6212" s="10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5">
        <f>C6212+2</f>
        <v>41109</v>
      </c>
    </row>
    <row r="6213" spans="1:21" ht="13">
      <c r="A6213" s="10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5">
        <f>C6213+2</f>
        <v>40155</v>
      </c>
    </row>
    <row r="6214" spans="1:21" ht="13">
      <c r="A6214" s="10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5">
        <f>C6214+2</f>
        <v>40155</v>
      </c>
    </row>
    <row r="6215" spans="1:21" ht="13">
      <c r="A6215" s="10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5">
        <f>C6215+2</f>
        <v>39832</v>
      </c>
    </row>
    <row r="6216" spans="1:21" ht="13">
      <c r="A6216" s="10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5">
        <f>C6216+2</f>
        <v>39832</v>
      </c>
    </row>
    <row r="6217" spans="1:21" ht="13">
      <c r="A6217" s="10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5">
        <f>C6217+0</f>
        <v>39851</v>
      </c>
    </row>
    <row r="6218" spans="1:21" ht="13">
      <c r="A6218" s="10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5">
        <f>C6218+0</f>
        <v>40819</v>
      </c>
    </row>
    <row r="6219" spans="1:21" ht="13">
      <c r="A6219" s="10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5">
        <f>C6219+1</f>
        <v>40895</v>
      </c>
    </row>
    <row r="6220" spans="1:21" ht="13">
      <c r="A6220" s="10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5">
        <f>C6220+4</f>
        <v>39929</v>
      </c>
    </row>
    <row r="6221" spans="1:21" ht="13">
      <c r="A6221" s="10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5">
        <f>C6221+2</f>
        <v>41100</v>
      </c>
    </row>
    <row r="6222" spans="1:21" ht="13">
      <c r="A6222" s="10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5">
        <f>C6222+1</f>
        <v>40986</v>
      </c>
    </row>
    <row r="6223" spans="1:21" ht="13">
      <c r="A6223" s="10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5">
        <f>C6223+0</f>
        <v>40985</v>
      </c>
    </row>
    <row r="6224" spans="1:21" ht="13">
      <c r="A6224" s="10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5">
        <f>C6224+2</f>
        <v>40833</v>
      </c>
    </row>
    <row r="6225" spans="1:21" ht="13">
      <c r="A6225" s="10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5">
        <f>C6225+2</f>
        <v>40799</v>
      </c>
    </row>
    <row r="6226" spans="1:21" ht="13">
      <c r="A6226" s="10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5">
        <f>C6226+1</f>
        <v>40570</v>
      </c>
    </row>
    <row r="6227" spans="1:21" ht="13">
      <c r="A6227" s="10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5">
        <f>C6227+1</f>
        <v>40570</v>
      </c>
    </row>
    <row r="6228" spans="1:21" ht="13">
      <c r="A6228" s="10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5">
        <f>C6228+2</f>
        <v>41151</v>
      </c>
    </row>
    <row r="6229" spans="1:21" ht="13">
      <c r="A6229" s="10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5">
        <f>C6229+1</f>
        <v>40080</v>
      </c>
    </row>
    <row r="6230" spans="1:21" ht="13">
      <c r="A6230" s="10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5">
        <f>C6230+2</f>
        <v>40792</v>
      </c>
    </row>
    <row r="6231" spans="1:21" ht="13">
      <c r="A6231" s="10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5">
        <f>C6231+3</f>
        <v>40200</v>
      </c>
    </row>
    <row r="6232" spans="1:21" ht="13">
      <c r="A6232" s="10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5">
        <f>C6232+4</f>
        <v>41204</v>
      </c>
    </row>
    <row r="6233" spans="1:21" ht="13">
      <c r="A6233" s="10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5">
        <f>C6233+2</f>
        <v>40442</v>
      </c>
    </row>
    <row r="6234" spans="1:21" ht="13">
      <c r="A6234" s="10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5">
        <f>C6234+2</f>
        <v>40685</v>
      </c>
    </row>
    <row r="6235" spans="1:21" ht="13">
      <c r="A6235" s="10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5">
        <f>C6235+2</f>
        <v>40685</v>
      </c>
    </row>
    <row r="6236" spans="1:21" ht="13">
      <c r="A6236" s="10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5">
        <f>C6236+3</f>
        <v>40719</v>
      </c>
    </row>
    <row r="6237" spans="1:21" ht="13">
      <c r="A6237" s="10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5">
        <f>C6237+1</f>
        <v>41066</v>
      </c>
    </row>
    <row r="6238" spans="1:21" ht="13">
      <c r="A6238" s="10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5">
        <f>C6238+1</f>
        <v>40754</v>
      </c>
    </row>
    <row r="6239" spans="1:21" ht="13">
      <c r="A6239" s="10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5">
        <f>C6239+3</f>
        <v>40628</v>
      </c>
    </row>
    <row r="6240" spans="1:21" ht="13">
      <c r="A6240" s="10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5">
        <f>C6240+1</f>
        <v>40845</v>
      </c>
    </row>
    <row r="6241" spans="1:21" ht="13">
      <c r="A6241" s="10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5">
        <f>C6241+1</f>
        <v>40454</v>
      </c>
    </row>
    <row r="6242" spans="1:21" ht="13">
      <c r="A6242" s="10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5">
        <f>C6242+2</f>
        <v>40455</v>
      </c>
    </row>
    <row r="6243" spans="1:21" ht="13">
      <c r="A6243" s="10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5">
        <f>C6243+1</f>
        <v>39952</v>
      </c>
    </row>
    <row r="6244" spans="1:21" ht="13">
      <c r="A6244" s="10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5">
        <f>C6244+1</f>
        <v>40076</v>
      </c>
    </row>
    <row r="6245" spans="1:21" ht="13">
      <c r="A6245" s="10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5">
        <f>C6245+2</f>
        <v>40133</v>
      </c>
    </row>
    <row r="6246" spans="1:21" ht="13">
      <c r="A6246" s="10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5">
        <f>C6246+1</f>
        <v>40896</v>
      </c>
    </row>
    <row r="6247" spans="1:21" ht="13">
      <c r="A6247" s="10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5">
        <f>C6247+1</f>
        <v>40164</v>
      </c>
    </row>
    <row r="6248" spans="1:21" ht="13">
      <c r="A6248" s="10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5">
        <f>C6248+0</f>
        <v>40163</v>
      </c>
    </row>
    <row r="6249" spans="1:21" ht="13">
      <c r="A6249" s="10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5">
        <f>C6249+1</f>
        <v>40294</v>
      </c>
    </row>
    <row r="6250" spans="1:21" ht="13">
      <c r="A6250" s="10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5">
        <f>C6250+7</f>
        <v>41056</v>
      </c>
    </row>
    <row r="6251" spans="1:21" ht="13">
      <c r="A6251" s="10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5">
        <f>C6251+1</f>
        <v>41149</v>
      </c>
    </row>
    <row r="6252" spans="1:21" ht="13">
      <c r="A6252" s="10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5">
        <f>C6252+0</f>
        <v>41233</v>
      </c>
    </row>
    <row r="6253" spans="1:21" ht="13">
      <c r="A6253" s="10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5">
        <f>C6253+1</f>
        <v>40497</v>
      </c>
    </row>
    <row r="6254" spans="1:21" ht="13">
      <c r="A6254" s="10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5">
        <f>C6254+1</f>
        <v>40497</v>
      </c>
    </row>
    <row r="6255" spans="1:21" ht="13">
      <c r="A6255" s="10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5">
        <f>C6255+2</f>
        <v>39967</v>
      </c>
    </row>
    <row r="6256" spans="1:21" ht="13">
      <c r="A6256" s="10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5">
        <f>C6256+2</f>
        <v>39967</v>
      </c>
    </row>
    <row r="6257" spans="1:21" ht="13">
      <c r="A6257" s="10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5">
        <f>C6257+3</f>
        <v>41070</v>
      </c>
    </row>
    <row r="6258" spans="1:21" ht="13">
      <c r="A6258" s="10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5">
        <f>C6258+2</f>
        <v>41069</v>
      </c>
    </row>
    <row r="6259" spans="1:21" ht="13">
      <c r="A6259" s="10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5">
        <f>C6259+0</f>
        <v>41170</v>
      </c>
    </row>
    <row r="6260" spans="1:21" ht="13">
      <c r="A6260" s="10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5">
        <f>C6260+2</f>
        <v>41172</v>
      </c>
    </row>
    <row r="6261" spans="1:21" ht="13">
      <c r="A6261" s="10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5">
        <f>C6261+2</f>
        <v>40170</v>
      </c>
    </row>
    <row r="6262" spans="1:21" ht="13">
      <c r="A6262" s="10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5">
        <f>C6262+3</f>
        <v>40171</v>
      </c>
    </row>
    <row r="6263" spans="1:21" ht="13">
      <c r="A6263" s="10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5">
        <f>C6263+7</f>
        <v>40088</v>
      </c>
    </row>
    <row r="6264" spans="1:21" ht="13">
      <c r="A6264" s="10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5">
        <f>C6264+2</f>
        <v>40083</v>
      </c>
    </row>
    <row r="6265" spans="1:21" ht="13">
      <c r="A6265" s="10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5">
        <f>C6265+2</f>
        <v>39900</v>
      </c>
    </row>
    <row r="6266" spans="1:21" ht="13">
      <c r="A6266" s="10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5">
        <f>C6266+0</f>
        <v>39926</v>
      </c>
    </row>
    <row r="6267" spans="1:21" ht="13">
      <c r="A6267" s="10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5">
        <f>C6267+2</f>
        <v>40996</v>
      </c>
    </row>
    <row r="6268" spans="1:21" ht="13">
      <c r="A6268" s="10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5">
        <f>C6268+1</f>
        <v>40995</v>
      </c>
    </row>
    <row r="6269" spans="1:21" ht="13">
      <c r="A6269" s="10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5">
        <f>C6269+4</f>
        <v>40233</v>
      </c>
    </row>
    <row r="6270" spans="1:21" ht="13">
      <c r="A6270" s="10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5">
        <f>C6270+2</f>
        <v>41208</v>
      </c>
    </row>
    <row r="6271" spans="1:21" ht="13">
      <c r="A6271" s="10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5">
        <f>C6271+7</f>
        <v>39884</v>
      </c>
    </row>
    <row r="6272" spans="1:21" ht="13">
      <c r="A6272" s="10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5">
        <f>C6272+2</f>
        <v>40209</v>
      </c>
    </row>
    <row r="6273" spans="1:21" ht="13">
      <c r="A6273" s="10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5">
        <f>C6273+0</f>
        <v>41149</v>
      </c>
    </row>
    <row r="6274" spans="1:21" ht="13">
      <c r="A6274" s="10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5">
        <f>C6274+1</f>
        <v>40071</v>
      </c>
    </row>
    <row r="6275" spans="1:21" ht="13">
      <c r="A6275" s="10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5">
        <f>C6275+1</f>
        <v>40159</v>
      </c>
    </row>
    <row r="6276" spans="1:21" ht="13">
      <c r="A6276" s="10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5">
        <f>C6276+1</f>
        <v>40159</v>
      </c>
    </row>
    <row r="6277" spans="1:21" ht="13">
      <c r="A6277" s="10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5">
        <f>C6277+2</f>
        <v>41002</v>
      </c>
    </row>
    <row r="6278" spans="1:21" ht="13">
      <c r="A6278" s="10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5">
        <f>C6278+1</f>
        <v>40789</v>
      </c>
    </row>
    <row r="6279" spans="1:21" ht="13">
      <c r="A6279" s="10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5">
        <f>C6279+1</f>
        <v>39926</v>
      </c>
    </row>
    <row r="6280" spans="1:21" ht="13">
      <c r="A6280" s="10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5">
        <f>C6280+2</f>
        <v>41032</v>
      </c>
    </row>
    <row r="6281" spans="1:21" ht="13">
      <c r="A6281" s="10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5">
        <f>C6281+2</f>
        <v>40215</v>
      </c>
    </row>
    <row r="6282" spans="1:21" ht="13">
      <c r="A6282" s="10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5">
        <f>C6282+2</f>
        <v>40448</v>
      </c>
    </row>
    <row r="6283" spans="1:21" ht="13">
      <c r="A6283" s="10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5">
        <f>C6283+1</f>
        <v>40447</v>
      </c>
    </row>
    <row r="6284" spans="1:21" ht="13">
      <c r="A6284" s="10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5">
        <f>C6284+2</f>
        <v>39838</v>
      </c>
    </row>
    <row r="6285" spans="1:21" ht="13">
      <c r="A6285" s="10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5">
        <f>C6285+1</f>
        <v>40507</v>
      </c>
    </row>
    <row r="6286" spans="1:21" ht="13">
      <c r="A6286" s="10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5">
        <f>C6286+2</f>
        <v>40508</v>
      </c>
    </row>
    <row r="6287" spans="1:21" ht="13">
      <c r="A6287" s="10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5">
        <f>C6287+5</f>
        <v>40729</v>
      </c>
    </row>
    <row r="6288" spans="1:21" ht="13">
      <c r="A6288" s="10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5">
        <f>C6288+2</f>
        <v>40225</v>
      </c>
    </row>
    <row r="6289" spans="1:21" ht="13">
      <c r="A6289" s="10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5">
        <f>C6289+1</f>
        <v>40224</v>
      </c>
    </row>
    <row r="6290" spans="1:21" ht="13">
      <c r="A6290" s="10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5">
        <f>C6290+1</f>
        <v>40302</v>
      </c>
    </row>
    <row r="6291" spans="1:21" ht="13">
      <c r="A6291" s="10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5">
        <f>C6291+2</f>
        <v>40303</v>
      </c>
    </row>
    <row r="6292" spans="1:21" ht="13">
      <c r="A6292" s="10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5">
        <f>C6292+1</f>
        <v>40272</v>
      </c>
    </row>
    <row r="6293" spans="1:21" ht="13">
      <c r="A6293" s="10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5">
        <f>C6293+2</f>
        <v>39884</v>
      </c>
    </row>
    <row r="6294" spans="1:21" ht="13">
      <c r="A6294" s="10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5">
        <f>C6294+2</f>
        <v>40097</v>
      </c>
    </row>
    <row r="6295" spans="1:21" ht="13">
      <c r="A6295" s="10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5">
        <f>C6295+1</f>
        <v>40096</v>
      </c>
    </row>
    <row r="6296" spans="1:21" ht="13">
      <c r="A6296" s="10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5">
        <f>C6296+3</f>
        <v>41189</v>
      </c>
    </row>
    <row r="6297" spans="1:21" ht="13">
      <c r="A6297" s="10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5">
        <f>C6297+2</f>
        <v>41188</v>
      </c>
    </row>
    <row r="6298" spans="1:21" ht="13">
      <c r="A6298" s="10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5">
        <f>C6298+2</f>
        <v>41188</v>
      </c>
    </row>
    <row r="6299" spans="1:21" ht="13">
      <c r="A6299" s="10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5">
        <f>C6299+0</f>
        <v>41208</v>
      </c>
    </row>
    <row r="6300" spans="1:21" ht="13">
      <c r="A6300" s="10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5">
        <f>C6300+1</f>
        <v>41209</v>
      </c>
    </row>
    <row r="6301" spans="1:21" ht="13">
      <c r="A6301" s="10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5">
        <f>C6301+1</f>
        <v>39820</v>
      </c>
    </row>
    <row r="6302" spans="1:21" ht="13">
      <c r="A6302" s="10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5">
        <f>C6302+1</f>
        <v>40654</v>
      </c>
    </row>
    <row r="6303" spans="1:21" ht="13">
      <c r="A6303" s="10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5">
        <f>C6303+2</f>
        <v>40655</v>
      </c>
    </row>
    <row r="6304" spans="1:21" ht="13">
      <c r="A6304" s="10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5">
        <f>C6304+1</f>
        <v>39820</v>
      </c>
    </row>
    <row r="6305" spans="1:21" ht="13">
      <c r="A6305" s="10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5">
        <f>C6305+2</f>
        <v>39821</v>
      </c>
    </row>
    <row r="6306" spans="1:21" ht="13">
      <c r="A6306" s="10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5">
        <f>C6306+0</f>
        <v>41054</v>
      </c>
    </row>
    <row r="6307" spans="1:21" ht="13">
      <c r="A6307" s="10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5">
        <f>C6307+2</f>
        <v>41056</v>
      </c>
    </row>
    <row r="6308" spans="1:21" ht="13">
      <c r="A6308" s="10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5">
        <f>C6308+2</f>
        <v>41056</v>
      </c>
    </row>
    <row r="6309" spans="1:21" ht="13">
      <c r="A6309" s="10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5">
        <f>C6309+2</f>
        <v>40215</v>
      </c>
    </row>
    <row r="6310" spans="1:21" ht="13">
      <c r="A6310" s="10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5">
        <f>C6310+3</f>
        <v>39845</v>
      </c>
    </row>
    <row r="6311" spans="1:21" ht="13">
      <c r="A6311" s="10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5">
        <f>C6311+2</f>
        <v>39844</v>
      </c>
    </row>
    <row r="6312" spans="1:21" ht="13">
      <c r="A6312" s="10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5">
        <f>C6312+3</f>
        <v>41186</v>
      </c>
    </row>
    <row r="6313" spans="1:21" ht="13">
      <c r="A6313" s="10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5">
        <f>C6313+2</f>
        <v>41149</v>
      </c>
    </row>
    <row r="6314" spans="1:21" ht="13">
      <c r="A6314" s="10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5">
        <f>C6314+1</f>
        <v>40580</v>
      </c>
    </row>
    <row r="6315" spans="1:21" ht="13">
      <c r="A6315" s="10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5">
        <f>C6315+2</f>
        <v>39876</v>
      </c>
    </row>
    <row r="6316" spans="1:21" ht="13">
      <c r="A6316" s="10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5">
        <f>C6316+2</f>
        <v>39876</v>
      </c>
    </row>
    <row r="6317" spans="1:21" ht="13">
      <c r="A6317" s="10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5">
        <f>C6317+0</f>
        <v>39874</v>
      </c>
    </row>
    <row r="6318" spans="1:21" ht="13">
      <c r="A6318" s="10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5">
        <f>C6318+0</f>
        <v>40873</v>
      </c>
    </row>
    <row r="6319" spans="1:21" ht="13">
      <c r="A6319" s="10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5">
        <f>C6319+1</f>
        <v>40653</v>
      </c>
    </row>
    <row r="6320" spans="1:21" ht="13">
      <c r="A6320" s="10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5">
        <f>C6320+1</f>
        <v>40052</v>
      </c>
    </row>
    <row r="6321" spans="1:21" ht="13">
      <c r="A6321" s="10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5">
        <f>C6321+2</f>
        <v>40053</v>
      </c>
    </row>
    <row r="6322" spans="1:21" ht="13">
      <c r="A6322" s="10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5">
        <f>C6322+2</f>
        <v>40807</v>
      </c>
    </row>
    <row r="6323" spans="1:21" ht="13">
      <c r="A6323" s="10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5">
        <f>C6323+3</f>
        <v>40118</v>
      </c>
    </row>
    <row r="6324" spans="1:21" ht="13">
      <c r="A6324" s="10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5">
        <f>C6324+2</f>
        <v>40473</v>
      </c>
    </row>
    <row r="6325" spans="1:21" ht="13">
      <c r="A6325" s="10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5">
        <f>C6325+0</f>
        <v>39944</v>
      </c>
    </row>
    <row r="6326" spans="1:21" ht="13">
      <c r="A6326" s="10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5">
        <f>C6326+2</f>
        <v>41066</v>
      </c>
    </row>
    <row r="6327" spans="1:21" ht="13">
      <c r="A6327" s="10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5">
        <f>C6327+2</f>
        <v>39929</v>
      </c>
    </row>
    <row r="6328" spans="1:21" ht="13">
      <c r="A6328" s="10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5">
        <f>C6328+9</f>
        <v>39936</v>
      </c>
    </row>
    <row r="6329" spans="1:21" ht="13">
      <c r="A6329" s="10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5">
        <f>C6329+2</f>
        <v>41008</v>
      </c>
    </row>
    <row r="6330" spans="1:21" ht="13">
      <c r="A6330" s="10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5">
        <f>C6330+1</f>
        <v>40005</v>
      </c>
    </row>
    <row r="6331" spans="1:21" ht="13">
      <c r="A6331" s="10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5">
        <f>C6331+2</f>
        <v>40006</v>
      </c>
    </row>
    <row r="6332" spans="1:21" ht="13">
      <c r="A6332" s="10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5">
        <f>C6332+5</f>
        <v>40268</v>
      </c>
    </row>
    <row r="6333" spans="1:21" ht="13">
      <c r="A6333" s="10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5">
        <f>C6333+1</f>
        <v>40236</v>
      </c>
    </row>
    <row r="6334" spans="1:21" ht="13">
      <c r="A6334" s="10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5">
        <f>C6334+2</f>
        <v>40237</v>
      </c>
    </row>
    <row r="6335" spans="1:21" ht="13">
      <c r="A6335" s="10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5">
        <f>C6335+1</f>
        <v>40948</v>
      </c>
    </row>
    <row r="6336" spans="1:21" ht="13">
      <c r="A6336" s="10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5">
        <f>C6336+1</f>
        <v>40130</v>
      </c>
    </row>
    <row r="6337" spans="1:21" ht="13">
      <c r="A6337" s="10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5">
        <f>C6337+2</f>
        <v>41133</v>
      </c>
    </row>
    <row r="6338" spans="1:21" ht="13">
      <c r="A6338" s="10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5">
        <f>C6338+1</f>
        <v>41132</v>
      </c>
    </row>
    <row r="6339" spans="1:21" ht="13">
      <c r="A6339" s="10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5">
        <f>C6339+2</f>
        <v>40312</v>
      </c>
    </row>
    <row r="6340" spans="1:21" ht="13">
      <c r="A6340" s="10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5">
        <f>C6340+5</f>
        <v>40315</v>
      </c>
    </row>
    <row r="6341" spans="1:21" ht="13">
      <c r="A6341" s="10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5">
        <f>C6341+2</f>
        <v>40446</v>
      </c>
    </row>
    <row r="6342" spans="1:21" ht="13">
      <c r="A6342" s="10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5">
        <f>C6342+0</f>
        <v>40444</v>
      </c>
    </row>
    <row r="6343" spans="1:21" ht="13">
      <c r="A6343" s="10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5">
        <f>C6343+0</f>
        <v>40217</v>
      </c>
    </row>
    <row r="6344" spans="1:21" ht="13">
      <c r="A6344" s="10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5">
        <f>C6344+2</f>
        <v>40219</v>
      </c>
    </row>
    <row r="6345" spans="1:21" ht="13">
      <c r="A6345" s="10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5">
        <f>C6345+0</f>
        <v>39898</v>
      </c>
    </row>
    <row r="6346" spans="1:21" ht="13">
      <c r="A6346" s="10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5">
        <f>C6346+3</f>
        <v>39901</v>
      </c>
    </row>
    <row r="6347" spans="1:21" ht="13">
      <c r="A6347" s="10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5">
        <f>C6347+2</f>
        <v>41124</v>
      </c>
    </row>
    <row r="6348" spans="1:21" ht="13">
      <c r="A6348" s="10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5">
        <f>C6348+1</f>
        <v>40676</v>
      </c>
    </row>
    <row r="6349" spans="1:21" ht="13">
      <c r="A6349" s="10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5">
        <f>C6349+2</f>
        <v>40677</v>
      </c>
    </row>
    <row r="6350" spans="1:21" ht="13">
      <c r="A6350" s="10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5">
        <f>C6350+4</f>
        <v>40177</v>
      </c>
    </row>
    <row r="6351" spans="1:21" ht="13">
      <c r="A6351" s="10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5">
        <f>C6351+4</f>
        <v>40669</v>
      </c>
    </row>
    <row r="6352" spans="1:21" ht="13">
      <c r="A6352" s="10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5">
        <f>C6352+5</f>
        <v>40670</v>
      </c>
    </row>
    <row r="6353" spans="1:21" ht="13">
      <c r="A6353" s="10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5">
        <f>C6353+0</f>
        <v>40949</v>
      </c>
    </row>
    <row r="6354" spans="1:21" ht="13">
      <c r="A6354" s="10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5">
        <f>C6354+1</f>
        <v>40787</v>
      </c>
    </row>
    <row r="6355" spans="1:21" ht="13">
      <c r="A6355" s="10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5">
        <f>C6355+7</f>
        <v>40161</v>
      </c>
    </row>
    <row r="6356" spans="1:21" ht="13">
      <c r="A6356" s="10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5">
        <f>C6356+3</f>
        <v>40328</v>
      </c>
    </row>
    <row r="6357" spans="1:21" ht="13">
      <c r="A6357" s="10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5">
        <f>C6357+2</f>
        <v>40428</v>
      </c>
    </row>
    <row r="6358" spans="1:21" ht="13">
      <c r="A6358" s="10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5">
        <f>C6358+3</f>
        <v>40429</v>
      </c>
    </row>
    <row r="6359" spans="1:21" ht="13">
      <c r="A6359" s="10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5">
        <f>C6359+1</f>
        <v>41093</v>
      </c>
    </row>
    <row r="6360" spans="1:21" ht="13">
      <c r="A6360" s="10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5">
        <f>C6360+2</f>
        <v>41094</v>
      </c>
    </row>
    <row r="6361" spans="1:21" ht="13">
      <c r="A6361" s="10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5">
        <f>C6361+3</f>
        <v>39980</v>
      </c>
    </row>
    <row r="6362" spans="1:21" ht="13">
      <c r="A6362" s="10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5">
        <f>C6362+0</f>
        <v>39880</v>
      </c>
    </row>
    <row r="6363" spans="1:21" ht="13">
      <c r="A6363" s="10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5">
        <f>C6363+1</f>
        <v>41067</v>
      </c>
    </row>
    <row r="6364" spans="1:21" ht="13">
      <c r="A6364" s="10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5">
        <f>C6364+5</f>
        <v>40850</v>
      </c>
    </row>
    <row r="6365" spans="1:21" ht="13">
      <c r="A6365" s="10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5">
        <f>C6365+1</f>
        <v>41260</v>
      </c>
    </row>
    <row r="6366" spans="1:21" ht="13">
      <c r="A6366" s="10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5">
        <f>C6366+1</f>
        <v>40727</v>
      </c>
    </row>
    <row r="6367" spans="1:21" ht="13">
      <c r="A6367" s="10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5">
        <f>C6367+1</f>
        <v>40727</v>
      </c>
    </row>
    <row r="6368" spans="1:21" ht="13">
      <c r="A6368" s="10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5">
        <f>C6368+3</f>
        <v>40729</v>
      </c>
    </row>
    <row r="6369" spans="1:21" ht="13">
      <c r="A6369" s="10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5">
        <f>C6369+4</f>
        <v>40038</v>
      </c>
    </row>
    <row r="6370" spans="1:21" ht="13">
      <c r="A6370" s="10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5">
        <f>C6370+1</f>
        <v>41240</v>
      </c>
    </row>
    <row r="6371" spans="1:21" ht="13">
      <c r="A6371" s="10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5">
        <f>C6371+1</f>
        <v>41240</v>
      </c>
    </row>
    <row r="6372" spans="1:21" ht="13">
      <c r="A6372" s="10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5">
        <f>C6372+5</f>
        <v>40504</v>
      </c>
    </row>
    <row r="6373" spans="1:21" ht="13">
      <c r="A6373" s="10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5">
        <f>C6373+2</f>
        <v>39821</v>
      </c>
    </row>
    <row r="6374" spans="1:21" ht="13">
      <c r="A6374" s="10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5">
        <f>C6374+4</f>
        <v>39823</v>
      </c>
    </row>
    <row r="6375" spans="1:21" ht="13">
      <c r="A6375" s="10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5">
        <f>C6375+2</f>
        <v>40506</v>
      </c>
    </row>
    <row r="6376" spans="1:21" ht="13">
      <c r="A6376" s="10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5">
        <f>C6376+1</f>
        <v>40445</v>
      </c>
    </row>
    <row r="6377" spans="1:21" ht="13">
      <c r="A6377" s="10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5">
        <f>C6377+1</f>
        <v>40538</v>
      </c>
    </row>
    <row r="6378" spans="1:21" ht="13">
      <c r="A6378" s="10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5">
        <f>C6378+3</f>
        <v>41083</v>
      </c>
    </row>
    <row r="6379" spans="1:21" ht="13">
      <c r="A6379" s="10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5">
        <f>C6379+9</f>
        <v>41126</v>
      </c>
    </row>
    <row r="6380" spans="1:21" ht="13">
      <c r="A6380" s="10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5">
        <f>C6380+7</f>
        <v>40490</v>
      </c>
    </row>
    <row r="6381" spans="1:21" ht="13">
      <c r="A6381" s="10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5">
        <f>C6381+4</f>
        <v>40487</v>
      </c>
    </row>
    <row r="6382" spans="1:21" ht="13">
      <c r="A6382" s="10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5">
        <f>C6382+1</f>
        <v>40939</v>
      </c>
    </row>
    <row r="6383" spans="1:21" ht="13">
      <c r="A6383" s="10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5">
        <f>C6383+4</f>
        <v>40818</v>
      </c>
    </row>
    <row r="6384" spans="1:21" ht="13">
      <c r="A6384" s="10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5">
        <f>C6384+22</f>
        <v>40560</v>
      </c>
    </row>
    <row r="6385" spans="1:21" ht="13">
      <c r="A6385" s="10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5">
        <f>C6385+5</f>
        <v>40538</v>
      </c>
    </row>
    <row r="6386" spans="1:21" ht="13">
      <c r="A6386" s="10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5">
        <f>C6386+0</f>
        <v>40716</v>
      </c>
    </row>
    <row r="6387" spans="1:21" ht="13">
      <c r="A6387" s="10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5">
        <f>C6387+1</f>
        <v>40717</v>
      </c>
    </row>
    <row r="6388" spans="1:21" ht="13">
      <c r="A6388" s="10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5">
        <f>C6388+2</f>
        <v>40718</v>
      </c>
    </row>
    <row r="6389" spans="1:21" ht="13">
      <c r="A6389" s="10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5">
        <f>C6389+2</f>
        <v>40821</v>
      </c>
    </row>
    <row r="6390" spans="1:21" ht="13">
      <c r="A6390" s="10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5">
        <f>C6390+2</f>
        <v>40821</v>
      </c>
    </row>
    <row r="6391" spans="1:21" ht="13">
      <c r="A6391" s="10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5">
        <f>C6391+2</f>
        <v>40059</v>
      </c>
    </row>
    <row r="6392" spans="1:21" ht="13">
      <c r="A6392" s="10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5">
        <f>C6392+1</f>
        <v>40753</v>
      </c>
    </row>
    <row r="6393" spans="1:21" ht="13">
      <c r="A6393" s="10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5">
        <f>C6393+0</f>
        <v>41273</v>
      </c>
    </row>
    <row r="6394" spans="1:21" ht="13">
      <c r="A6394" s="10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5">
        <f>C6394+0</f>
        <v>40246</v>
      </c>
    </row>
    <row r="6395" spans="1:21" ht="13">
      <c r="A6395" s="10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5">
        <f>C6395+1</f>
        <v>40247</v>
      </c>
    </row>
    <row r="6396" spans="1:21" ht="13">
      <c r="A6396" s="10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5">
        <f>C6396+2</f>
        <v>40248</v>
      </c>
    </row>
    <row r="6397" spans="1:21" ht="13">
      <c r="A6397" s="10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5">
        <f>C6397+1</f>
        <v>40234</v>
      </c>
    </row>
    <row r="6398" spans="1:21" ht="13">
      <c r="A6398" s="10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5">
        <f>C6398+1</f>
        <v>40234</v>
      </c>
    </row>
    <row r="6399" spans="1:21" ht="13">
      <c r="A6399" s="10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5">
        <f>C6399+2</f>
        <v>41202</v>
      </c>
    </row>
    <row r="6400" spans="1:21" ht="13">
      <c r="A6400" s="10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5">
        <f>C6400+2</f>
        <v>41202</v>
      </c>
    </row>
    <row r="6401" spans="1:21" ht="13">
      <c r="A6401" s="10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5">
        <f>C6401+2</f>
        <v>41202</v>
      </c>
    </row>
    <row r="6402" spans="1:21" ht="13">
      <c r="A6402" s="10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5">
        <f>C6402+2</f>
        <v>41035</v>
      </c>
    </row>
    <row r="6403" spans="1:21" ht="13">
      <c r="A6403" s="10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5">
        <f>C6403+1</f>
        <v>39938</v>
      </c>
    </row>
    <row r="6404" spans="1:21" ht="13">
      <c r="A6404" s="10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5">
        <f>C6404+2</f>
        <v>41166</v>
      </c>
    </row>
    <row r="6405" spans="1:21" ht="13">
      <c r="A6405" s="10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5">
        <f>C6405+2</f>
        <v>40433</v>
      </c>
    </row>
    <row r="6406" spans="1:21" ht="13">
      <c r="A6406" s="10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5">
        <f>C6406+1</f>
        <v>40432</v>
      </c>
    </row>
    <row r="6407" spans="1:21" ht="13">
      <c r="A6407" s="10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5">
        <f>C6407+5</f>
        <v>39976</v>
      </c>
    </row>
    <row r="6408" spans="1:21" ht="13">
      <c r="A6408" s="10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5">
        <f>C6408+2</f>
        <v>39973</v>
      </c>
    </row>
    <row r="6409" spans="1:21" ht="13">
      <c r="A6409" s="10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5">
        <f>C6409+4</f>
        <v>40796</v>
      </c>
    </row>
    <row r="6410" spans="1:21" ht="13">
      <c r="A6410" s="10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5">
        <f>C6410+0</f>
        <v>40792</v>
      </c>
    </row>
    <row r="6411" spans="1:21" ht="13">
      <c r="A6411" s="10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5">
        <f>C6411+1</f>
        <v>40107</v>
      </c>
    </row>
    <row r="6412" spans="1:21" ht="13">
      <c r="A6412" s="10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5">
        <f>C6412+2</f>
        <v>40108</v>
      </c>
    </row>
    <row r="6413" spans="1:21" ht="13">
      <c r="A6413" s="10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5">
        <f>C6413+1</f>
        <v>40896</v>
      </c>
    </row>
    <row r="6414" spans="1:21" ht="13">
      <c r="A6414" s="10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5">
        <f>C6414+2</f>
        <v>40897</v>
      </c>
    </row>
    <row r="6415" spans="1:21" ht="13">
      <c r="A6415" s="10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5">
        <f>C6415+2</f>
        <v>40897</v>
      </c>
    </row>
    <row r="6416" spans="1:21" ht="13">
      <c r="A6416" s="10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5">
        <f>C6416+2</f>
        <v>40507</v>
      </c>
    </row>
    <row r="6417" spans="1:21" ht="13">
      <c r="A6417" s="10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5">
        <f>C6417+0</f>
        <v>41135</v>
      </c>
    </row>
    <row r="6418" spans="1:21" ht="13">
      <c r="A6418" s="10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5">
        <f>C6418+1</f>
        <v>41136</v>
      </c>
    </row>
    <row r="6419" spans="1:21" ht="13">
      <c r="A6419" s="10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5">
        <f>C6419+2</f>
        <v>41014</v>
      </c>
    </row>
    <row r="6420" spans="1:21" ht="13">
      <c r="A6420" s="10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5">
        <f>C6420+1</f>
        <v>41013</v>
      </c>
    </row>
    <row r="6421" spans="1:21" ht="13">
      <c r="A6421" s="10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5">
        <f>C6421+1</f>
        <v>40301</v>
      </c>
    </row>
    <row r="6422" spans="1:21" ht="13">
      <c r="A6422" s="10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5">
        <f>C6422+0</f>
        <v>39939</v>
      </c>
    </row>
    <row r="6423" spans="1:21" ht="13">
      <c r="A6423" s="10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5">
        <f>C6423+2</f>
        <v>40811</v>
      </c>
    </row>
    <row r="6424" spans="1:21" ht="13">
      <c r="A6424" s="10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5">
        <f>C6424+2</f>
        <v>40811</v>
      </c>
    </row>
    <row r="6425" spans="1:21" ht="13">
      <c r="A6425" s="10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5">
        <f>C6425+0</f>
        <v>40105</v>
      </c>
    </row>
    <row r="6426" spans="1:21" ht="13">
      <c r="A6426" s="10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5">
        <f>C6426+5</f>
        <v>40474</v>
      </c>
    </row>
    <row r="6427" spans="1:21" ht="13">
      <c r="A6427" s="10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5">
        <f>C6427+1</f>
        <v>41264</v>
      </c>
    </row>
    <row r="6428" spans="1:21" ht="13">
      <c r="A6428" s="10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5">
        <f>C6428+2</f>
        <v>41265</v>
      </c>
    </row>
    <row r="6429" spans="1:21" ht="13">
      <c r="A6429" s="10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5">
        <f>C6429+2</f>
        <v>41169</v>
      </c>
    </row>
    <row r="6430" spans="1:21" ht="13">
      <c r="A6430" s="10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5">
        <f>C6430+0</f>
        <v>39941</v>
      </c>
    </row>
    <row r="6431" spans="1:21" ht="13">
      <c r="A6431" s="10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5">
        <f>C6431+2</f>
        <v>39996</v>
      </c>
    </row>
    <row r="6432" spans="1:21" ht="13">
      <c r="A6432" s="10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5">
        <f>C6432+2</f>
        <v>40033</v>
      </c>
    </row>
    <row r="6433" spans="1:21" ht="13">
      <c r="A6433" s="10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5">
        <f>C6433+2</f>
        <v>40697</v>
      </c>
    </row>
    <row r="6434" spans="1:21" ht="13">
      <c r="A6434" s="10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5">
        <f>C6434+2</f>
        <v>40697</v>
      </c>
    </row>
    <row r="6435" spans="1:21" ht="13">
      <c r="A6435" s="10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5">
        <f>C6435+2</f>
        <v>40348</v>
      </c>
    </row>
    <row r="6436" spans="1:21" ht="13">
      <c r="A6436" s="10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5">
        <f>C6436+1</f>
        <v>41168</v>
      </c>
    </row>
    <row r="6437" spans="1:21" ht="13">
      <c r="A6437" s="10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5">
        <f>C6437+0</f>
        <v>40349</v>
      </c>
    </row>
    <row r="6438" spans="1:21" ht="13">
      <c r="A6438" s="10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5">
        <f>C6438+4</f>
        <v>40111</v>
      </c>
    </row>
    <row r="6439" spans="1:21" ht="13">
      <c r="A6439" s="10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5">
        <f>C6439+1</f>
        <v>39919</v>
      </c>
    </row>
    <row r="6440" spans="1:21" ht="13">
      <c r="A6440" s="10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5">
        <f>C6440+2</f>
        <v>39920</v>
      </c>
    </row>
    <row r="6441" spans="1:21" ht="13">
      <c r="A6441" s="10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5">
        <f>C6441+1</f>
        <v>40799</v>
      </c>
    </row>
    <row r="6442" spans="1:21" ht="13">
      <c r="A6442" s="10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5">
        <f>C6442+1</f>
        <v>40659</v>
      </c>
    </row>
    <row r="6443" spans="1:21" ht="13">
      <c r="A6443" s="10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5">
        <f>C6443+2</f>
        <v>40660</v>
      </c>
    </row>
    <row r="6444" spans="1:21" ht="13">
      <c r="A6444" s="10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5">
        <f>C6444+1</f>
        <v>41079</v>
      </c>
    </row>
    <row r="6445" spans="1:21" ht="13">
      <c r="A6445" s="10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5">
        <f>C6445+1</f>
        <v>40207</v>
      </c>
    </row>
    <row r="6446" spans="1:21" ht="13">
      <c r="A6446" s="10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5">
        <f>C6446+2</f>
        <v>39899</v>
      </c>
    </row>
    <row r="6447" spans="1:21" ht="13">
      <c r="A6447" s="10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5">
        <f>C6447+2</f>
        <v>39899</v>
      </c>
    </row>
    <row r="6448" spans="1:21" ht="13">
      <c r="A6448" s="10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5">
        <f>C6448+2</f>
        <v>40778</v>
      </c>
    </row>
    <row r="6449" spans="1:21" ht="13">
      <c r="A6449" s="10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5">
        <f>C6449+3</f>
        <v>41124</v>
      </c>
    </row>
    <row r="6450" spans="1:21" ht="13">
      <c r="A6450" s="10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5">
        <f>C6450+2</f>
        <v>41123</v>
      </c>
    </row>
    <row r="6451" spans="1:21" ht="13">
      <c r="A6451" s="10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5">
        <f>C6451+1</f>
        <v>41122</v>
      </c>
    </row>
    <row r="6452" spans="1:21" ht="13">
      <c r="A6452" s="10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5">
        <f>C6452+1</f>
        <v>41142</v>
      </c>
    </row>
    <row r="6453" spans="1:21" ht="13">
      <c r="A6453" s="10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5">
        <f>C6453+3</f>
        <v>41144</v>
      </c>
    </row>
    <row r="6454" spans="1:21" ht="13">
      <c r="A6454" s="10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5">
        <f>C6454+1</f>
        <v>41142</v>
      </c>
    </row>
    <row r="6455" spans="1:21" ht="13">
      <c r="A6455" s="10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5">
        <f>C6455+2</f>
        <v>41143</v>
      </c>
    </row>
    <row r="6456" spans="1:21" ht="13">
      <c r="A6456" s="10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5">
        <f>C6456+5</f>
        <v>39915</v>
      </c>
    </row>
    <row r="6457" spans="1:21" ht="13">
      <c r="A6457" s="10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5">
        <f>C6457+7</f>
        <v>39917</v>
      </c>
    </row>
    <row r="6458" spans="1:21" ht="13">
      <c r="A6458" s="10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5">
        <f>C6458+0</f>
        <v>39947</v>
      </c>
    </row>
    <row r="6459" spans="1:21" ht="13">
      <c r="A6459" s="10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5">
        <f>C6459+7</f>
        <v>39954</v>
      </c>
    </row>
    <row r="6460" spans="1:21" ht="13">
      <c r="A6460" s="10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5">
        <f>C6460+9</f>
        <v>39850</v>
      </c>
    </row>
    <row r="6461" spans="1:21" ht="13">
      <c r="A6461" s="10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5">
        <f>C6461+4</f>
        <v>39845</v>
      </c>
    </row>
    <row r="6462" spans="1:21" ht="13">
      <c r="A6462" s="10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5">
        <f>C6462+2</f>
        <v>40311</v>
      </c>
    </row>
    <row r="6463" spans="1:21" ht="13">
      <c r="A6463" s="10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5">
        <f>C6463+2</f>
        <v>40593</v>
      </c>
    </row>
    <row r="6464" spans="1:21" ht="13">
      <c r="A6464" s="10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5">
        <f>C6464+7</f>
        <v>40149</v>
      </c>
    </row>
    <row r="6465" spans="1:21" ht="13">
      <c r="A6465" s="10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5">
        <f>C6465+2</f>
        <v>40013</v>
      </c>
    </row>
    <row r="6466" spans="1:21" ht="13">
      <c r="A6466" s="10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5">
        <f>C6466+2</f>
        <v>40013</v>
      </c>
    </row>
    <row r="6467" spans="1:21" ht="13">
      <c r="A6467" s="10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5">
        <f>C6467+0</f>
        <v>40067</v>
      </c>
    </row>
    <row r="6468" spans="1:21" ht="13">
      <c r="A6468" s="10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5">
        <f>C6468+2</f>
        <v>40069</v>
      </c>
    </row>
    <row r="6469" spans="1:21" ht="13">
      <c r="A6469" s="10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5">
        <f>C6469+2</f>
        <v>40959</v>
      </c>
    </row>
    <row r="6470" spans="1:21" ht="13">
      <c r="A6470" s="10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5">
        <f>C6470+2</f>
        <v>41100</v>
      </c>
    </row>
    <row r="6471" spans="1:21" ht="13">
      <c r="A6471" s="10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5">
        <f>C6471+1</f>
        <v>41099</v>
      </c>
    </row>
    <row r="6472" spans="1:21" ht="13">
      <c r="A6472" s="10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5">
        <f>C6472+2</f>
        <v>41100</v>
      </c>
    </row>
    <row r="6473" spans="1:21" ht="13">
      <c r="A6473" s="10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5">
        <f>C6473+1</f>
        <v>41152</v>
      </c>
    </row>
    <row r="6474" spans="1:21" ht="13">
      <c r="A6474" s="10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5">
        <f>C6474+4</f>
        <v>40283</v>
      </c>
    </row>
    <row r="6475" spans="1:21" ht="13">
      <c r="A6475" s="10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5">
        <f>C6475+4</f>
        <v>40283</v>
      </c>
    </row>
    <row r="6476" spans="1:21" ht="13">
      <c r="A6476" s="10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5">
        <f>C6476+1</f>
        <v>40924</v>
      </c>
    </row>
    <row r="6477" spans="1:21" ht="13">
      <c r="A6477" s="10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5">
        <f>C6477+2</f>
        <v>40925</v>
      </c>
    </row>
    <row r="6478" spans="1:21" ht="13">
      <c r="A6478" s="10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5">
        <f>C6478+0</f>
        <v>41211</v>
      </c>
    </row>
    <row r="6479" spans="1:21" ht="13">
      <c r="A6479" s="10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5">
        <f>C6479+1</f>
        <v>40012</v>
      </c>
    </row>
    <row r="6480" spans="1:21" ht="13">
      <c r="A6480" s="10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5">
        <f>C6480+1</f>
        <v>40012</v>
      </c>
    </row>
    <row r="6481" spans="1:21" ht="13">
      <c r="A6481" s="10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5">
        <f>C6481+1</f>
        <v>41210</v>
      </c>
    </row>
    <row r="6482" spans="1:21" ht="13">
      <c r="A6482" s="10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5">
        <f>C6482+5</f>
        <v>39997</v>
      </c>
    </row>
    <row r="6483" spans="1:21" ht="13">
      <c r="A6483" s="10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5">
        <f>C6483+2</f>
        <v>40402</v>
      </c>
    </row>
    <row r="6484" spans="1:21" ht="13">
      <c r="A6484" s="10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5">
        <f>C6484+2</f>
        <v>40985</v>
      </c>
    </row>
    <row r="6485" spans="1:21" ht="13">
      <c r="A6485" s="10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5">
        <f>C6485+1</f>
        <v>40984</v>
      </c>
    </row>
    <row r="6486" spans="1:21" ht="13">
      <c r="A6486" s="10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5">
        <f>C6486+3</f>
        <v>40325</v>
      </c>
    </row>
    <row r="6487" spans="1:21" ht="13">
      <c r="A6487" s="10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5">
        <f>C6487+1</f>
        <v>40142</v>
      </c>
    </row>
    <row r="6488" spans="1:21" ht="13">
      <c r="A6488" s="10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5">
        <f>C6488+1</f>
        <v>41134</v>
      </c>
    </row>
    <row r="6489" spans="1:21" ht="13">
      <c r="A6489" s="10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5">
        <f>C6489+1</f>
        <v>41155</v>
      </c>
    </row>
    <row r="6490" spans="1:21" ht="13">
      <c r="A6490" s="10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5">
        <f>C6490+2</f>
        <v>41156</v>
      </c>
    </row>
    <row r="6491" spans="1:21" ht="13">
      <c r="A6491" s="10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5">
        <f>C6491+1</f>
        <v>41015</v>
      </c>
    </row>
    <row r="6492" spans="1:21" ht="13">
      <c r="A6492" s="10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5">
        <f>C6492+2</f>
        <v>40885</v>
      </c>
    </row>
    <row r="6493" spans="1:21" ht="13">
      <c r="A6493" s="10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5">
        <f>C6493+7</f>
        <v>40467</v>
      </c>
    </row>
    <row r="6494" spans="1:21" ht="13">
      <c r="A6494" s="10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5">
        <f>C6494+2</f>
        <v>40096</v>
      </c>
    </row>
    <row r="6495" spans="1:21" ht="13">
      <c r="A6495" s="10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5">
        <f>C6495+3</f>
        <v>40450</v>
      </c>
    </row>
    <row r="6496" spans="1:21" ht="13">
      <c r="A6496" s="10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5">
        <f>C6496+2</f>
        <v>40827</v>
      </c>
    </row>
    <row r="6497" spans="1:21" ht="13">
      <c r="A6497" s="10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5">
        <f>C6497+1</f>
        <v>40363</v>
      </c>
    </row>
    <row r="6498" spans="1:21" ht="13">
      <c r="A6498" s="10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5">
        <f>C6498+1</f>
        <v>40363</v>
      </c>
    </row>
    <row r="6499" spans="1:21" ht="13">
      <c r="A6499" s="10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5">
        <f>C6499+0</f>
        <v>40362</v>
      </c>
    </row>
    <row r="6500" spans="1:21" ht="13">
      <c r="A6500" s="10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5">
        <f>C6500+2</f>
        <v>40349</v>
      </c>
    </row>
    <row r="6501" spans="1:21" ht="13">
      <c r="A6501" s="10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5">
        <f>C6501+7</f>
        <v>40770</v>
      </c>
    </row>
    <row r="6502" spans="1:21" ht="13">
      <c r="A6502" s="10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5">
        <f>C6502+9</f>
        <v>40772</v>
      </c>
    </row>
    <row r="6503" spans="1:21" ht="13">
      <c r="A6503" s="10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5">
        <f>C6503+1</f>
        <v>39891</v>
      </c>
    </row>
    <row r="6504" spans="1:21" ht="13">
      <c r="A6504" s="10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5">
        <f>C6504+2</f>
        <v>40719</v>
      </c>
    </row>
    <row r="6505" spans="1:21" ht="13">
      <c r="A6505" s="10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5">
        <f>C6505+1</f>
        <v>41136</v>
      </c>
    </row>
    <row r="6506" spans="1:21" ht="13">
      <c r="A6506" s="10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5">
        <f>C6506+1</f>
        <v>40031</v>
      </c>
    </row>
    <row r="6507" spans="1:21" ht="13">
      <c r="A6507" s="10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5">
        <f>C6507+2</f>
        <v>39957</v>
      </c>
    </row>
    <row r="6508" spans="1:21" ht="13">
      <c r="A6508" s="10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5">
        <f>C6508+1</f>
        <v>40426</v>
      </c>
    </row>
    <row r="6509" spans="1:21" ht="13">
      <c r="A6509" s="10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5">
        <f>C6509+2</f>
        <v>41057</v>
      </c>
    </row>
    <row r="6510" spans="1:21" ht="13">
      <c r="A6510" s="10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5">
        <f>C6510+1</f>
        <v>41056</v>
      </c>
    </row>
    <row r="6511" spans="1:21" ht="13">
      <c r="A6511" s="10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5">
        <f>C6511+1</f>
        <v>40732</v>
      </c>
    </row>
    <row r="6512" spans="1:21" ht="13">
      <c r="A6512" s="10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5">
        <f>C6512+7</f>
        <v>40344</v>
      </c>
    </row>
    <row r="6513" spans="1:21" ht="13">
      <c r="A6513" s="10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5">
        <f>C6513+4</f>
        <v>40341</v>
      </c>
    </row>
    <row r="6514" spans="1:21" ht="13">
      <c r="A6514" s="10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5">
        <f>C6514+5</f>
        <v>40342</v>
      </c>
    </row>
    <row r="6515" spans="1:21" ht="13">
      <c r="A6515" s="10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5">
        <f>C6515+2</f>
        <v>39960</v>
      </c>
    </row>
    <row r="6516" spans="1:21" ht="13">
      <c r="A6516" s="10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5">
        <f>C6516+2</f>
        <v>41270</v>
      </c>
    </row>
    <row r="6517" spans="1:21" ht="13">
      <c r="A6517" s="10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5">
        <f>C6517+2</f>
        <v>41149</v>
      </c>
    </row>
    <row r="6518" spans="1:21" ht="13">
      <c r="A6518" s="10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5">
        <f>C6518+2</f>
        <v>40721</v>
      </c>
    </row>
    <row r="6519" spans="1:21" ht="13">
      <c r="A6519" s="10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5">
        <f>C6519+4</f>
        <v>40535</v>
      </c>
    </row>
    <row r="6520" spans="1:21" ht="13">
      <c r="A6520" s="10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5">
        <f>C6520+1</f>
        <v>40796</v>
      </c>
    </row>
    <row r="6521" spans="1:21" ht="13">
      <c r="A6521" s="10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5">
        <f>C6521+2</f>
        <v>41234</v>
      </c>
    </row>
    <row r="6522" spans="1:21" ht="13">
      <c r="A6522" s="10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5">
        <f>C6522+2</f>
        <v>39851</v>
      </c>
    </row>
    <row r="6523" spans="1:21" ht="13">
      <c r="A6523" s="10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5">
        <f>C6523+2</f>
        <v>41216</v>
      </c>
    </row>
    <row r="6524" spans="1:21" ht="13">
      <c r="A6524" s="10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5">
        <f>C6524+1</f>
        <v>40328</v>
      </c>
    </row>
    <row r="6525" spans="1:21" ht="13">
      <c r="A6525" s="10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5">
        <f>C6525+2</f>
        <v>40329</v>
      </c>
    </row>
    <row r="6526" spans="1:21" ht="13">
      <c r="A6526" s="10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5">
        <f>C6526+5</f>
        <v>40157</v>
      </c>
    </row>
    <row r="6527" spans="1:21" ht="13">
      <c r="A6527" s="10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5">
        <f>C6527+7</f>
        <v>40159</v>
      </c>
    </row>
    <row r="6528" spans="1:21" ht="13">
      <c r="A6528" s="10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5">
        <f>C6528+2</f>
        <v>40154</v>
      </c>
    </row>
    <row r="6529" spans="1:21" ht="13">
      <c r="A6529" s="10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5">
        <f>C6529+2</f>
        <v>40867</v>
      </c>
    </row>
    <row r="6530" spans="1:21" ht="13">
      <c r="A6530" s="10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5">
        <f>C6530+0</f>
        <v>40562</v>
      </c>
    </row>
    <row r="6531" spans="1:21" ht="13">
      <c r="A6531" s="10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5">
        <f>C6531+1</f>
        <v>40909</v>
      </c>
    </row>
    <row r="6532" spans="1:21" ht="13">
      <c r="A6532" s="10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5">
        <f>C6532+3</f>
        <v>40752</v>
      </c>
    </row>
    <row r="6533" spans="1:21" ht="13">
      <c r="A6533" s="10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5">
        <f>C6533+2</f>
        <v>40751</v>
      </c>
    </row>
    <row r="6534" spans="1:21" ht="13">
      <c r="A6534" s="10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5">
        <f>C6534+0</f>
        <v>40495</v>
      </c>
    </row>
    <row r="6535" spans="1:21" ht="13">
      <c r="A6535" s="10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5">
        <f>C6535+2</f>
        <v>40497</v>
      </c>
    </row>
    <row r="6536" spans="1:21" ht="13">
      <c r="A6536" s="10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5">
        <f>C6536+2</f>
        <v>40497</v>
      </c>
    </row>
    <row r="6537" spans="1:21" ht="13">
      <c r="A6537" s="10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5">
        <f>C6537+0</f>
        <v>41133</v>
      </c>
    </row>
    <row r="6538" spans="1:21" ht="13">
      <c r="A6538" s="10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5">
        <f>C6538+4</f>
        <v>41137</v>
      </c>
    </row>
    <row r="6539" spans="1:21" ht="13">
      <c r="A6539" s="10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5">
        <f>C6539+1</f>
        <v>41071</v>
      </c>
    </row>
    <row r="6540" spans="1:21" ht="13">
      <c r="A6540" s="10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5">
        <f>C6540+2</f>
        <v>40946</v>
      </c>
    </row>
    <row r="6541" spans="1:21" ht="13">
      <c r="A6541" s="10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5">
        <f>C6541+4</f>
        <v>40948</v>
      </c>
    </row>
    <row r="6542" spans="1:21" ht="13">
      <c r="A6542" s="10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5">
        <f>C6542+3</f>
        <v>40997</v>
      </c>
    </row>
    <row r="6543" spans="1:21" ht="13">
      <c r="A6543" s="10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5">
        <f>C6543+0</f>
        <v>40957</v>
      </c>
    </row>
    <row r="6544" spans="1:21" ht="13">
      <c r="A6544" s="10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5">
        <f>C6544+1</f>
        <v>40958</v>
      </c>
    </row>
    <row r="6545" spans="1:21" ht="13">
      <c r="A6545" s="10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5">
        <f>C6545+1</f>
        <v>40855</v>
      </c>
    </row>
    <row r="6546" spans="1:21" ht="13">
      <c r="A6546" s="10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5">
        <f>C6546+0</f>
        <v>41017</v>
      </c>
    </row>
    <row r="6547" spans="1:21" ht="13">
      <c r="A6547" s="10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5">
        <f>C6547+1</f>
        <v>40689</v>
      </c>
    </row>
    <row r="6548" spans="1:21" ht="13">
      <c r="A6548" s="10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5">
        <f>C6548+2</f>
        <v>40690</v>
      </c>
    </row>
    <row r="6549" spans="1:21" ht="13">
      <c r="A6549" s="10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5">
        <f>C6549+1</f>
        <v>40911</v>
      </c>
    </row>
    <row r="6550" spans="1:21" ht="13">
      <c r="A6550" s="10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5">
        <f>C6550+4</f>
        <v>40458</v>
      </c>
    </row>
    <row r="6551" spans="1:21" ht="13">
      <c r="A6551" s="10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5">
        <f>C6551+1</f>
        <v>40256</v>
      </c>
    </row>
    <row r="6552" spans="1:21" ht="13">
      <c r="A6552" s="10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5">
        <f>C6552+1</f>
        <v>40323</v>
      </c>
    </row>
    <row r="6553" spans="1:21" ht="13">
      <c r="A6553" s="10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5">
        <f>C6553+7</f>
        <v>40105</v>
      </c>
    </row>
    <row r="6554" spans="1:21" ht="13">
      <c r="A6554" s="10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5">
        <f>C6554+2</f>
        <v>41001</v>
      </c>
    </row>
    <row r="6555" spans="1:21" ht="13">
      <c r="A6555" s="10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5">
        <f>C6555+1</f>
        <v>40723</v>
      </c>
    </row>
    <row r="6556" spans="1:21" ht="13">
      <c r="A6556" s="10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5">
        <f>C6556+2</f>
        <v>40724</v>
      </c>
    </row>
    <row r="6557" spans="1:21" ht="13">
      <c r="A6557" s="10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5">
        <f>C6557+1</f>
        <v>39969</v>
      </c>
    </row>
    <row r="6558" spans="1:21" ht="13">
      <c r="A6558" s="10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5">
        <f>C6558+3</f>
        <v>39859</v>
      </c>
    </row>
    <row r="6559" spans="1:21" ht="13">
      <c r="A6559" s="10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5">
        <f>C6559+1</f>
        <v>40655</v>
      </c>
    </row>
    <row r="6560" spans="1:21" ht="13">
      <c r="A6560" s="10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5">
        <f>C6560+0</f>
        <v>40363</v>
      </c>
    </row>
    <row r="6561" spans="1:21" ht="13">
      <c r="A6561" s="10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5">
        <f>C6561+2</f>
        <v>41048</v>
      </c>
    </row>
    <row r="6562" spans="1:21" ht="13">
      <c r="A6562" s="10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5">
        <f>C6562+2</f>
        <v>39892</v>
      </c>
    </row>
    <row r="6563" spans="1:21" ht="13">
      <c r="A6563" s="10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5">
        <f>C6563+4</f>
        <v>41135</v>
      </c>
    </row>
    <row r="6564" spans="1:21" ht="13">
      <c r="A6564" s="10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5">
        <f>C6564+0</f>
        <v>40998</v>
      </c>
    </row>
    <row r="6565" spans="1:21" ht="13">
      <c r="A6565" s="10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5">
        <f>C6565+1</f>
        <v>40671</v>
      </c>
    </row>
    <row r="6566" spans="1:21" ht="13">
      <c r="A6566" s="10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5">
        <f>C6566+1</f>
        <v>40509</v>
      </c>
    </row>
    <row r="6567" spans="1:21" ht="13">
      <c r="A6567" s="10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5">
        <f>C6567+1</f>
        <v>40850</v>
      </c>
    </row>
    <row r="6568" spans="1:21" ht="13">
      <c r="A6568" s="10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5">
        <f>C6568+5</f>
        <v>40585</v>
      </c>
    </row>
    <row r="6569" spans="1:21" ht="13">
      <c r="A6569" s="10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5">
        <f>C6569+2</f>
        <v>40513</v>
      </c>
    </row>
    <row r="6570" spans="1:21" ht="13">
      <c r="A6570" s="10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5">
        <f>C6570+7</f>
        <v>40389</v>
      </c>
    </row>
    <row r="6571" spans="1:21" ht="13">
      <c r="A6571" s="10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5">
        <f>C6571+4</f>
        <v>40279</v>
      </c>
    </row>
    <row r="6572" spans="1:21" ht="13">
      <c r="A6572" s="10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5">
        <f>C6572+1</f>
        <v>41226</v>
      </c>
    </row>
    <row r="6573" spans="1:21" ht="13">
      <c r="A6573" s="10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5">
        <f>C6573+2</f>
        <v>39960</v>
      </c>
    </row>
    <row r="6574" spans="1:21" ht="13">
      <c r="A6574" s="10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5">
        <f>C6574+1</f>
        <v>39959</v>
      </c>
    </row>
    <row r="6575" spans="1:21" ht="13">
      <c r="A6575" s="10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5">
        <f>C6575+2</f>
        <v>39960</v>
      </c>
    </row>
    <row r="6576" spans="1:21" ht="13">
      <c r="A6576" s="10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5">
        <f>C6576+2</f>
        <v>39960</v>
      </c>
    </row>
    <row r="6577" spans="1:21" ht="13">
      <c r="A6577" s="10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5">
        <f>C6577+2</f>
        <v>40572</v>
      </c>
    </row>
    <row r="6578" spans="1:21" ht="13">
      <c r="A6578" s="10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5">
        <f>C6578+5</f>
        <v>40414</v>
      </c>
    </row>
    <row r="6579" spans="1:21" ht="13">
      <c r="A6579" s="10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5">
        <f>C6579+2</f>
        <v>40541</v>
      </c>
    </row>
    <row r="6580" spans="1:21" ht="13">
      <c r="A6580" s="10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5">
        <f>C6580+1</f>
        <v>39982</v>
      </c>
    </row>
    <row r="6581" spans="1:21" ht="13">
      <c r="A6581" s="10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5">
        <f>C6581+1</f>
        <v>39982</v>
      </c>
    </row>
    <row r="6582" spans="1:21" ht="13">
      <c r="A6582" s="10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5">
        <f>C6582+1</f>
        <v>39982</v>
      </c>
    </row>
    <row r="6583" spans="1:21" ht="13">
      <c r="A6583" s="10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5">
        <f>C6583+1</f>
        <v>39950</v>
      </c>
    </row>
    <row r="6584" spans="1:21" ht="13">
      <c r="A6584" s="10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5">
        <f>C6584+92</f>
        <v>40634</v>
      </c>
    </row>
    <row r="6585" spans="1:21" ht="13">
      <c r="A6585" s="10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5">
        <f>C6585+1</f>
        <v>39850</v>
      </c>
    </row>
    <row r="6586" spans="1:21" ht="13">
      <c r="A6586" s="10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5">
        <f>C6586+2</f>
        <v>39851</v>
      </c>
    </row>
    <row r="6587" spans="1:21" ht="13">
      <c r="A6587" s="10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5">
        <f>C6587+2</f>
        <v>40777</v>
      </c>
    </row>
    <row r="6588" spans="1:21" ht="13">
      <c r="A6588" s="10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5">
        <f>C6588+0</f>
        <v>40861</v>
      </c>
    </row>
    <row r="6589" spans="1:21" ht="13">
      <c r="A6589" s="10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5">
        <f>C6589+3</f>
        <v>41186</v>
      </c>
    </row>
    <row r="6590" spans="1:21" ht="13">
      <c r="A6590" s="10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5">
        <f>C6590+2</f>
        <v>41185</v>
      </c>
    </row>
    <row r="6591" spans="1:21" ht="13">
      <c r="A6591" s="10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5">
        <f>C6591+2</f>
        <v>41082</v>
      </c>
    </row>
    <row r="6592" spans="1:21" ht="13">
      <c r="A6592" s="10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5">
        <f>C6592+1</f>
        <v>41081</v>
      </c>
    </row>
    <row r="6593" spans="1:21" ht="13">
      <c r="A6593" s="10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5">
        <f>C6593+3</f>
        <v>41083</v>
      </c>
    </row>
    <row r="6594" spans="1:21" ht="13">
      <c r="A6594" s="10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5">
        <f>C6594+2</f>
        <v>40169</v>
      </c>
    </row>
    <row r="6595" spans="1:21" ht="13">
      <c r="A6595" s="10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5">
        <f>C6595+2</f>
        <v>40800</v>
      </c>
    </row>
    <row r="6596" spans="1:21" ht="13">
      <c r="A6596" s="10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5">
        <f>C6596+2</f>
        <v>40800</v>
      </c>
    </row>
    <row r="6597" spans="1:21" ht="13">
      <c r="A6597" s="10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5">
        <f>C6597+0</f>
        <v>40581</v>
      </c>
    </row>
    <row r="6598" spans="1:21" ht="13">
      <c r="A6598" s="10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5">
        <f>C6598+0</f>
        <v>40581</v>
      </c>
    </row>
    <row r="6599" spans="1:21" ht="13">
      <c r="A6599" s="10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5">
        <f>C6599+2</f>
        <v>40583</v>
      </c>
    </row>
    <row r="6600" spans="1:21" ht="13">
      <c r="A6600" s="10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5">
        <f>C6600+0</f>
        <v>40481</v>
      </c>
    </row>
    <row r="6601" spans="1:21" ht="13">
      <c r="A6601" s="10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5">
        <f>C6601+1</f>
        <v>40482</v>
      </c>
    </row>
    <row r="6602" spans="1:21" ht="13">
      <c r="A6602" s="10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5">
        <f>C6602+2</f>
        <v>41013</v>
      </c>
    </row>
    <row r="6603" spans="1:21" ht="13">
      <c r="A6603" s="10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5">
        <f>C6603+2</f>
        <v>40426</v>
      </c>
    </row>
    <row r="6604" spans="1:21" ht="13">
      <c r="A6604" s="10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5">
        <f>C6604+2</f>
        <v>40791</v>
      </c>
    </row>
    <row r="6605" spans="1:21" ht="13">
      <c r="A6605" s="10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5">
        <f>C6605+7</f>
        <v>40334</v>
      </c>
    </row>
    <row r="6606" spans="1:21" ht="13">
      <c r="A6606" s="10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5">
        <f>C6606+3</f>
        <v>40799</v>
      </c>
    </row>
    <row r="6607" spans="1:21" ht="13">
      <c r="A6607" s="10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5">
        <f>C6607+2</f>
        <v>41137</v>
      </c>
    </row>
    <row r="6608" spans="1:21" ht="13">
      <c r="A6608" s="10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5">
        <f>C6608+2</f>
        <v>40324</v>
      </c>
    </row>
    <row r="6609" spans="1:21" ht="13">
      <c r="A6609" s="10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5">
        <f>C6609+1</f>
        <v>40809</v>
      </c>
    </row>
    <row r="6610" spans="1:21" ht="13">
      <c r="A6610" s="10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5">
        <f>C6610+0</f>
        <v>40808</v>
      </c>
    </row>
    <row r="6611" spans="1:21" ht="13">
      <c r="A6611" s="10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5">
        <f>C6611+1</f>
        <v>39954</v>
      </c>
    </row>
    <row r="6612" spans="1:21" ht="13">
      <c r="A6612" s="10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5">
        <f>C6612+1</f>
        <v>39921</v>
      </c>
    </row>
    <row r="6613" spans="1:21" ht="13">
      <c r="A6613" s="10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5">
        <f>C6613+0</f>
        <v>39920</v>
      </c>
    </row>
    <row r="6614" spans="1:21" ht="13">
      <c r="A6614" s="10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5">
        <f>C6614+3</f>
        <v>39940</v>
      </c>
    </row>
    <row r="6615" spans="1:21" ht="13">
      <c r="A6615" s="10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5">
        <f>C6615+1</f>
        <v>40240</v>
      </c>
    </row>
    <row r="6616" spans="1:21" ht="13">
      <c r="A6616" s="10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5">
        <f>C6616+1</f>
        <v>40666</v>
      </c>
    </row>
    <row r="6617" spans="1:21" ht="13">
      <c r="A6617" s="10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5">
        <f>C6617+2</f>
        <v>40667</v>
      </c>
    </row>
    <row r="6618" spans="1:21" ht="13">
      <c r="A6618" s="10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5">
        <f>C6618+1</f>
        <v>40855</v>
      </c>
    </row>
    <row r="6619" spans="1:21" ht="13">
      <c r="A6619" s="10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5">
        <f>C6619+1</f>
        <v>40138</v>
      </c>
    </row>
    <row r="6620" spans="1:21" ht="13">
      <c r="A6620" s="10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5">
        <f>C6620+1</f>
        <v>40221</v>
      </c>
    </row>
    <row r="6621" spans="1:21" ht="13">
      <c r="A6621" s="10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5">
        <f>C6621+2</f>
        <v>40010</v>
      </c>
    </row>
    <row r="6622" spans="1:21" ht="13">
      <c r="A6622" s="10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5">
        <f>C6622+5</f>
        <v>40743</v>
      </c>
    </row>
    <row r="6623" spans="1:21" ht="13">
      <c r="A6623" s="10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5">
        <f>C6623+7</f>
        <v>41238</v>
      </c>
    </row>
    <row r="6624" spans="1:21" ht="13">
      <c r="A6624" s="10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5">
        <f>C6624+2</f>
        <v>40900</v>
      </c>
    </row>
    <row r="6625" spans="1:21" ht="13">
      <c r="A6625" s="10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5">
        <f>C6625+2</f>
        <v>40619</v>
      </c>
    </row>
    <row r="6626" spans="1:21" ht="13">
      <c r="A6626" s="10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5">
        <f>C6626+1</f>
        <v>40304</v>
      </c>
    </row>
    <row r="6627" spans="1:21" ht="13">
      <c r="A6627" s="10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5">
        <f>C6627+5</f>
        <v>40004</v>
      </c>
    </row>
    <row r="6628" spans="1:21" ht="13">
      <c r="A6628" s="10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5">
        <f>C6628+9</f>
        <v>40008</v>
      </c>
    </row>
    <row r="6629" spans="1:21" ht="13">
      <c r="A6629" s="10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5">
        <f>C6629+5</f>
        <v>41067</v>
      </c>
    </row>
    <row r="6630" spans="1:21" ht="13">
      <c r="A6630" s="10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5">
        <f>C6630+6</f>
        <v>40601</v>
      </c>
    </row>
    <row r="6631" spans="1:21" ht="13">
      <c r="A6631" s="10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5">
        <f>C6631+0</f>
        <v>40618</v>
      </c>
    </row>
    <row r="6632" spans="1:21" ht="13">
      <c r="A6632" s="10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5">
        <f>C6632+2</f>
        <v>40556</v>
      </c>
    </row>
    <row r="6633" spans="1:21" ht="13">
      <c r="A6633" s="10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5">
        <f>C6633+0</f>
        <v>40554</v>
      </c>
    </row>
    <row r="6634" spans="1:21" ht="13">
      <c r="A6634" s="10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5">
        <f>C6634+1</f>
        <v>40972</v>
      </c>
    </row>
    <row r="6635" spans="1:21" ht="13">
      <c r="A6635" s="10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5">
        <f>C6635+2</f>
        <v>40973</v>
      </c>
    </row>
    <row r="6636" spans="1:21" ht="13">
      <c r="A6636" s="10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5">
        <f>C6636+2</f>
        <v>40742</v>
      </c>
    </row>
    <row r="6637" spans="1:21" ht="13">
      <c r="A6637" s="10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5">
        <f>C6637+2</f>
        <v>41157</v>
      </c>
    </row>
    <row r="6638" spans="1:21" ht="13">
      <c r="A6638" s="10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5">
        <f>C6638+2</f>
        <v>41273</v>
      </c>
    </row>
    <row r="6639" spans="1:21" ht="13">
      <c r="A6639" s="10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5">
        <f>C6639+1</f>
        <v>41007</v>
      </c>
    </row>
    <row r="6640" spans="1:21" ht="13">
      <c r="A6640" s="10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5">
        <f>C6640+2</f>
        <v>41258</v>
      </c>
    </row>
    <row r="6641" spans="1:21" ht="13">
      <c r="A6641" s="10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5">
        <f>C6641+1</f>
        <v>40936</v>
      </c>
    </row>
    <row r="6642" spans="1:21" ht="13">
      <c r="A6642" s="10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5">
        <f>C6642+1</f>
        <v>40031</v>
      </c>
    </row>
    <row r="6643" spans="1:21" ht="13">
      <c r="A6643" s="10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5">
        <f>C6643+0</f>
        <v>40133</v>
      </c>
    </row>
    <row r="6644" spans="1:21" ht="13">
      <c r="A6644" s="10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5">
        <f>C6644+2</f>
        <v>40135</v>
      </c>
    </row>
    <row r="6645" spans="1:21" ht="13">
      <c r="A6645" s="10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5">
        <f>C6645+2</f>
        <v>40267</v>
      </c>
    </row>
    <row r="6646" spans="1:21" ht="13">
      <c r="A6646" s="10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5">
        <f>C6646+3</f>
        <v>40606</v>
      </c>
    </row>
    <row r="6647" spans="1:21" ht="13">
      <c r="A6647" s="10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5">
        <f>C6647+7</f>
        <v>40514</v>
      </c>
    </row>
    <row r="6648" spans="1:21" ht="13">
      <c r="A6648" s="10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5">
        <f>C6648+7</f>
        <v>41117</v>
      </c>
    </row>
    <row r="6649" spans="1:21" ht="13">
      <c r="A6649" s="10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5">
        <f>C6649+9</f>
        <v>41119</v>
      </c>
    </row>
    <row r="6650" spans="1:21" ht="13">
      <c r="A6650" s="10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5">
        <f>C6650+2</f>
        <v>40280</v>
      </c>
    </row>
    <row r="6651" spans="1:21" ht="13">
      <c r="A6651" s="10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5">
        <f>C6651+4</f>
        <v>40282</v>
      </c>
    </row>
    <row r="6652" spans="1:21" ht="13">
      <c r="A6652" s="10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5">
        <f>C6652+2</f>
        <v>40280</v>
      </c>
    </row>
    <row r="6653" spans="1:21" ht="13">
      <c r="A6653" s="10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5">
        <f>C6653+2</f>
        <v>40429</v>
      </c>
    </row>
    <row r="6654" spans="1:21" ht="13">
      <c r="A6654" s="10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5">
        <f>C6654+2</f>
        <v>40803</v>
      </c>
    </row>
    <row r="6655" spans="1:21" ht="13">
      <c r="A6655" s="10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5">
        <f>C6655+0</f>
        <v>40801</v>
      </c>
    </row>
    <row r="6656" spans="1:21" ht="13">
      <c r="A6656" s="10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5">
        <f>C6656+5</f>
        <v>39986</v>
      </c>
    </row>
    <row r="6657" spans="1:21" ht="13">
      <c r="A6657" s="10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5">
        <f>C6657+5</f>
        <v>39986</v>
      </c>
    </row>
    <row r="6658" spans="1:21" ht="13">
      <c r="A6658" s="10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5">
        <f>C6658+2</f>
        <v>39983</v>
      </c>
    </row>
    <row r="6659" spans="1:21" ht="13">
      <c r="A6659" s="10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5">
        <f>C6659+2</f>
        <v>40832</v>
      </c>
    </row>
    <row r="6660" spans="1:21" ht="13">
      <c r="A6660" s="10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5">
        <f>C6660+1</f>
        <v>40831</v>
      </c>
    </row>
    <row r="6661" spans="1:21" ht="13">
      <c r="A6661" s="10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5">
        <f>C6661+1</f>
        <v>40276</v>
      </c>
    </row>
    <row r="6662" spans="1:21" ht="13">
      <c r="A6662" s="10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5">
        <f>C6662+2</f>
        <v>40796</v>
      </c>
    </row>
    <row r="6663" spans="1:21" ht="13">
      <c r="A6663" s="10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5">
        <f>C6663+5</f>
        <v>40799</v>
      </c>
    </row>
    <row r="6664" spans="1:21" ht="13">
      <c r="A6664" s="10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5">
        <f>C6664+2</f>
        <v>40378</v>
      </c>
    </row>
    <row r="6665" spans="1:21" ht="13">
      <c r="A6665" s="10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5">
        <f>C6665+2</f>
        <v>40378</v>
      </c>
    </row>
    <row r="6666" spans="1:21" ht="13">
      <c r="A6666" s="10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5">
        <f>C6666+0</f>
        <v>40564</v>
      </c>
    </row>
    <row r="6667" spans="1:21" ht="13">
      <c r="A6667" s="10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5">
        <f>C6667+0</f>
        <v>40684</v>
      </c>
    </row>
    <row r="6668" spans="1:21" ht="13">
      <c r="A6668" s="10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5">
        <f>C6668+2</f>
        <v>41055</v>
      </c>
    </row>
    <row r="6669" spans="1:21" ht="13">
      <c r="A6669" s="10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5">
        <f>C6669+2</f>
        <v>40449</v>
      </c>
    </row>
    <row r="6670" spans="1:21" ht="13">
      <c r="A6670" s="10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5">
        <f>C6670+2</f>
        <v>40761</v>
      </c>
    </row>
    <row r="6671" spans="1:21" ht="13">
      <c r="A6671" s="10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5">
        <f>C6671+1</f>
        <v>40760</v>
      </c>
    </row>
    <row r="6672" spans="1:21" ht="13">
      <c r="A6672" s="10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5">
        <f>C6672+2</f>
        <v>39960</v>
      </c>
    </row>
    <row r="6673" spans="1:21" ht="13">
      <c r="A6673" s="10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5">
        <f>C6673+1</f>
        <v>40928</v>
      </c>
    </row>
    <row r="6674" spans="1:21" ht="13">
      <c r="A6674" s="10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5">
        <f>C6674+2</f>
        <v>40918</v>
      </c>
    </row>
    <row r="6675" spans="1:21" ht="13">
      <c r="A6675" s="10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5">
        <f>C6675+1</f>
        <v>39839</v>
      </c>
    </row>
    <row r="6676" spans="1:21" ht="13">
      <c r="A6676" s="10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5">
        <f>C6676+2</f>
        <v>40980</v>
      </c>
    </row>
    <row r="6677" spans="1:21" ht="13">
      <c r="A6677" s="10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5">
        <f>C6677+2</f>
        <v>41005</v>
      </c>
    </row>
    <row r="6678" spans="1:21" ht="13">
      <c r="A6678" s="10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5">
        <f>C6678+7</f>
        <v>40660</v>
      </c>
    </row>
    <row r="6679" spans="1:21" ht="13">
      <c r="A6679" s="10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5">
        <f>C6679+2</f>
        <v>40655</v>
      </c>
    </row>
    <row r="6680" spans="1:21" ht="13">
      <c r="A6680" s="10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5">
        <f>C6680+4</f>
        <v>40555</v>
      </c>
    </row>
    <row r="6681" spans="1:21" ht="13">
      <c r="A6681" s="10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5">
        <f t="shared" ref="U6681:U6688" si="18">C6681+2</f>
        <v>40252</v>
      </c>
    </row>
    <row r="6682" spans="1:21" ht="13">
      <c r="A6682" s="10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5">
        <f t="shared" si="18"/>
        <v>40503</v>
      </c>
    </row>
    <row r="6683" spans="1:21" ht="13">
      <c r="A6683" s="10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5">
        <f t="shared" si="18"/>
        <v>40503</v>
      </c>
    </row>
    <row r="6684" spans="1:21" ht="13">
      <c r="A6684" s="10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5">
        <f t="shared" si="18"/>
        <v>40243</v>
      </c>
    </row>
    <row r="6685" spans="1:21" ht="13">
      <c r="A6685" s="10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5">
        <f t="shared" si="18"/>
        <v>40243</v>
      </c>
    </row>
    <row r="6686" spans="1:21" ht="13">
      <c r="A6686" s="10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5">
        <f t="shared" si="18"/>
        <v>39969</v>
      </c>
    </row>
    <row r="6687" spans="1:21" ht="13">
      <c r="A6687" s="10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5">
        <f t="shared" si="18"/>
        <v>40077</v>
      </c>
    </row>
    <row r="6688" spans="1:21" ht="13">
      <c r="A6688" s="10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5">
        <f t="shared" si="18"/>
        <v>39829</v>
      </c>
    </row>
    <row r="6689" spans="1:21" ht="13">
      <c r="A6689" s="10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5">
        <f>C6689+3</f>
        <v>39830</v>
      </c>
    </row>
    <row r="6690" spans="1:21" ht="13">
      <c r="A6690" s="10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5">
        <f>C6690+2</f>
        <v>39824</v>
      </c>
    </row>
    <row r="6691" spans="1:21" ht="13">
      <c r="A6691" s="10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5">
        <f>C6691+0</f>
        <v>40502</v>
      </c>
    </row>
    <row r="6692" spans="1:21" ht="13">
      <c r="A6692" s="10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5">
        <f>C6692+4</f>
        <v>40945</v>
      </c>
    </row>
    <row r="6693" spans="1:21" ht="13">
      <c r="A6693" s="10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5">
        <f>C6693+7</f>
        <v>40782</v>
      </c>
    </row>
    <row r="6694" spans="1:21" ht="13">
      <c r="A6694" s="10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5">
        <f>C6694+2</f>
        <v>39954</v>
      </c>
    </row>
    <row r="6695" spans="1:21" ht="13">
      <c r="A6695" s="10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5">
        <f>C6695+2</f>
        <v>39978</v>
      </c>
    </row>
    <row r="6696" spans="1:21" ht="13">
      <c r="A6696" s="10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5">
        <f>C6696+1</f>
        <v>40494</v>
      </c>
    </row>
    <row r="6697" spans="1:21" ht="13">
      <c r="A6697" s="10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5">
        <f>C6697+1</f>
        <v>40494</v>
      </c>
    </row>
    <row r="6698" spans="1:21" ht="13">
      <c r="A6698" s="10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5">
        <f>C6698+1</f>
        <v>40019</v>
      </c>
    </row>
    <row r="6699" spans="1:21" ht="13">
      <c r="A6699" s="10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5">
        <f>C6699+1</f>
        <v>40019</v>
      </c>
    </row>
    <row r="6700" spans="1:21" ht="13">
      <c r="A6700" s="10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5">
        <f>C6700+0</f>
        <v>40886</v>
      </c>
    </row>
    <row r="6701" spans="1:21" ht="13">
      <c r="A6701" s="10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5">
        <f>C6701+2</f>
        <v>40421</v>
      </c>
    </row>
    <row r="6702" spans="1:21" ht="13">
      <c r="A6702" s="10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5">
        <f>C6702+2</f>
        <v>40885</v>
      </c>
    </row>
    <row r="6703" spans="1:21" ht="13">
      <c r="A6703" s="10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5">
        <f>C6703+0</f>
        <v>40883</v>
      </c>
    </row>
    <row r="6704" spans="1:21" ht="13">
      <c r="A6704" s="10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5">
        <f>C6704+2</f>
        <v>40567</v>
      </c>
    </row>
    <row r="6705" spans="1:21" ht="13">
      <c r="A6705" s="10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5">
        <f>C6705+2</f>
        <v>40567</v>
      </c>
    </row>
    <row r="6706" spans="1:21" ht="13">
      <c r="A6706" s="10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5">
        <f>C6706+2</f>
        <v>40567</v>
      </c>
    </row>
    <row r="6707" spans="1:21" ht="13">
      <c r="A6707" s="10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5">
        <f>C6707+1</f>
        <v>40064</v>
      </c>
    </row>
    <row r="6708" spans="1:21" ht="13">
      <c r="A6708" s="10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5">
        <f>C6708+2</f>
        <v>40065</v>
      </c>
    </row>
    <row r="6709" spans="1:21" ht="13">
      <c r="A6709" s="10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5">
        <f>C6709+2</f>
        <v>40065</v>
      </c>
    </row>
    <row r="6710" spans="1:21" ht="13">
      <c r="A6710" s="10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5">
        <f>C6710+7</f>
        <v>40228</v>
      </c>
    </row>
    <row r="6711" spans="1:21" ht="13">
      <c r="A6711" s="10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5">
        <f>C6711+1</f>
        <v>40499</v>
      </c>
    </row>
    <row r="6712" spans="1:21" ht="13">
      <c r="A6712" s="10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5">
        <f>C6712+2</f>
        <v>40500</v>
      </c>
    </row>
    <row r="6713" spans="1:21" ht="13">
      <c r="A6713" s="10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5">
        <f>C6713+5</f>
        <v>39939</v>
      </c>
    </row>
    <row r="6714" spans="1:21" ht="13">
      <c r="A6714" s="10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5">
        <f>C6714+1</f>
        <v>40588</v>
      </c>
    </row>
    <row r="6715" spans="1:21" ht="13">
      <c r="A6715" s="10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5">
        <f>C6715+1</f>
        <v>39911</v>
      </c>
    </row>
    <row r="6716" spans="1:21" ht="13">
      <c r="A6716" s="10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5">
        <f>C6716+5</f>
        <v>40006</v>
      </c>
    </row>
    <row r="6717" spans="1:21" ht="13">
      <c r="A6717" s="10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5">
        <f>C6717+4</f>
        <v>40831</v>
      </c>
    </row>
    <row r="6718" spans="1:21" ht="13">
      <c r="A6718" s="10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5">
        <f>C6718+1</f>
        <v>41269</v>
      </c>
    </row>
    <row r="6719" spans="1:21" ht="13">
      <c r="A6719" s="10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5">
        <f>C6719+1</f>
        <v>40129</v>
      </c>
    </row>
    <row r="6720" spans="1:21" ht="13">
      <c r="A6720" s="10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5">
        <f>C6720+1</f>
        <v>40451</v>
      </c>
    </row>
    <row r="6721" spans="1:21" ht="13">
      <c r="A6721" s="10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5">
        <f>C6721+2</f>
        <v>40452</v>
      </c>
    </row>
    <row r="6722" spans="1:21" ht="13">
      <c r="A6722" s="10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5">
        <f>C6722+4</f>
        <v>40056</v>
      </c>
    </row>
    <row r="6723" spans="1:21" ht="13">
      <c r="A6723" s="10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5">
        <f>C6723+0</f>
        <v>40052</v>
      </c>
    </row>
    <row r="6724" spans="1:21" ht="13">
      <c r="A6724" s="10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5">
        <f>C6724+7</f>
        <v>40059</v>
      </c>
    </row>
    <row r="6725" spans="1:21" ht="13">
      <c r="A6725" s="10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5">
        <f>C6725+9</f>
        <v>40684</v>
      </c>
    </row>
    <row r="6726" spans="1:21" ht="13">
      <c r="A6726" s="10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5">
        <f>C6726+0</f>
        <v>41134</v>
      </c>
    </row>
    <row r="6727" spans="1:21" ht="13">
      <c r="A6727" s="10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5">
        <f>C6727+2</f>
        <v>40430</v>
      </c>
    </row>
    <row r="6728" spans="1:21" ht="13">
      <c r="A6728" s="10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5">
        <f>C6728+4</f>
        <v>39896</v>
      </c>
    </row>
    <row r="6729" spans="1:21" ht="13">
      <c r="A6729" s="10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5">
        <f>C6729+1</f>
        <v>39913</v>
      </c>
    </row>
    <row r="6730" spans="1:21" ht="13">
      <c r="A6730" s="10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5">
        <f>C6730+0</f>
        <v>40481</v>
      </c>
    </row>
    <row r="6731" spans="1:21" ht="13">
      <c r="A6731" s="10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5">
        <f>C6731+0</f>
        <v>40481</v>
      </c>
    </row>
    <row r="6732" spans="1:21" ht="13">
      <c r="A6732" s="10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5">
        <f>C6732+2</f>
        <v>40062</v>
      </c>
    </row>
    <row r="6733" spans="1:21" ht="13">
      <c r="A6733" s="10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5">
        <f>C6733+7</f>
        <v>40370</v>
      </c>
    </row>
    <row r="6734" spans="1:21" ht="13">
      <c r="A6734" s="10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5">
        <f>C6734+1</f>
        <v>40030</v>
      </c>
    </row>
    <row r="6735" spans="1:21" ht="13">
      <c r="A6735" s="10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5">
        <f>C6735+1</f>
        <v>40030</v>
      </c>
    </row>
    <row r="6736" spans="1:21" ht="13">
      <c r="A6736" s="10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5">
        <f>C6736+0</f>
        <v>39967</v>
      </c>
    </row>
    <row r="6737" spans="1:21" ht="13">
      <c r="A6737" s="10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5">
        <f>C6737+1</f>
        <v>40443</v>
      </c>
    </row>
    <row r="6738" spans="1:21" ht="13">
      <c r="A6738" s="10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5">
        <f>C6738+2</f>
        <v>40085</v>
      </c>
    </row>
    <row r="6739" spans="1:21" ht="13">
      <c r="A6739" s="10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5">
        <f>C6739+2</f>
        <v>40347</v>
      </c>
    </row>
    <row r="6740" spans="1:21" ht="13">
      <c r="A6740" s="10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5">
        <f>C6740+1</f>
        <v>40581</v>
      </c>
    </row>
    <row r="6741" spans="1:21" ht="13">
      <c r="A6741" s="10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5">
        <f>C6741+5</f>
        <v>40892</v>
      </c>
    </row>
    <row r="6742" spans="1:21" ht="13">
      <c r="A6742" s="10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5">
        <f>C6742+1</f>
        <v>40595</v>
      </c>
    </row>
    <row r="6743" spans="1:21" ht="13">
      <c r="A6743" s="10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5">
        <f>C6743+1</f>
        <v>40595</v>
      </c>
    </row>
    <row r="6744" spans="1:21" ht="13">
      <c r="A6744" s="10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5">
        <f>C6744+2</f>
        <v>40193</v>
      </c>
    </row>
    <row r="6745" spans="1:21" ht="13">
      <c r="A6745" s="10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5">
        <f>C6745+0</f>
        <v>40533</v>
      </c>
    </row>
    <row r="6746" spans="1:21" ht="13">
      <c r="A6746" s="10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5">
        <f>C6746+5</f>
        <v>40538</v>
      </c>
    </row>
    <row r="6747" spans="1:21" ht="13">
      <c r="A6747" s="10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5">
        <f>C6747+1</f>
        <v>40138</v>
      </c>
    </row>
    <row r="6748" spans="1:21" ht="13">
      <c r="A6748" s="10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5">
        <f>C6748+5</f>
        <v>40190</v>
      </c>
    </row>
    <row r="6749" spans="1:21" ht="13">
      <c r="A6749" s="10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5">
        <f t="shared" ref="U6749:U6754" si="19">C6749+1</f>
        <v>40872</v>
      </c>
    </row>
    <row r="6750" spans="1:21" ht="13">
      <c r="A6750" s="10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5">
        <f t="shared" si="19"/>
        <v>40355</v>
      </c>
    </row>
    <row r="6751" spans="1:21" ht="13">
      <c r="A6751" s="10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5">
        <f t="shared" si="19"/>
        <v>40355</v>
      </c>
    </row>
    <row r="6752" spans="1:21" ht="13">
      <c r="A6752" s="10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5">
        <f t="shared" si="19"/>
        <v>40386</v>
      </c>
    </row>
    <row r="6753" spans="1:21" ht="13">
      <c r="A6753" s="10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5">
        <f t="shared" si="19"/>
        <v>40951</v>
      </c>
    </row>
    <row r="6754" spans="1:21" ht="13">
      <c r="A6754" s="10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5">
        <f t="shared" si="19"/>
        <v>39950</v>
      </c>
    </row>
    <row r="6755" spans="1:21" ht="13">
      <c r="A6755" s="10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5">
        <f>C6755+2</f>
        <v>39951</v>
      </c>
    </row>
    <row r="6756" spans="1:21" ht="13">
      <c r="A6756" s="10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5">
        <f>C6756+2</f>
        <v>39948</v>
      </c>
    </row>
    <row r="6757" spans="1:21" ht="13">
      <c r="A6757" s="10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5">
        <f>C6757+2</f>
        <v>40045</v>
      </c>
    </row>
    <row r="6758" spans="1:21" ht="13">
      <c r="A6758" s="10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5">
        <f>C6758+2</f>
        <v>40645</v>
      </c>
    </row>
    <row r="6759" spans="1:21" ht="13">
      <c r="A6759" s="10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5">
        <f>C6759+1</f>
        <v>40644</v>
      </c>
    </row>
    <row r="6760" spans="1:21" ht="13">
      <c r="A6760" s="10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5">
        <f>C6760+1</f>
        <v>41246</v>
      </c>
    </row>
    <row r="6761" spans="1:21" ht="13">
      <c r="A6761" s="10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5">
        <f>C6761+0</f>
        <v>41245</v>
      </c>
    </row>
    <row r="6762" spans="1:21" ht="13">
      <c r="A6762" s="10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5">
        <f>C6762+5</f>
        <v>39831</v>
      </c>
    </row>
    <row r="6763" spans="1:21" ht="13">
      <c r="A6763" s="10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5">
        <f>C6763+0</f>
        <v>39826</v>
      </c>
    </row>
    <row r="6764" spans="1:21" ht="13">
      <c r="A6764" s="10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5">
        <f>C6764+2</f>
        <v>40965</v>
      </c>
    </row>
    <row r="6765" spans="1:21" ht="13">
      <c r="A6765" s="10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5">
        <f>C6765+2</f>
        <v>41100</v>
      </c>
    </row>
    <row r="6766" spans="1:21" ht="13">
      <c r="A6766" s="10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5">
        <f>C6766+9</f>
        <v>40210</v>
      </c>
    </row>
    <row r="6767" spans="1:21" ht="13">
      <c r="A6767" s="10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5">
        <f>C6767+2</f>
        <v>40976</v>
      </c>
    </row>
    <row r="6768" spans="1:21" ht="13">
      <c r="A6768" s="10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5">
        <f>C6768+1</f>
        <v>40975</v>
      </c>
    </row>
    <row r="6769" spans="1:21" ht="13">
      <c r="A6769" s="10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5">
        <f>C6769+0</f>
        <v>40315</v>
      </c>
    </row>
    <row r="6770" spans="1:21" ht="13">
      <c r="A6770" s="10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5">
        <f>C6770+2</f>
        <v>40317</v>
      </c>
    </row>
    <row r="6771" spans="1:21" ht="13">
      <c r="A6771" s="10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5">
        <f>C6771+2</f>
        <v>40317</v>
      </c>
    </row>
    <row r="6772" spans="1:21" ht="13">
      <c r="A6772" s="10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5">
        <f>C6772+1</f>
        <v>40027</v>
      </c>
    </row>
    <row r="6773" spans="1:21" ht="13">
      <c r="A6773" s="10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5">
        <f>C6773+2</f>
        <v>40591</v>
      </c>
    </row>
    <row r="6774" spans="1:21" ht="13">
      <c r="A6774" s="10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5">
        <f>C6774+0</f>
        <v>41198</v>
      </c>
    </row>
    <row r="6775" spans="1:21" ht="13">
      <c r="A6775" s="10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5">
        <f>C6775+1</f>
        <v>41041</v>
      </c>
    </row>
    <row r="6776" spans="1:21" ht="13">
      <c r="A6776" s="10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5">
        <f>C6776+2</f>
        <v>41042</v>
      </c>
    </row>
    <row r="6777" spans="1:21" ht="13">
      <c r="A6777" s="10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5">
        <f>C6777+0</f>
        <v>40447</v>
      </c>
    </row>
    <row r="6778" spans="1:21" ht="13">
      <c r="A6778" s="10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5">
        <f>C6778+1</f>
        <v>40478</v>
      </c>
    </row>
    <row r="6779" spans="1:21" ht="13">
      <c r="A6779" s="10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5">
        <f>C6779+2</f>
        <v>40479</v>
      </c>
    </row>
    <row r="6780" spans="1:21" ht="13">
      <c r="A6780" s="10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5">
        <f>C6780+7</f>
        <v>40127</v>
      </c>
    </row>
    <row r="6781" spans="1:21" ht="13">
      <c r="A6781" s="10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5">
        <f>C6781+2</f>
        <v>40166</v>
      </c>
    </row>
    <row r="6782" spans="1:21" ht="13">
      <c r="A6782" s="10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5">
        <f>C6782+2</f>
        <v>40370</v>
      </c>
    </row>
    <row r="6783" spans="1:21" ht="13">
      <c r="A6783" s="10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5">
        <f>C6783+5</f>
        <v>40491</v>
      </c>
    </row>
    <row r="6784" spans="1:21" ht="13">
      <c r="A6784" s="10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5">
        <f>C6784+1</f>
        <v>40992</v>
      </c>
    </row>
    <row r="6785" spans="1:21" ht="13">
      <c r="A6785" s="10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5">
        <f>C6785+2</f>
        <v>40993</v>
      </c>
    </row>
    <row r="6786" spans="1:21" ht="13">
      <c r="A6786" s="10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5">
        <f>C6786+2</f>
        <v>40090</v>
      </c>
    </row>
    <row r="6787" spans="1:21" ht="13">
      <c r="A6787" s="10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5">
        <f>C6787+2</f>
        <v>40090</v>
      </c>
    </row>
    <row r="6788" spans="1:21" ht="13">
      <c r="A6788" s="10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5">
        <f>C6788+2</f>
        <v>40162</v>
      </c>
    </row>
    <row r="6789" spans="1:21" ht="13">
      <c r="A6789" s="10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5">
        <f>C6789+1</f>
        <v>39902</v>
      </c>
    </row>
    <row r="6790" spans="1:21" ht="13">
      <c r="A6790" s="10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5">
        <f>C6790+1</f>
        <v>40758</v>
      </c>
    </row>
    <row r="6791" spans="1:21" ht="13">
      <c r="A6791" s="10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5">
        <f>C6791+5</f>
        <v>40597</v>
      </c>
    </row>
    <row r="6792" spans="1:21" ht="13">
      <c r="A6792" s="10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5">
        <f>C6792+5</f>
        <v>40597</v>
      </c>
    </row>
    <row r="6793" spans="1:21" ht="13">
      <c r="A6793" s="10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5">
        <f>C6793+1</f>
        <v>40309</v>
      </c>
    </row>
    <row r="6794" spans="1:21" ht="13">
      <c r="A6794" s="10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5">
        <f>C6794+2</f>
        <v>40606</v>
      </c>
    </row>
    <row r="6795" spans="1:21" ht="13">
      <c r="A6795" s="10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5">
        <f>C6795+2</f>
        <v>41190</v>
      </c>
    </row>
    <row r="6796" spans="1:21" ht="13">
      <c r="A6796" s="10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5">
        <f>C6796+1</f>
        <v>40525</v>
      </c>
    </row>
    <row r="6797" spans="1:21" ht="13">
      <c r="A6797" s="10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5">
        <f>C6797+2</f>
        <v>40532</v>
      </c>
    </row>
    <row r="6798" spans="1:21" ht="13">
      <c r="A6798" s="10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5">
        <f>C6798+2</f>
        <v>40952</v>
      </c>
    </row>
    <row r="6799" spans="1:21" ht="13">
      <c r="A6799" s="10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5">
        <f>C6799+1</f>
        <v>41213</v>
      </c>
    </row>
    <row r="6800" spans="1:21" ht="13">
      <c r="A6800" s="10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5">
        <f>C6800+2</f>
        <v>40423</v>
      </c>
    </row>
    <row r="6801" spans="1:21" ht="13">
      <c r="A6801" s="10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5">
        <f>C6801+1</f>
        <v>40460</v>
      </c>
    </row>
    <row r="6802" spans="1:21" ht="13">
      <c r="A6802" s="10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5">
        <f>C6802+1</f>
        <v>40984</v>
      </c>
    </row>
    <row r="6803" spans="1:21" ht="13">
      <c r="A6803" s="10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5">
        <f>C6803+2</f>
        <v>40985</v>
      </c>
    </row>
    <row r="6804" spans="1:21" ht="13">
      <c r="A6804" s="10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5">
        <f>C6804+4</f>
        <v>39852</v>
      </c>
    </row>
    <row r="6805" spans="1:21" ht="13">
      <c r="A6805" s="10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5">
        <f>C6805+1</f>
        <v>39933</v>
      </c>
    </row>
    <row r="6806" spans="1:21" ht="13">
      <c r="A6806" s="10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5">
        <f>C6806+1</f>
        <v>41210</v>
      </c>
    </row>
    <row r="6807" spans="1:21" ht="13">
      <c r="A6807" s="10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5">
        <f>C6807+1</f>
        <v>41051</v>
      </c>
    </row>
    <row r="6808" spans="1:21" ht="13">
      <c r="A6808" s="10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5">
        <f>C6808+2</f>
        <v>41174</v>
      </c>
    </row>
    <row r="6809" spans="1:21" ht="13">
      <c r="A6809" s="10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5">
        <f>C6809+4</f>
        <v>40922</v>
      </c>
    </row>
    <row r="6810" spans="1:21" ht="13">
      <c r="A6810" s="10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5">
        <f>C6810+0</f>
        <v>39927</v>
      </c>
    </row>
    <row r="6811" spans="1:21" ht="13">
      <c r="A6811" s="10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5">
        <f>C6811+7</f>
        <v>40061</v>
      </c>
    </row>
    <row r="6812" spans="1:21" ht="13">
      <c r="A6812" s="10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5">
        <f>C6812+0</f>
        <v>40054</v>
      </c>
    </row>
    <row r="6813" spans="1:21" ht="13">
      <c r="A6813" s="10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5">
        <f>C6813+9</f>
        <v>41059</v>
      </c>
    </row>
    <row r="6814" spans="1:21" ht="13">
      <c r="A6814" s="10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5">
        <f>C6814+0</f>
        <v>41050</v>
      </c>
    </row>
    <row r="6815" spans="1:21" ht="13">
      <c r="A6815" s="10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5">
        <f>C6815+0</f>
        <v>40543</v>
      </c>
    </row>
    <row r="6816" spans="1:21" ht="13">
      <c r="A6816" s="10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5">
        <f>C6816+2</f>
        <v>40545</v>
      </c>
    </row>
    <row r="6817" spans="1:21" ht="13">
      <c r="A6817" s="10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5">
        <f>C6817+2</f>
        <v>39857</v>
      </c>
    </row>
    <row r="6818" spans="1:21" ht="13">
      <c r="A6818" s="10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5">
        <f>C6818+2</f>
        <v>39871</v>
      </c>
    </row>
    <row r="6819" spans="1:21" ht="13">
      <c r="A6819" s="10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5">
        <f>C6819+0</f>
        <v>41126</v>
      </c>
    </row>
    <row r="6820" spans="1:21" ht="13">
      <c r="A6820" s="10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5">
        <f>C6820+2</f>
        <v>41128</v>
      </c>
    </row>
    <row r="6821" spans="1:21" ht="13">
      <c r="A6821" s="10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5">
        <f>C6821+3</f>
        <v>40074</v>
      </c>
    </row>
    <row r="6822" spans="1:21" ht="13">
      <c r="A6822" s="10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5">
        <f>C6822+1</f>
        <v>40897</v>
      </c>
    </row>
    <row r="6823" spans="1:21" ht="13">
      <c r="A6823" s="10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5">
        <f>C6823+4</f>
        <v>40754</v>
      </c>
    </row>
    <row r="6824" spans="1:21" ht="13">
      <c r="A6824" s="10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5">
        <f>C6824+9</f>
        <v>40759</v>
      </c>
    </row>
    <row r="6825" spans="1:21" ht="13">
      <c r="A6825" s="10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5">
        <f>C6825+1</f>
        <v>39842</v>
      </c>
    </row>
    <row r="6826" spans="1:21" ht="13">
      <c r="A6826" s="10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5">
        <f>C6826+2</f>
        <v>39843</v>
      </c>
    </row>
    <row r="6827" spans="1:21" ht="13">
      <c r="A6827" s="10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5">
        <f>C6827+1</f>
        <v>41218</v>
      </c>
    </row>
    <row r="6828" spans="1:21" ht="13">
      <c r="A6828" s="10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5">
        <f>C6828+2</f>
        <v>40817</v>
      </c>
    </row>
    <row r="6829" spans="1:21" ht="13">
      <c r="A6829" s="10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5">
        <f>C6829+1</f>
        <v>40816</v>
      </c>
    </row>
    <row r="6830" spans="1:21" ht="13">
      <c r="A6830" s="10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5">
        <f>C6830+2</f>
        <v>40280</v>
      </c>
    </row>
    <row r="6831" spans="1:21" ht="13">
      <c r="A6831" s="10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5">
        <f>C6831+2</f>
        <v>39892</v>
      </c>
    </row>
    <row r="6832" spans="1:21" ht="13">
      <c r="A6832" s="10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5">
        <f>C6832+0</f>
        <v>40049</v>
      </c>
    </row>
    <row r="6833" spans="1:21" ht="13">
      <c r="A6833" s="10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5">
        <f>C6833+2</f>
        <v>40497</v>
      </c>
    </row>
    <row r="6834" spans="1:21" ht="13">
      <c r="A6834" s="10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5">
        <f>C6834+1</f>
        <v>40193</v>
      </c>
    </row>
    <row r="6835" spans="1:21" ht="13">
      <c r="A6835" s="10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5">
        <f>C6835+17</f>
        <v>40559</v>
      </c>
    </row>
    <row r="6836" spans="1:21" ht="13">
      <c r="A6836" s="10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5">
        <f>C6836+11</f>
        <v>40553</v>
      </c>
    </row>
    <row r="6837" spans="1:21" ht="13">
      <c r="A6837" s="10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5">
        <f>C6837+28</f>
        <v>40570</v>
      </c>
    </row>
    <row r="6838" spans="1:21" ht="13">
      <c r="A6838" s="10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5">
        <f>C6838+3</f>
        <v>40265</v>
      </c>
    </row>
    <row r="6839" spans="1:21" ht="13">
      <c r="A6839" s="10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5">
        <f>C6839+5</f>
        <v>41145</v>
      </c>
    </row>
    <row r="6840" spans="1:21" ht="13">
      <c r="A6840" s="10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5">
        <f>C6840+7</f>
        <v>40322</v>
      </c>
    </row>
    <row r="6841" spans="1:21" ht="13">
      <c r="A6841" s="10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5">
        <f>C6841+7</f>
        <v>40392</v>
      </c>
    </row>
    <row r="6842" spans="1:21" ht="13">
      <c r="A6842" s="10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5">
        <f>C6842+7</f>
        <v>40392</v>
      </c>
    </row>
    <row r="6843" spans="1:21" ht="13">
      <c r="A6843" s="10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5">
        <f>C6843+2</f>
        <v>40364</v>
      </c>
    </row>
    <row r="6844" spans="1:21" ht="13">
      <c r="A6844" s="10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5">
        <f>C6844+3</f>
        <v>40365</v>
      </c>
    </row>
    <row r="6845" spans="1:21" ht="13">
      <c r="A6845" s="10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5">
        <f>C6845+3</f>
        <v>41253</v>
      </c>
    </row>
    <row r="6846" spans="1:21" ht="13">
      <c r="A6846" s="10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5">
        <f>C6846+1</f>
        <v>39914</v>
      </c>
    </row>
    <row r="6847" spans="1:21" ht="13">
      <c r="A6847" s="10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5">
        <f>C6847+0</f>
        <v>40404</v>
      </c>
    </row>
    <row r="6848" spans="1:21" ht="13">
      <c r="A6848" s="10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5">
        <f>C6848+2</f>
        <v>40008</v>
      </c>
    </row>
    <row r="6849" spans="1:21" ht="13">
      <c r="A6849" s="10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5">
        <f>C6849+2</f>
        <v>40848</v>
      </c>
    </row>
    <row r="6850" spans="1:21" ht="13">
      <c r="A6850" s="10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5">
        <f>C6850+1</f>
        <v>40996</v>
      </c>
    </row>
    <row r="6851" spans="1:21" ht="13">
      <c r="A6851" s="10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5">
        <f>C6851+4</f>
        <v>40705</v>
      </c>
    </row>
    <row r="6852" spans="1:21" ht="13">
      <c r="A6852" s="10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5">
        <f>C6852+0</f>
        <v>41227</v>
      </c>
    </row>
    <row r="6853" spans="1:21" ht="13">
      <c r="A6853" s="10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5">
        <f>C6853+1</f>
        <v>39950</v>
      </c>
    </row>
    <row r="6854" spans="1:21" ht="13">
      <c r="A6854" s="10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5">
        <f>C6854+0</f>
        <v>40701</v>
      </c>
    </row>
    <row r="6855" spans="1:21" ht="13">
      <c r="A6855" s="10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5">
        <f>C6855+2</f>
        <v>40596</v>
      </c>
    </row>
    <row r="6856" spans="1:21" ht="13">
      <c r="A6856" s="10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5">
        <f>C6856+1</f>
        <v>40595</v>
      </c>
    </row>
    <row r="6857" spans="1:21" ht="13">
      <c r="A6857" s="10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5">
        <f>C6857+1</f>
        <v>40369</v>
      </c>
    </row>
    <row r="6858" spans="1:21" ht="13">
      <c r="A6858" s="10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5">
        <f>C6858+0</f>
        <v>40368</v>
      </c>
    </row>
    <row r="6859" spans="1:21" ht="13">
      <c r="A6859" s="10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5">
        <f>C6859+2</f>
        <v>40578</v>
      </c>
    </row>
    <row r="6860" spans="1:21" ht="13">
      <c r="A6860" s="10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5">
        <f>C6860+1</f>
        <v>40577</v>
      </c>
    </row>
    <row r="6861" spans="1:21" ht="13">
      <c r="A6861" s="10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5">
        <f>C6861+0</f>
        <v>40576</v>
      </c>
    </row>
    <row r="6862" spans="1:21" ht="13">
      <c r="A6862" s="10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5">
        <f>C6862+0</f>
        <v>40576</v>
      </c>
    </row>
    <row r="6863" spans="1:21" ht="13">
      <c r="A6863" s="10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5">
        <f>C6863+1</f>
        <v>40574</v>
      </c>
    </row>
    <row r="6864" spans="1:21" ht="13">
      <c r="A6864" s="10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5">
        <f>C6864+2</f>
        <v>41224</v>
      </c>
    </row>
    <row r="6865" spans="1:21" ht="13">
      <c r="A6865" s="10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5">
        <f>C6865+1</f>
        <v>41223</v>
      </c>
    </row>
    <row r="6866" spans="1:21" ht="13">
      <c r="A6866" s="10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5">
        <f>C6866+2</f>
        <v>40569</v>
      </c>
    </row>
    <row r="6867" spans="1:21" ht="13">
      <c r="A6867" s="10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5">
        <f>C6867+1</f>
        <v>40888</v>
      </c>
    </row>
    <row r="6868" spans="1:21" ht="13">
      <c r="A6868" s="10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5">
        <f>C6868+2</f>
        <v>40267</v>
      </c>
    </row>
    <row r="6869" spans="1:21" ht="13">
      <c r="A6869" s="10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5">
        <f>C6869+2</f>
        <v>39863</v>
      </c>
    </row>
    <row r="6870" spans="1:21" ht="13">
      <c r="A6870" s="10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5">
        <f>C6870+1</f>
        <v>39961</v>
      </c>
    </row>
    <row r="6871" spans="1:21" ht="13">
      <c r="A6871" s="10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5">
        <f>C6871+1</f>
        <v>39961</v>
      </c>
    </row>
    <row r="6872" spans="1:21" ht="13">
      <c r="A6872" s="10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5">
        <f>C6872+2</f>
        <v>40607</v>
      </c>
    </row>
    <row r="6873" spans="1:21" ht="13">
      <c r="A6873" s="10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5">
        <f>C6873+1</f>
        <v>41112</v>
      </c>
    </row>
    <row r="6874" spans="1:21" ht="13">
      <c r="A6874" s="10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5">
        <f>C6874+7</f>
        <v>41003</v>
      </c>
    </row>
    <row r="6875" spans="1:21" ht="13">
      <c r="A6875" s="10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5">
        <f>C6875+7</f>
        <v>41003</v>
      </c>
    </row>
    <row r="6876" spans="1:21" ht="13">
      <c r="A6876" s="10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5">
        <f>C6876+1</f>
        <v>41028</v>
      </c>
    </row>
    <row r="6877" spans="1:21" ht="13">
      <c r="A6877" s="10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5">
        <f>C6877+0</f>
        <v>40271</v>
      </c>
    </row>
    <row r="6878" spans="1:21" ht="13">
      <c r="A6878" s="10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5">
        <f>C6878+5</f>
        <v>41255</v>
      </c>
    </row>
    <row r="6879" spans="1:21" ht="13">
      <c r="A6879" s="10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5">
        <f>C6879+1</f>
        <v>40888</v>
      </c>
    </row>
    <row r="6880" spans="1:21" ht="13">
      <c r="A6880" s="10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5">
        <f>C6880+2</f>
        <v>40889</v>
      </c>
    </row>
    <row r="6881" spans="1:21" ht="13">
      <c r="A6881" s="10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5">
        <f>C6881+2</f>
        <v>40889</v>
      </c>
    </row>
    <row r="6882" spans="1:21" ht="13">
      <c r="A6882" s="10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5">
        <f>C6882+1</f>
        <v>40664</v>
      </c>
    </row>
    <row r="6883" spans="1:21" ht="13">
      <c r="A6883" s="10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5">
        <f>C6883+4</f>
        <v>40471</v>
      </c>
    </row>
    <row r="6884" spans="1:21" ht="13">
      <c r="A6884" s="10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5">
        <f>C6884+1</f>
        <v>40355</v>
      </c>
    </row>
    <row r="6885" spans="1:21" ht="13">
      <c r="A6885" s="10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5">
        <f>C6885+3</f>
        <v>40357</v>
      </c>
    </row>
    <row r="6886" spans="1:21" ht="13">
      <c r="A6886" s="10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5">
        <f>C6886+1</f>
        <v>40355</v>
      </c>
    </row>
    <row r="6887" spans="1:21" ht="13">
      <c r="A6887" s="10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5">
        <f>C6887+1</f>
        <v>40922</v>
      </c>
    </row>
    <row r="6888" spans="1:21" ht="13">
      <c r="A6888" s="10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5">
        <f>C6888+1</f>
        <v>39930</v>
      </c>
    </row>
    <row r="6889" spans="1:21" ht="13">
      <c r="A6889" s="10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5">
        <f>C6889+7</f>
        <v>40443</v>
      </c>
    </row>
    <row r="6890" spans="1:21" ht="13">
      <c r="A6890" s="10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5">
        <f t="shared" ref="U6890:U6895" si="20">C6890+2</f>
        <v>40731</v>
      </c>
    </row>
    <row r="6891" spans="1:21" ht="13">
      <c r="A6891" s="10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5">
        <f t="shared" si="20"/>
        <v>40270</v>
      </c>
    </row>
    <row r="6892" spans="1:21" ht="13">
      <c r="A6892" s="10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5">
        <f t="shared" si="20"/>
        <v>41094</v>
      </c>
    </row>
    <row r="6893" spans="1:21" ht="13">
      <c r="A6893" s="10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5">
        <f t="shared" si="20"/>
        <v>41094</v>
      </c>
    </row>
    <row r="6894" spans="1:21" ht="13">
      <c r="A6894" s="10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5">
        <f t="shared" si="20"/>
        <v>40653</v>
      </c>
    </row>
    <row r="6895" spans="1:21" ht="13">
      <c r="A6895" s="10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5">
        <f t="shared" si="20"/>
        <v>40653</v>
      </c>
    </row>
    <row r="6896" spans="1:21" ht="13">
      <c r="A6896" s="10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5">
        <f>C6896+24</f>
        <v>40562</v>
      </c>
    </row>
    <row r="6897" spans="1:21" ht="13">
      <c r="A6897" s="10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5">
        <f>C6897+4</f>
        <v>40542</v>
      </c>
    </row>
    <row r="6898" spans="1:21" ht="13">
      <c r="A6898" s="10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5">
        <f>C6898+2</f>
        <v>40503</v>
      </c>
    </row>
    <row r="6899" spans="1:21" ht="13">
      <c r="A6899" s="10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5">
        <f>C6899+0</f>
        <v>40501</v>
      </c>
    </row>
    <row r="6900" spans="1:21" ht="13">
      <c r="A6900" s="10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5">
        <f>C6900+2</f>
        <v>41211</v>
      </c>
    </row>
    <row r="6901" spans="1:21" ht="13">
      <c r="A6901" s="10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5">
        <f>C6901+2</f>
        <v>39821</v>
      </c>
    </row>
    <row r="6902" spans="1:21" ht="13">
      <c r="A6902" s="10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5">
        <f>C6902+1</f>
        <v>41255</v>
      </c>
    </row>
    <row r="6903" spans="1:21" ht="13">
      <c r="A6903" s="10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5">
        <f>C6903+1</f>
        <v>41255</v>
      </c>
    </row>
    <row r="6904" spans="1:21" ht="13">
      <c r="A6904" s="10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5">
        <f>C6904+2</f>
        <v>40670</v>
      </c>
    </row>
    <row r="6905" spans="1:21" ht="13">
      <c r="A6905" s="10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5">
        <f>C6905+0</f>
        <v>40055</v>
      </c>
    </row>
    <row r="6906" spans="1:21" ht="13">
      <c r="A6906" s="10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5">
        <f>C6906+1</f>
        <v>40489</v>
      </c>
    </row>
    <row r="6907" spans="1:21" ht="13">
      <c r="A6907" s="10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5">
        <f>C6907+2</f>
        <v>40386</v>
      </c>
    </row>
    <row r="6908" spans="1:21" ht="13">
      <c r="A6908" s="10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5">
        <f>C6908+4</f>
        <v>40011</v>
      </c>
    </row>
    <row r="6909" spans="1:21" ht="13">
      <c r="A6909" s="10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5">
        <f>C6909+7</f>
        <v>39858</v>
      </c>
    </row>
    <row r="6910" spans="1:21" ht="13">
      <c r="A6910" s="10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5">
        <f>C6910+2</f>
        <v>39853</v>
      </c>
    </row>
    <row r="6911" spans="1:21" ht="13">
      <c r="A6911" s="10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5">
        <f>C6911+0</f>
        <v>40006</v>
      </c>
    </row>
    <row r="6912" spans="1:21" ht="13">
      <c r="A6912" s="10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5">
        <f>C6912+2</f>
        <v>40008</v>
      </c>
    </row>
    <row r="6913" spans="1:21" ht="13">
      <c r="A6913" s="10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5">
        <f>C6913+0</f>
        <v>40117</v>
      </c>
    </row>
    <row r="6914" spans="1:21" ht="13">
      <c r="A6914" s="10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5">
        <f>C6914+1</f>
        <v>40617</v>
      </c>
    </row>
    <row r="6915" spans="1:21" ht="13">
      <c r="A6915" s="10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5">
        <f t="shared" ref="U6915:U6921" si="21">C6915+2</f>
        <v>40198</v>
      </c>
    </row>
    <row r="6916" spans="1:21" ht="13">
      <c r="A6916" s="10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5">
        <f t="shared" si="21"/>
        <v>40975</v>
      </c>
    </row>
    <row r="6917" spans="1:21" ht="13">
      <c r="A6917" s="10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5">
        <f t="shared" si="21"/>
        <v>40165</v>
      </c>
    </row>
    <row r="6918" spans="1:21" ht="13">
      <c r="A6918" s="10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5">
        <f t="shared" si="21"/>
        <v>40325</v>
      </c>
    </row>
    <row r="6919" spans="1:21" ht="13">
      <c r="A6919" s="10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5">
        <f t="shared" si="21"/>
        <v>40897</v>
      </c>
    </row>
    <row r="6920" spans="1:21" ht="13">
      <c r="A6920" s="10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5">
        <f t="shared" si="21"/>
        <v>39960</v>
      </c>
    </row>
    <row r="6921" spans="1:21" ht="13">
      <c r="A6921" s="10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5">
        <f t="shared" si="21"/>
        <v>41186</v>
      </c>
    </row>
    <row r="6922" spans="1:21" ht="13">
      <c r="A6922" s="10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5">
        <f>C6922+1</f>
        <v>41185</v>
      </c>
    </row>
    <row r="6923" spans="1:21" ht="13">
      <c r="A6923" s="10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5">
        <f>C6923+2</f>
        <v>41155</v>
      </c>
    </row>
    <row r="6924" spans="1:21" ht="13">
      <c r="A6924" s="10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5">
        <f>C6924+2</f>
        <v>40339</v>
      </c>
    </row>
    <row r="6925" spans="1:21" ht="13">
      <c r="A6925" s="10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5">
        <f>C6925+1</f>
        <v>41083</v>
      </c>
    </row>
    <row r="6926" spans="1:21" ht="13">
      <c r="A6926" s="10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5">
        <f>C6926+2</f>
        <v>41168</v>
      </c>
    </row>
    <row r="6927" spans="1:21" ht="13">
      <c r="A6927" s="10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5">
        <f>C6927+1</f>
        <v>41239</v>
      </c>
    </row>
    <row r="6928" spans="1:21" ht="13">
      <c r="A6928" s="10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5">
        <f>C6928+1</f>
        <v>41073</v>
      </c>
    </row>
    <row r="6929" spans="1:21" ht="13">
      <c r="A6929" s="10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5">
        <f>C6929+4</f>
        <v>41216</v>
      </c>
    </row>
    <row r="6930" spans="1:21" ht="13">
      <c r="A6930" s="10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5">
        <f>C6930+1</f>
        <v>40876</v>
      </c>
    </row>
    <row r="6931" spans="1:21" ht="13">
      <c r="A6931" s="10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5">
        <f>C6931+2</f>
        <v>40877</v>
      </c>
    </row>
    <row r="6932" spans="1:21" ht="13">
      <c r="A6932" s="10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5">
        <f>C6932+0</f>
        <v>40888</v>
      </c>
    </row>
    <row r="6933" spans="1:21" ht="13">
      <c r="A6933" s="10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5">
        <f>C6933+1</f>
        <v>40889</v>
      </c>
    </row>
    <row r="6934" spans="1:21" ht="13">
      <c r="A6934" s="10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5">
        <f>C6934+0</f>
        <v>40483</v>
      </c>
    </row>
    <row r="6935" spans="1:21" ht="13">
      <c r="A6935" s="10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5">
        <f>C6935+3</f>
        <v>40088</v>
      </c>
    </row>
    <row r="6936" spans="1:21" ht="13">
      <c r="A6936" s="10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5">
        <f>C6936+1</f>
        <v>40276</v>
      </c>
    </row>
    <row r="6937" spans="1:21" ht="13">
      <c r="A6937" s="10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5">
        <f>C6937+1</f>
        <v>40684</v>
      </c>
    </row>
    <row r="6938" spans="1:21" ht="13">
      <c r="A6938" s="10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5">
        <f>C6938+2</f>
        <v>40685</v>
      </c>
    </row>
    <row r="6939" spans="1:21" ht="13">
      <c r="A6939" s="10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5">
        <f>C6939+1</f>
        <v>40684</v>
      </c>
    </row>
    <row r="6940" spans="1:21" ht="13">
      <c r="A6940" s="10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5">
        <f>C6940+1</f>
        <v>40798</v>
      </c>
    </row>
    <row r="6941" spans="1:21" ht="13">
      <c r="A6941" s="10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5">
        <f>C6941+2</f>
        <v>40836</v>
      </c>
    </row>
    <row r="6942" spans="1:21" ht="13">
      <c r="A6942" s="10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5">
        <f>C6942+2</f>
        <v>40212</v>
      </c>
    </row>
    <row r="6943" spans="1:21" ht="13">
      <c r="A6943" s="10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5">
        <f>C6943+2</f>
        <v>40614</v>
      </c>
    </row>
    <row r="6944" spans="1:21" ht="13">
      <c r="A6944" s="10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5">
        <f>C6944+7</f>
        <v>40248</v>
      </c>
    </row>
    <row r="6945" spans="1:21" ht="13">
      <c r="A6945" s="10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5">
        <f>C6945+2</f>
        <v>40807</v>
      </c>
    </row>
    <row r="6946" spans="1:21" ht="13">
      <c r="A6946" s="10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5">
        <f>C6946+1</f>
        <v>40394</v>
      </c>
    </row>
    <row r="6947" spans="1:21" ht="13">
      <c r="A6947" s="10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5">
        <f>C6947+4</f>
        <v>40445</v>
      </c>
    </row>
    <row r="6948" spans="1:21" ht="13">
      <c r="A6948" s="10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5">
        <f>C6948+2</f>
        <v>40733</v>
      </c>
    </row>
    <row r="6949" spans="1:21" ht="13">
      <c r="A6949" s="10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5">
        <f>C6949+1</f>
        <v>40277</v>
      </c>
    </row>
    <row r="6950" spans="1:21" ht="13">
      <c r="A6950" s="10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5">
        <f>C6950+1</f>
        <v>40277</v>
      </c>
    </row>
    <row r="6951" spans="1:21" ht="13">
      <c r="A6951" s="10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5">
        <f>C6951+1</f>
        <v>40277</v>
      </c>
    </row>
    <row r="6952" spans="1:21" ht="13">
      <c r="A6952" s="10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5">
        <f>C6952+1</f>
        <v>40935</v>
      </c>
    </row>
    <row r="6953" spans="1:21" ht="13">
      <c r="A6953" s="10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5">
        <f>C6953+1</f>
        <v>41263</v>
      </c>
    </row>
    <row r="6954" spans="1:21" ht="13">
      <c r="A6954" s="10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5">
        <f>C6954+5</f>
        <v>39904</v>
      </c>
    </row>
    <row r="6955" spans="1:21" ht="13">
      <c r="A6955" s="10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5">
        <f>C6955+1</f>
        <v>41090</v>
      </c>
    </row>
    <row r="6956" spans="1:21" ht="13">
      <c r="A6956" s="10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5">
        <f>C6956+1</f>
        <v>41090</v>
      </c>
    </row>
    <row r="6957" spans="1:21" ht="13">
      <c r="A6957" s="10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5">
        <f>C6957+0</f>
        <v>40920</v>
      </c>
    </row>
    <row r="6958" spans="1:21" ht="13">
      <c r="A6958" s="10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5">
        <f>C6958+1</f>
        <v>40296</v>
      </c>
    </row>
    <row r="6959" spans="1:21" ht="13">
      <c r="A6959" s="10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5">
        <f>C6959+2</f>
        <v>40821</v>
      </c>
    </row>
    <row r="6960" spans="1:21" ht="13">
      <c r="A6960" s="10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5">
        <f>C6960+2</f>
        <v>40821</v>
      </c>
    </row>
    <row r="6961" spans="1:21" ht="13">
      <c r="A6961" s="10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5">
        <f>C6961+1</f>
        <v>40634</v>
      </c>
    </row>
    <row r="6962" spans="1:21" ht="13">
      <c r="A6962" s="10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5">
        <f>C6962+1</f>
        <v>40446</v>
      </c>
    </row>
    <row r="6963" spans="1:21" ht="13">
      <c r="A6963" s="10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5">
        <f>C6963+2</f>
        <v>40447</v>
      </c>
    </row>
    <row r="6964" spans="1:21" ht="13">
      <c r="A6964" s="10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5">
        <f>C6964+1</f>
        <v>40004</v>
      </c>
    </row>
    <row r="6965" spans="1:21" ht="13">
      <c r="A6965" s="10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5">
        <f>C6965+1</f>
        <v>40004</v>
      </c>
    </row>
    <row r="6966" spans="1:21" ht="13">
      <c r="A6966" s="10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5">
        <f>C6966+1</f>
        <v>40925</v>
      </c>
    </row>
    <row r="6967" spans="1:21" ht="13">
      <c r="A6967" s="10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5">
        <f>C6967+0</f>
        <v>40924</v>
      </c>
    </row>
    <row r="6968" spans="1:21" ht="13">
      <c r="A6968" s="10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5">
        <f>C6968+3</f>
        <v>41061</v>
      </c>
    </row>
    <row r="6969" spans="1:21" ht="13">
      <c r="A6969" s="10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5">
        <f>C6969+2</f>
        <v>39915</v>
      </c>
    </row>
    <row r="6970" spans="1:21" ht="13">
      <c r="A6970" s="10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5">
        <f>C6970+1</f>
        <v>41271</v>
      </c>
    </row>
    <row r="6971" spans="1:21" ht="13">
      <c r="A6971" s="10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5">
        <f>C6971+1</f>
        <v>40998</v>
      </c>
    </row>
    <row r="6972" spans="1:21" ht="13">
      <c r="A6972" s="10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5">
        <f>C6972+7</f>
        <v>41186</v>
      </c>
    </row>
    <row r="6973" spans="1:21" ht="13">
      <c r="A6973" s="10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5">
        <f>C6973+7</f>
        <v>41186</v>
      </c>
    </row>
    <row r="6974" spans="1:21" ht="13">
      <c r="A6974" s="10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5">
        <f>C6974+2</f>
        <v>39943</v>
      </c>
    </row>
    <row r="6975" spans="1:21" ht="13">
      <c r="A6975" s="10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5">
        <f>C6975+2</f>
        <v>40666</v>
      </c>
    </row>
    <row r="6976" spans="1:21" ht="13">
      <c r="A6976" s="10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5">
        <f>C6976+1</f>
        <v>40351</v>
      </c>
    </row>
    <row r="6977" spans="1:21" ht="13">
      <c r="A6977" s="10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5">
        <f>C6977+0</f>
        <v>40366</v>
      </c>
    </row>
    <row r="6978" spans="1:21" ht="13">
      <c r="A6978" s="10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5">
        <f>C6978+4</f>
        <v>40814</v>
      </c>
    </row>
    <row r="6979" spans="1:21" ht="13">
      <c r="A6979" s="10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5">
        <f>C6979+2</f>
        <v>40812</v>
      </c>
    </row>
    <row r="6980" spans="1:21" ht="13">
      <c r="A6980" s="10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5">
        <f>C6980+4</f>
        <v>40814</v>
      </c>
    </row>
    <row r="6981" spans="1:21" ht="13">
      <c r="A6981" s="10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5">
        <f>C6981+9</f>
        <v>40819</v>
      </c>
    </row>
    <row r="6982" spans="1:21" ht="13">
      <c r="A6982" s="10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5">
        <f>C6982+2</f>
        <v>40723</v>
      </c>
    </row>
    <row r="6983" spans="1:21" ht="13">
      <c r="A6983" s="10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5">
        <f>C6983+2</f>
        <v>40722</v>
      </c>
    </row>
    <row r="6984" spans="1:21" ht="13">
      <c r="A6984" s="10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5">
        <f>C6984+1</f>
        <v>40335</v>
      </c>
    </row>
    <row r="6985" spans="1:21" ht="13">
      <c r="A6985" s="10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5">
        <f>C6985+2</f>
        <v>40336</v>
      </c>
    </row>
    <row r="6986" spans="1:21" ht="13">
      <c r="A6986" s="10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5">
        <f>C6986+7</f>
        <v>40080</v>
      </c>
    </row>
    <row r="6987" spans="1:21" ht="13">
      <c r="A6987" s="10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5">
        <f>C6987+2</f>
        <v>40075</v>
      </c>
    </row>
    <row r="6988" spans="1:21" ht="13">
      <c r="A6988" s="10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5">
        <f>C6988+1</f>
        <v>39823</v>
      </c>
    </row>
    <row r="6989" spans="1:21" ht="13">
      <c r="A6989" s="10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5">
        <f>C6989+0</f>
        <v>39822</v>
      </c>
    </row>
    <row r="6990" spans="1:21" ht="13">
      <c r="A6990" s="10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5">
        <f>C6990+0</f>
        <v>40303</v>
      </c>
    </row>
    <row r="6991" spans="1:21" ht="13">
      <c r="A6991" s="10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5">
        <f>C6991+1</f>
        <v>40727</v>
      </c>
    </row>
    <row r="6992" spans="1:21" ht="13">
      <c r="A6992" s="10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5">
        <f>C6992+2</f>
        <v>40728</v>
      </c>
    </row>
    <row r="6993" spans="1:21" ht="13">
      <c r="A6993" s="10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5">
        <f>C6993+0</f>
        <v>40122</v>
      </c>
    </row>
    <row r="6994" spans="1:21" ht="13">
      <c r="A6994" s="10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5">
        <f>C6994+1</f>
        <v>40123</v>
      </c>
    </row>
    <row r="6995" spans="1:21" ht="13">
      <c r="A6995" s="10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5">
        <f>C6995+2</f>
        <v>40973</v>
      </c>
    </row>
    <row r="6996" spans="1:21" ht="13">
      <c r="A6996" s="10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5">
        <f>C6996+2</f>
        <v>40973</v>
      </c>
    </row>
    <row r="6997" spans="1:21" ht="13">
      <c r="A6997" s="10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5">
        <f>C6997+4</f>
        <v>40191</v>
      </c>
    </row>
    <row r="6998" spans="1:21" ht="13">
      <c r="A6998" s="10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5">
        <f>C6998+2</f>
        <v>39861</v>
      </c>
    </row>
    <row r="6999" spans="1:21" ht="13">
      <c r="A6999" s="10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5">
        <f>C6999+1</f>
        <v>39860</v>
      </c>
    </row>
    <row r="7000" spans="1:21" ht="13">
      <c r="A7000" s="10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5">
        <f>C7000+1</f>
        <v>40860</v>
      </c>
    </row>
    <row r="7001" spans="1:21" ht="13">
      <c r="A7001" s="10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5">
        <f>C7001+2</f>
        <v>40861</v>
      </c>
    </row>
    <row r="7002" spans="1:21" ht="13">
      <c r="A7002" s="10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5">
        <f>C7002+2</f>
        <v>41081</v>
      </c>
    </row>
    <row r="7003" spans="1:21" ht="13">
      <c r="A7003" s="10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5">
        <f>C7003+1</f>
        <v>41080</v>
      </c>
    </row>
    <row r="7004" spans="1:21" ht="13">
      <c r="A7004" s="10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5">
        <f>C7004+2</f>
        <v>41081</v>
      </c>
    </row>
    <row r="7005" spans="1:21" ht="13">
      <c r="A7005" s="10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5">
        <f>C7005+2</f>
        <v>39946</v>
      </c>
    </row>
    <row r="7006" spans="1:21" ht="13">
      <c r="A7006" s="10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5">
        <f>C7006+1</f>
        <v>39945</v>
      </c>
    </row>
    <row r="7007" spans="1:21" ht="13">
      <c r="A7007" s="10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5">
        <f>C7007+0</f>
        <v>39944</v>
      </c>
    </row>
    <row r="7008" spans="1:21" ht="13">
      <c r="A7008" s="10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5">
        <f>C7008+2</f>
        <v>39946</v>
      </c>
    </row>
    <row r="7009" spans="1:21" ht="13">
      <c r="A7009" s="10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5">
        <f>C7009+5</f>
        <v>41128</v>
      </c>
    </row>
    <row r="7010" spans="1:21" ht="13">
      <c r="A7010" s="10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5">
        <f>C7010+5</f>
        <v>41128</v>
      </c>
    </row>
    <row r="7011" spans="1:21" ht="13">
      <c r="A7011" s="10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5">
        <f>C7011+2</f>
        <v>41125</v>
      </c>
    </row>
    <row r="7012" spans="1:21" ht="13">
      <c r="A7012" s="10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5">
        <f>C7012+2</f>
        <v>40775</v>
      </c>
    </row>
    <row r="7013" spans="1:21" ht="13">
      <c r="A7013" s="10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5">
        <f>C7013+2</f>
        <v>39942</v>
      </c>
    </row>
    <row r="7014" spans="1:21" ht="13">
      <c r="A7014" s="10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5">
        <f>C7014+1</f>
        <v>41155</v>
      </c>
    </row>
    <row r="7015" spans="1:21" ht="13">
      <c r="A7015" s="10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5">
        <f>C7015+4</f>
        <v>39824</v>
      </c>
    </row>
    <row r="7016" spans="1:21" ht="13">
      <c r="A7016" s="10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5">
        <f>C7016+2</f>
        <v>41202</v>
      </c>
    </row>
    <row r="7017" spans="1:21" ht="13">
      <c r="A7017" s="10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5">
        <f>C7017+1</f>
        <v>40842</v>
      </c>
    </row>
    <row r="7018" spans="1:21" ht="13">
      <c r="A7018" s="10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5">
        <f>C7018+2</f>
        <v>40587</v>
      </c>
    </row>
    <row r="7019" spans="1:21" ht="13">
      <c r="A7019" s="10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5">
        <f>C7019+1</f>
        <v>40586</v>
      </c>
    </row>
    <row r="7020" spans="1:21" ht="13">
      <c r="A7020" s="10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5">
        <f>C7020+2</f>
        <v>40587</v>
      </c>
    </row>
    <row r="7021" spans="1:21" ht="13">
      <c r="A7021" s="10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5">
        <f>C7021+2</f>
        <v>40998</v>
      </c>
    </row>
    <row r="7022" spans="1:21" ht="13">
      <c r="A7022" s="10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5">
        <f>C7022+1</f>
        <v>41181</v>
      </c>
    </row>
    <row r="7023" spans="1:21" ht="13">
      <c r="A7023" s="10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5">
        <f>C7023+2</f>
        <v>40530</v>
      </c>
    </row>
    <row r="7024" spans="1:21" ht="13">
      <c r="A7024" s="10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5">
        <f>C7024+2</f>
        <v>40394</v>
      </c>
    </row>
    <row r="7025" spans="1:21" ht="13">
      <c r="A7025" s="10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5">
        <f>C7025+2</f>
        <v>40394</v>
      </c>
    </row>
    <row r="7026" spans="1:21" ht="13">
      <c r="A7026" s="10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5">
        <f>C7026+2</f>
        <v>40394</v>
      </c>
    </row>
    <row r="7027" spans="1:21" ht="13">
      <c r="A7027" s="10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5">
        <f>C7027+1</f>
        <v>39910</v>
      </c>
    </row>
    <row r="7028" spans="1:21" ht="13">
      <c r="A7028" s="10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5">
        <f>C7028+1</f>
        <v>39910</v>
      </c>
    </row>
    <row r="7029" spans="1:21" ht="13">
      <c r="A7029" s="10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5">
        <f>C7029+1</f>
        <v>40858</v>
      </c>
    </row>
    <row r="7030" spans="1:21" ht="13">
      <c r="A7030" s="10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5">
        <f>C7030+2</f>
        <v>40562</v>
      </c>
    </row>
    <row r="7031" spans="1:21" ht="13">
      <c r="A7031" s="10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5">
        <f>C7031+1</f>
        <v>40996</v>
      </c>
    </row>
    <row r="7032" spans="1:21" ht="13">
      <c r="A7032" s="10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5">
        <f>C7032+2</f>
        <v>41232</v>
      </c>
    </row>
    <row r="7033" spans="1:21" ht="13">
      <c r="A7033" s="10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5">
        <f>C7033+1</f>
        <v>41231</v>
      </c>
    </row>
    <row r="7034" spans="1:21" ht="13">
      <c r="A7034" s="10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5">
        <f>C7034+2</f>
        <v>40973</v>
      </c>
    </row>
    <row r="7035" spans="1:21" ht="13">
      <c r="A7035" s="10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5">
        <f>C7035+0</f>
        <v>40166</v>
      </c>
    </row>
    <row r="7036" spans="1:21" ht="13">
      <c r="A7036" s="10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5">
        <f>C7036+2</f>
        <v>40000</v>
      </c>
    </row>
    <row r="7037" spans="1:21" ht="13">
      <c r="A7037" s="10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5">
        <f>C7037+1</f>
        <v>39951</v>
      </c>
    </row>
    <row r="7038" spans="1:21" ht="13">
      <c r="A7038" s="10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5">
        <f>C7038+7</f>
        <v>41242</v>
      </c>
    </row>
    <row r="7039" spans="1:21" ht="13">
      <c r="A7039" s="10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5">
        <f>C7039+2</f>
        <v>40763</v>
      </c>
    </row>
    <row r="7040" spans="1:21" ht="13">
      <c r="A7040" s="10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5">
        <f>C7040+2</f>
        <v>40904</v>
      </c>
    </row>
    <row r="7041" spans="1:21" ht="13">
      <c r="A7041" s="10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5">
        <f>C7041+2</f>
        <v>40904</v>
      </c>
    </row>
    <row r="7042" spans="1:21" ht="13">
      <c r="A7042" s="10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5">
        <f>C7042+1</f>
        <v>39995</v>
      </c>
    </row>
    <row r="7043" spans="1:21" ht="13">
      <c r="A7043" s="10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5">
        <f>C7043+1</f>
        <v>39995</v>
      </c>
    </row>
    <row r="7044" spans="1:21" ht="13">
      <c r="A7044" s="10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5">
        <f>C7044+3</f>
        <v>39997</v>
      </c>
    </row>
    <row r="7045" spans="1:21" ht="13">
      <c r="A7045" s="10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5">
        <f>C7045+1</f>
        <v>40253</v>
      </c>
    </row>
    <row r="7046" spans="1:21" ht="13">
      <c r="A7046" s="10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5">
        <f>C7046+1</f>
        <v>40253</v>
      </c>
    </row>
    <row r="7047" spans="1:21" ht="13">
      <c r="A7047" s="10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5">
        <f>C7047+7</f>
        <v>41068</v>
      </c>
    </row>
    <row r="7048" spans="1:21" ht="13">
      <c r="A7048" s="10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5">
        <f>C7048+5</f>
        <v>41066</v>
      </c>
    </row>
    <row r="7049" spans="1:21" ht="13">
      <c r="A7049" s="10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5">
        <f>C7049+3</f>
        <v>40238</v>
      </c>
    </row>
    <row r="7050" spans="1:21" ht="13">
      <c r="A7050" s="10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5">
        <f>C7050+2</f>
        <v>40063</v>
      </c>
    </row>
    <row r="7051" spans="1:21" ht="13">
      <c r="A7051" s="10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5">
        <f>C7051+2</f>
        <v>40063</v>
      </c>
    </row>
    <row r="7052" spans="1:21" ht="13">
      <c r="A7052" s="10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5">
        <f>C7052+1</f>
        <v>40193</v>
      </c>
    </row>
    <row r="7053" spans="1:21" ht="13">
      <c r="A7053" s="10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5">
        <f>C7053+4</f>
        <v>40091</v>
      </c>
    </row>
    <row r="7054" spans="1:21" ht="13">
      <c r="A7054" s="10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5">
        <f>C7054+2</f>
        <v>40699</v>
      </c>
    </row>
    <row r="7055" spans="1:21" ht="13">
      <c r="A7055" s="10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5">
        <f>C7055+2</f>
        <v>40699</v>
      </c>
    </row>
    <row r="7056" spans="1:21" ht="13">
      <c r="A7056" s="10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5">
        <f>C7056+5</f>
        <v>40702</v>
      </c>
    </row>
    <row r="7057" spans="1:21" ht="13">
      <c r="A7057" s="10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5">
        <f>C7057+0</f>
        <v>39815</v>
      </c>
    </row>
    <row r="7058" spans="1:21" ht="13">
      <c r="A7058" s="10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5">
        <f>C7058+2</f>
        <v>39817</v>
      </c>
    </row>
    <row r="7059" spans="1:21" ht="13">
      <c r="A7059" s="10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5">
        <f>C7059+7</f>
        <v>39822</v>
      </c>
    </row>
    <row r="7060" spans="1:21" ht="13">
      <c r="A7060" s="10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5">
        <f>C7060+1</f>
        <v>40232</v>
      </c>
    </row>
    <row r="7061" spans="1:21" ht="13">
      <c r="A7061" s="10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5">
        <f>C7061+2</f>
        <v>40233</v>
      </c>
    </row>
    <row r="7062" spans="1:21" ht="13">
      <c r="A7062" s="10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5">
        <f>C7062+2</f>
        <v>40233</v>
      </c>
    </row>
    <row r="7063" spans="1:21" ht="13">
      <c r="A7063" s="10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5">
        <f>C7063+0</f>
        <v>40186</v>
      </c>
    </row>
    <row r="7064" spans="1:21" ht="13">
      <c r="A7064" s="10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5">
        <f>C7064+2</f>
        <v>40043</v>
      </c>
    </row>
    <row r="7065" spans="1:21" ht="13">
      <c r="A7065" s="10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5">
        <f>C7065+1</f>
        <v>40488</v>
      </c>
    </row>
    <row r="7066" spans="1:21" ht="13">
      <c r="A7066" s="10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5">
        <f>C7066+1</f>
        <v>40515</v>
      </c>
    </row>
    <row r="7067" spans="1:21" ht="13">
      <c r="A7067" s="10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5">
        <f>C7067+1</f>
        <v>40149</v>
      </c>
    </row>
    <row r="7068" spans="1:21" ht="13">
      <c r="A7068" s="10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5">
        <f>C7068+1</f>
        <v>40327</v>
      </c>
    </row>
    <row r="7069" spans="1:21" ht="13">
      <c r="A7069" s="10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5">
        <f>C7069+2</f>
        <v>40299</v>
      </c>
    </row>
    <row r="7070" spans="1:21" ht="13">
      <c r="A7070" s="10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5">
        <f>C7070+0</f>
        <v>40062</v>
      </c>
    </row>
    <row r="7071" spans="1:21" ht="13">
      <c r="A7071" s="10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5">
        <f>C7071+1</f>
        <v>40700</v>
      </c>
    </row>
    <row r="7072" spans="1:21" ht="13">
      <c r="A7072" s="10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5">
        <f>C7072+1</f>
        <v>40700</v>
      </c>
    </row>
    <row r="7073" spans="1:21" ht="13">
      <c r="A7073" s="10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5">
        <f>C7073+0</f>
        <v>40842</v>
      </c>
    </row>
    <row r="7074" spans="1:21" ht="13">
      <c r="A7074" s="10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5">
        <f>C7074+2</f>
        <v>40844</v>
      </c>
    </row>
    <row r="7075" spans="1:21" ht="13">
      <c r="A7075" s="10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5">
        <f>C7075+2</f>
        <v>39990</v>
      </c>
    </row>
    <row r="7076" spans="1:21" ht="13">
      <c r="A7076" s="10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5">
        <f>C7076+2</f>
        <v>40738</v>
      </c>
    </row>
    <row r="7077" spans="1:21" ht="13">
      <c r="A7077" s="10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5">
        <f>C7077+5</f>
        <v>40741</v>
      </c>
    </row>
    <row r="7078" spans="1:21" ht="13">
      <c r="A7078" s="10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5">
        <f>C7078+2</f>
        <v>40896</v>
      </c>
    </row>
    <row r="7079" spans="1:21" ht="13">
      <c r="A7079" s="10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5">
        <f>C7079+2</f>
        <v>40896</v>
      </c>
    </row>
    <row r="7080" spans="1:21" ht="13">
      <c r="A7080" s="10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5">
        <f>C7080+1</f>
        <v>40106</v>
      </c>
    </row>
    <row r="7081" spans="1:21" ht="13">
      <c r="A7081" s="10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5">
        <f>C7081+2</f>
        <v>40107</v>
      </c>
    </row>
    <row r="7082" spans="1:21" ht="13">
      <c r="A7082" s="10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5">
        <f>C7082+1</f>
        <v>41183</v>
      </c>
    </row>
    <row r="7083" spans="1:21" ht="13">
      <c r="A7083" s="10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5">
        <f>C7083+7</f>
        <v>41161</v>
      </c>
    </row>
    <row r="7084" spans="1:21" ht="13">
      <c r="A7084" s="10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5">
        <f>C7084+4</f>
        <v>41158</v>
      </c>
    </row>
    <row r="7085" spans="1:21" ht="13">
      <c r="A7085" s="10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5">
        <f>C7085+2</f>
        <v>40181</v>
      </c>
    </row>
    <row r="7086" spans="1:21" ht="13">
      <c r="A7086" s="10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5">
        <f>C7086+1</f>
        <v>40273</v>
      </c>
    </row>
    <row r="7087" spans="1:21" ht="13">
      <c r="A7087" s="10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5">
        <f>C7087+1</f>
        <v>40273</v>
      </c>
    </row>
    <row r="7088" spans="1:21" ht="13">
      <c r="A7088" s="10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5">
        <f>C7088+2</f>
        <v>40274</v>
      </c>
    </row>
    <row r="7089" spans="1:21" ht="13">
      <c r="A7089" s="10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5">
        <f>C7089+9</f>
        <v>40428</v>
      </c>
    </row>
    <row r="7090" spans="1:21" ht="13">
      <c r="A7090" s="10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5">
        <f>C7090+2</f>
        <v>40290</v>
      </c>
    </row>
    <row r="7091" spans="1:21" ht="13">
      <c r="A7091" s="10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5">
        <f>C7091+4</f>
        <v>40292</v>
      </c>
    </row>
    <row r="7092" spans="1:21" ht="13">
      <c r="A7092" s="10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5">
        <f>C7092+0</f>
        <v>40288</v>
      </c>
    </row>
    <row r="7093" spans="1:21" ht="13">
      <c r="A7093" s="10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5">
        <f>C7093+2</f>
        <v>40555</v>
      </c>
    </row>
    <row r="7094" spans="1:21" ht="13">
      <c r="A7094" s="10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5">
        <f>C7094+2</f>
        <v>40555</v>
      </c>
    </row>
    <row r="7095" spans="1:21" ht="13">
      <c r="A7095" s="10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5">
        <f>C7095+0</f>
        <v>40174</v>
      </c>
    </row>
    <row r="7096" spans="1:21" ht="13">
      <c r="A7096" s="10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5">
        <f>C7096+1</f>
        <v>40175</v>
      </c>
    </row>
    <row r="7097" spans="1:21" ht="13">
      <c r="A7097" s="10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5">
        <f>C7097+1</f>
        <v>39936</v>
      </c>
    </row>
    <row r="7098" spans="1:21" ht="13">
      <c r="A7098" s="10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5">
        <f>C7098+2</f>
        <v>39937</v>
      </c>
    </row>
    <row r="7099" spans="1:21" ht="13">
      <c r="A7099" s="10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5">
        <f>C7099+1</f>
        <v>39958</v>
      </c>
    </row>
    <row r="7100" spans="1:21" ht="13">
      <c r="A7100" s="10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5">
        <f>C7100+1</f>
        <v>40790</v>
      </c>
    </row>
    <row r="7101" spans="1:21" ht="13">
      <c r="A7101" s="10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5">
        <f>C7101+2</f>
        <v>40791</v>
      </c>
    </row>
    <row r="7102" spans="1:21" ht="13">
      <c r="A7102" s="10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5">
        <f>C7102+2</f>
        <v>40651</v>
      </c>
    </row>
    <row r="7103" spans="1:21" ht="13">
      <c r="A7103" s="10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5">
        <f>C7103+1</f>
        <v>40895</v>
      </c>
    </row>
    <row r="7104" spans="1:21" ht="13">
      <c r="A7104" s="10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5">
        <f>C7104+2</f>
        <v>40896</v>
      </c>
    </row>
    <row r="7105" spans="1:21" ht="13">
      <c r="A7105" s="10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5">
        <f>C7105+2</f>
        <v>40896</v>
      </c>
    </row>
    <row r="7106" spans="1:21" ht="13">
      <c r="A7106" s="10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5">
        <f>C7106+1</f>
        <v>40079</v>
      </c>
    </row>
    <row r="7107" spans="1:21" ht="13">
      <c r="A7107" s="10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5">
        <f>C7107+3</f>
        <v>40081</v>
      </c>
    </row>
    <row r="7108" spans="1:21" ht="13">
      <c r="A7108" s="10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5">
        <f>C7108+2</f>
        <v>40668</v>
      </c>
    </row>
    <row r="7109" spans="1:21" ht="13">
      <c r="A7109" s="10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5">
        <f>C7109+1</f>
        <v>40667</v>
      </c>
    </row>
    <row r="7110" spans="1:21" ht="13">
      <c r="A7110" s="10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5">
        <f>C7110+2</f>
        <v>40443</v>
      </c>
    </row>
    <row r="7111" spans="1:21" ht="13">
      <c r="A7111" s="10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5">
        <f>C7111+2</f>
        <v>41113</v>
      </c>
    </row>
    <row r="7112" spans="1:21" ht="13">
      <c r="A7112" s="10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5">
        <f>C7112+1</f>
        <v>41112</v>
      </c>
    </row>
    <row r="7113" spans="1:21" ht="13">
      <c r="A7113" s="10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5">
        <f>C7113+9</f>
        <v>39881</v>
      </c>
    </row>
    <row r="7114" spans="1:21" ht="13">
      <c r="A7114" s="10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5">
        <f>C7114+4</f>
        <v>39876</v>
      </c>
    </row>
    <row r="7115" spans="1:21" ht="13">
      <c r="A7115" s="10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5">
        <f>C7115+0</f>
        <v>39872</v>
      </c>
    </row>
    <row r="7116" spans="1:21" ht="13">
      <c r="A7116" s="10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5">
        <f>C7116+2</f>
        <v>41168</v>
      </c>
    </row>
    <row r="7117" spans="1:21" ht="13">
      <c r="A7117" s="10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5">
        <f>C7117+3</f>
        <v>40839</v>
      </c>
    </row>
    <row r="7118" spans="1:21" ht="13">
      <c r="A7118" s="10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5">
        <f>C7118+2</f>
        <v>41168</v>
      </c>
    </row>
    <row r="7119" spans="1:21" ht="13">
      <c r="A7119" s="10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5">
        <f>C7119+2</f>
        <v>40121</v>
      </c>
    </row>
    <row r="7120" spans="1:21" ht="13">
      <c r="A7120" s="10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5">
        <f>C7120+2</f>
        <v>40121</v>
      </c>
    </row>
    <row r="7121" spans="1:21" ht="13">
      <c r="A7121" s="10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5">
        <f>C7121+2</f>
        <v>40041</v>
      </c>
    </row>
    <row r="7122" spans="1:21" ht="13">
      <c r="A7122" s="10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5">
        <f>C7122+1</f>
        <v>40040</v>
      </c>
    </row>
    <row r="7123" spans="1:21" ht="13">
      <c r="A7123" s="10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5">
        <f>C7123+0</f>
        <v>40465</v>
      </c>
    </row>
    <row r="7124" spans="1:21" ht="13">
      <c r="A7124" s="10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5">
        <f>C7124+2</f>
        <v>40467</v>
      </c>
    </row>
    <row r="7125" spans="1:21" ht="13">
      <c r="A7125" s="10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5">
        <f>C7125+2</f>
        <v>40467</v>
      </c>
    </row>
    <row r="7126" spans="1:21" ht="13">
      <c r="A7126" s="10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5">
        <f>C7126+5</f>
        <v>40466</v>
      </c>
    </row>
    <row r="7127" spans="1:21" ht="13">
      <c r="A7127" s="10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5">
        <f>C7127+0</f>
        <v>40402</v>
      </c>
    </row>
    <row r="7128" spans="1:21" ht="13">
      <c r="A7128" s="10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5">
        <f>C7128+2</f>
        <v>40191</v>
      </c>
    </row>
    <row r="7129" spans="1:21" ht="13">
      <c r="A7129" s="10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5">
        <f>C7129+9</f>
        <v>40331</v>
      </c>
    </row>
    <row r="7130" spans="1:21" ht="13">
      <c r="A7130" s="10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5">
        <f>C7130+4</f>
        <v>40326</v>
      </c>
    </row>
    <row r="7131" spans="1:21" ht="13">
      <c r="A7131" s="10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5">
        <f>C7131+1</f>
        <v>40823</v>
      </c>
    </row>
    <row r="7132" spans="1:21" ht="13">
      <c r="A7132" s="10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5">
        <f>C7132+0</f>
        <v>41191</v>
      </c>
    </row>
    <row r="7133" spans="1:21" ht="13">
      <c r="A7133" s="10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5">
        <f>C7133+2</f>
        <v>41193</v>
      </c>
    </row>
    <row r="7134" spans="1:21" ht="13">
      <c r="A7134" s="10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5">
        <f>C7134+2</f>
        <v>41015</v>
      </c>
    </row>
    <row r="7135" spans="1:21" ht="13">
      <c r="A7135" s="10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5">
        <f>C7135+7</f>
        <v>40318</v>
      </c>
    </row>
    <row r="7136" spans="1:21" ht="13">
      <c r="A7136" s="10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5">
        <f>C7136+4</f>
        <v>40315</v>
      </c>
    </row>
    <row r="7137" spans="1:21" ht="13">
      <c r="A7137" s="10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5">
        <f>C7137+1</f>
        <v>40676</v>
      </c>
    </row>
    <row r="7138" spans="1:21" ht="13">
      <c r="A7138" s="10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5">
        <f>C7138+1</f>
        <v>40912</v>
      </c>
    </row>
    <row r="7139" spans="1:21" ht="13">
      <c r="A7139" s="10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5">
        <f>C7139+2</f>
        <v>41150</v>
      </c>
    </row>
    <row r="7140" spans="1:21" ht="13">
      <c r="A7140" s="10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5">
        <f>C7140+1</f>
        <v>40553</v>
      </c>
    </row>
    <row r="7141" spans="1:21" ht="13">
      <c r="A7141" s="10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5">
        <f>C7141+1</f>
        <v>40553</v>
      </c>
    </row>
    <row r="7142" spans="1:21" ht="13">
      <c r="A7142" s="10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5">
        <f>C7142+1</f>
        <v>41074</v>
      </c>
    </row>
    <row r="7143" spans="1:21" ht="13">
      <c r="A7143" s="10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5">
        <f>C7143+1</f>
        <v>41074</v>
      </c>
    </row>
    <row r="7144" spans="1:21" ht="13">
      <c r="A7144" s="10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5">
        <f>C7144+1</f>
        <v>41074</v>
      </c>
    </row>
    <row r="7145" spans="1:21" ht="13">
      <c r="A7145" s="10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5">
        <f>C7145+0</f>
        <v>40482</v>
      </c>
    </row>
    <row r="7146" spans="1:21" ht="13">
      <c r="A7146" s="10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5">
        <f>C7146+1</f>
        <v>39871</v>
      </c>
    </row>
    <row r="7147" spans="1:21" ht="13">
      <c r="A7147" s="10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5">
        <f>C7147+1</f>
        <v>40073</v>
      </c>
    </row>
    <row r="7148" spans="1:21" ht="13">
      <c r="A7148" s="10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5">
        <f>C7148+0</f>
        <v>41186</v>
      </c>
    </row>
    <row r="7149" spans="1:21" ht="13">
      <c r="A7149" s="10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5">
        <f>C7149+1</f>
        <v>41187</v>
      </c>
    </row>
    <row r="7150" spans="1:21" ht="13">
      <c r="A7150" s="10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5">
        <f>C7150+4</f>
        <v>40868</v>
      </c>
    </row>
    <row r="7151" spans="1:21" ht="13">
      <c r="A7151" s="10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5">
        <f>C7151+2</f>
        <v>39817</v>
      </c>
    </row>
    <row r="7152" spans="1:21" ht="13">
      <c r="A7152" s="10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5">
        <f>C7152+0</f>
        <v>39815</v>
      </c>
    </row>
    <row r="7153" spans="1:21" ht="13">
      <c r="A7153" s="10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5">
        <f>C7153+2</f>
        <v>40982</v>
      </c>
    </row>
    <row r="7154" spans="1:21" ht="13">
      <c r="A7154" s="10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5">
        <f>C7154+2</f>
        <v>40982</v>
      </c>
    </row>
    <row r="7155" spans="1:21" ht="13">
      <c r="A7155" s="10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5">
        <f>C7155+1</f>
        <v>40185</v>
      </c>
    </row>
    <row r="7156" spans="1:21" ht="13">
      <c r="A7156" s="10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5">
        <f>C7156+2</f>
        <v>40993</v>
      </c>
    </row>
    <row r="7157" spans="1:21" ht="13">
      <c r="A7157" s="10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5">
        <f>C7157+2</f>
        <v>40993</v>
      </c>
    </row>
    <row r="7158" spans="1:21" ht="13">
      <c r="A7158" s="10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5">
        <f>C7158+1</f>
        <v>40992</v>
      </c>
    </row>
    <row r="7159" spans="1:21" ht="13">
      <c r="A7159" s="10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5">
        <f>C7159+3</f>
        <v>40994</v>
      </c>
    </row>
    <row r="7160" spans="1:21" ht="13">
      <c r="A7160" s="10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5">
        <f>C7160+2</f>
        <v>41130</v>
      </c>
    </row>
    <row r="7161" spans="1:21" ht="13">
      <c r="A7161" s="10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5">
        <f>C7161+1</f>
        <v>39927</v>
      </c>
    </row>
    <row r="7162" spans="1:21" ht="13">
      <c r="A7162" s="10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5">
        <f>C7162+1</f>
        <v>40931</v>
      </c>
    </row>
    <row r="7163" spans="1:21" ht="13">
      <c r="A7163" s="10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5">
        <f>C7163+1</f>
        <v>41064</v>
      </c>
    </row>
    <row r="7164" spans="1:21" ht="13">
      <c r="A7164" s="10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5">
        <f>C7164+2</f>
        <v>41065</v>
      </c>
    </row>
    <row r="7165" spans="1:21" ht="13">
      <c r="A7165" s="10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5">
        <f>C7165+1</f>
        <v>40068</v>
      </c>
    </row>
    <row r="7166" spans="1:21" ht="13">
      <c r="A7166" s="10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5">
        <f>C7166+1</f>
        <v>39913</v>
      </c>
    </row>
    <row r="7167" spans="1:21" ht="13">
      <c r="A7167" s="10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5">
        <f>C7167+2</f>
        <v>40280</v>
      </c>
    </row>
    <row r="7168" spans="1:21" ht="13">
      <c r="A7168" s="10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5">
        <f>C7168+5</f>
        <v>40283</v>
      </c>
    </row>
    <row r="7169" spans="1:21" ht="13">
      <c r="A7169" s="10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5">
        <f>C7169+1</f>
        <v>40386</v>
      </c>
    </row>
    <row r="7170" spans="1:21" ht="13">
      <c r="A7170" s="10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5">
        <f>C7170+1</f>
        <v>41020</v>
      </c>
    </row>
    <row r="7171" spans="1:21" ht="13">
      <c r="A7171" s="10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5">
        <f>C7171+1</f>
        <v>39934</v>
      </c>
    </row>
    <row r="7172" spans="1:21" ht="13">
      <c r="A7172" s="10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5">
        <f>C7172+2</f>
        <v>39935</v>
      </c>
    </row>
    <row r="7173" spans="1:21" ht="13">
      <c r="A7173" s="10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5">
        <f>C7173+3</f>
        <v>40283</v>
      </c>
    </row>
    <row r="7174" spans="1:21" ht="13">
      <c r="A7174" s="10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5">
        <f>C7174+1</f>
        <v>40281</v>
      </c>
    </row>
    <row r="7175" spans="1:21" ht="13">
      <c r="A7175" s="10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5">
        <f>C7175+3</f>
        <v>40283</v>
      </c>
    </row>
    <row r="7176" spans="1:21" ht="13">
      <c r="A7176" s="10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5">
        <f>C7176+2</f>
        <v>40029</v>
      </c>
    </row>
    <row r="7177" spans="1:21" ht="13">
      <c r="A7177" s="10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5">
        <f>C7177+2</f>
        <v>40029</v>
      </c>
    </row>
    <row r="7178" spans="1:21" ht="13">
      <c r="A7178" s="10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5">
        <f>C7178+2</f>
        <v>40280</v>
      </c>
    </row>
    <row r="7179" spans="1:21" ht="13">
      <c r="A7179" s="10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5">
        <f>C7179+1</f>
        <v>41070</v>
      </c>
    </row>
    <row r="7180" spans="1:21" ht="13">
      <c r="A7180" s="10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5">
        <f>C7180+7</f>
        <v>40713</v>
      </c>
    </row>
    <row r="7181" spans="1:21" ht="13">
      <c r="A7181" s="10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5">
        <f>C7181+1</f>
        <v>40351</v>
      </c>
    </row>
    <row r="7182" spans="1:21" ht="13">
      <c r="A7182" s="10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5">
        <f>C7182+5</f>
        <v>40385</v>
      </c>
    </row>
    <row r="7183" spans="1:21" ht="13">
      <c r="A7183" s="10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5">
        <f>C7183+2</f>
        <v>40127</v>
      </c>
    </row>
    <row r="7184" spans="1:21" ht="13">
      <c r="A7184" s="10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5">
        <f>C7184+2</f>
        <v>39900</v>
      </c>
    </row>
    <row r="7185" spans="1:21" ht="13">
      <c r="A7185" s="10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5">
        <f>C7185+1</f>
        <v>39972</v>
      </c>
    </row>
    <row r="7186" spans="1:21" ht="13">
      <c r="A7186" s="10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5">
        <f>C7186+2</f>
        <v>39973</v>
      </c>
    </row>
    <row r="7187" spans="1:21" ht="13">
      <c r="A7187" s="10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5">
        <f>C7187+1</f>
        <v>39972</v>
      </c>
    </row>
    <row r="7188" spans="1:21" ht="13">
      <c r="A7188" s="10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5">
        <f t="shared" ref="U7188:U7194" si="22">C7188+2</f>
        <v>40981</v>
      </c>
    </row>
    <row r="7189" spans="1:21" ht="13">
      <c r="A7189" s="10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5">
        <f t="shared" si="22"/>
        <v>40908</v>
      </c>
    </row>
    <row r="7190" spans="1:21" ht="13">
      <c r="A7190" s="10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5">
        <f t="shared" si="22"/>
        <v>40908</v>
      </c>
    </row>
    <row r="7191" spans="1:21" ht="13">
      <c r="A7191" s="10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5">
        <f t="shared" si="22"/>
        <v>40908</v>
      </c>
    </row>
    <row r="7192" spans="1:21" ht="13">
      <c r="A7192" s="10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5">
        <f t="shared" si="22"/>
        <v>41086</v>
      </c>
    </row>
    <row r="7193" spans="1:21" ht="13">
      <c r="A7193" s="10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5">
        <f t="shared" si="22"/>
        <v>40364</v>
      </c>
    </row>
    <row r="7194" spans="1:21" ht="13">
      <c r="A7194" s="10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5">
        <f t="shared" si="22"/>
        <v>39865</v>
      </c>
    </row>
    <row r="7195" spans="1:21" ht="13">
      <c r="A7195" s="10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5">
        <f>C7195+1</f>
        <v>40176</v>
      </c>
    </row>
    <row r="7196" spans="1:21" ht="13">
      <c r="A7196" s="10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5">
        <f>C7196+5</f>
        <v>39972</v>
      </c>
    </row>
    <row r="7197" spans="1:21" ht="13">
      <c r="A7197" s="10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5">
        <f>C7197+1</f>
        <v>41206</v>
      </c>
    </row>
    <row r="7198" spans="1:21" ht="13">
      <c r="A7198" s="10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5">
        <f>C7198+1</f>
        <v>40686</v>
      </c>
    </row>
    <row r="7199" spans="1:21" ht="13">
      <c r="A7199" s="10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5">
        <f>C7199+2</f>
        <v>40388</v>
      </c>
    </row>
    <row r="7200" spans="1:21" ht="13">
      <c r="A7200" s="10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5">
        <f>C7200+1</f>
        <v>40387</v>
      </c>
    </row>
    <row r="7201" spans="1:21" ht="13">
      <c r="A7201" s="10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5">
        <f>C7201+7</f>
        <v>40429</v>
      </c>
    </row>
    <row r="7202" spans="1:21" ht="13">
      <c r="A7202" s="10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5">
        <f>C7202+2</f>
        <v>39978</v>
      </c>
    </row>
    <row r="7203" spans="1:21" ht="13">
      <c r="A7203" s="10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5">
        <f>C7203+1</f>
        <v>39977</v>
      </c>
    </row>
    <row r="7204" spans="1:21" ht="13">
      <c r="A7204" s="10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5">
        <f>C7204+3</f>
        <v>40056</v>
      </c>
    </row>
    <row r="7205" spans="1:21" ht="13">
      <c r="A7205" s="10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5">
        <f>C7205+2</f>
        <v>40055</v>
      </c>
    </row>
    <row r="7206" spans="1:21" ht="13">
      <c r="A7206" s="10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5">
        <f>C7206+2</f>
        <v>40055</v>
      </c>
    </row>
    <row r="7207" spans="1:21" ht="13">
      <c r="A7207" s="10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5">
        <f>C7207+1</f>
        <v>40920</v>
      </c>
    </row>
    <row r="7208" spans="1:21" ht="13">
      <c r="A7208" s="10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5">
        <f>C7208+1</f>
        <v>40041</v>
      </c>
    </row>
    <row r="7209" spans="1:21" ht="13">
      <c r="A7209" s="10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5">
        <f>C7209+2</f>
        <v>40464</v>
      </c>
    </row>
    <row r="7210" spans="1:21" ht="13">
      <c r="A7210" s="10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5">
        <f>C7210+1</f>
        <v>40164</v>
      </c>
    </row>
    <row r="7211" spans="1:21" ht="13">
      <c r="A7211" s="10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5">
        <f>C7211+2</f>
        <v>40748</v>
      </c>
    </row>
    <row r="7212" spans="1:21" ht="13">
      <c r="A7212" s="10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5">
        <f>C7212+1</f>
        <v>41009</v>
      </c>
    </row>
    <row r="7213" spans="1:21" ht="13">
      <c r="A7213" s="10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5">
        <f>C7213+0</f>
        <v>40324</v>
      </c>
    </row>
    <row r="7214" spans="1:21" ht="13">
      <c r="A7214" s="10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5">
        <f>C7214+1</f>
        <v>40973</v>
      </c>
    </row>
    <row r="7215" spans="1:21" ht="13">
      <c r="A7215" s="10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5">
        <f>C7215+2</f>
        <v>41260</v>
      </c>
    </row>
    <row r="7216" spans="1:21" ht="13">
      <c r="A7216" s="10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5">
        <f>C7216+2</f>
        <v>40099</v>
      </c>
    </row>
    <row r="7217" spans="1:21" ht="13">
      <c r="A7217" s="10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5">
        <f>C7217+1</f>
        <v>40759</v>
      </c>
    </row>
    <row r="7218" spans="1:21" ht="13">
      <c r="A7218" s="10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5">
        <f>C7218+0</f>
        <v>40758</v>
      </c>
    </row>
    <row r="7219" spans="1:21" ht="13">
      <c r="A7219" s="10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5">
        <f>C7219+1</f>
        <v>40883</v>
      </c>
    </row>
    <row r="7220" spans="1:21" ht="13">
      <c r="A7220" s="10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5">
        <f>C7220+0</f>
        <v>41269</v>
      </c>
    </row>
    <row r="7221" spans="1:21" ht="13">
      <c r="A7221" s="10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5">
        <f>C7221+2</f>
        <v>40785</v>
      </c>
    </row>
    <row r="7222" spans="1:21" ht="13">
      <c r="A7222" s="10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5">
        <f>C7222+0</f>
        <v>40303</v>
      </c>
    </row>
    <row r="7223" spans="1:21" ht="13">
      <c r="A7223" s="10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5">
        <f>C7223+2</f>
        <v>39860</v>
      </c>
    </row>
    <row r="7224" spans="1:21" ht="13">
      <c r="A7224" s="10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5">
        <f>C7224+2</f>
        <v>40187</v>
      </c>
    </row>
    <row r="7225" spans="1:21" ht="13">
      <c r="A7225" s="10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5">
        <f>C7225+5</f>
        <v>40614</v>
      </c>
    </row>
    <row r="7226" spans="1:21" ht="13">
      <c r="A7226" s="10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5">
        <f>C7226+1</f>
        <v>40201</v>
      </c>
    </row>
    <row r="7227" spans="1:21" ht="13">
      <c r="A7227" s="10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5">
        <f>C7227+1</f>
        <v>39920</v>
      </c>
    </row>
    <row r="7228" spans="1:21" ht="13">
      <c r="A7228" s="10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5">
        <f>C7228+2</f>
        <v>39921</v>
      </c>
    </row>
    <row r="7229" spans="1:21" ht="13">
      <c r="A7229" s="10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5">
        <f>C7229+2</f>
        <v>41043</v>
      </c>
    </row>
    <row r="7230" spans="1:21" ht="13">
      <c r="A7230" s="10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5">
        <f>C7230+2</f>
        <v>40113</v>
      </c>
    </row>
    <row r="7231" spans="1:21" ht="13">
      <c r="A7231" s="10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5">
        <f>C7231+1</f>
        <v>40112</v>
      </c>
    </row>
    <row r="7232" spans="1:21" ht="13">
      <c r="A7232" s="10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5">
        <f>C7232+0</f>
        <v>40111</v>
      </c>
    </row>
    <row r="7233" spans="1:21" ht="13">
      <c r="A7233" s="10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5">
        <f>C7233+1</f>
        <v>40112</v>
      </c>
    </row>
    <row r="7234" spans="1:21" ht="13">
      <c r="A7234" s="10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5">
        <f>C7234+0</f>
        <v>41273</v>
      </c>
    </row>
    <row r="7235" spans="1:21" ht="13">
      <c r="A7235" s="10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5">
        <f>C7235+0</f>
        <v>41273</v>
      </c>
    </row>
    <row r="7236" spans="1:21" ht="13">
      <c r="A7236" s="10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5">
        <f>C7236+0</f>
        <v>41071</v>
      </c>
    </row>
    <row r="7237" spans="1:21" ht="13">
      <c r="A7237" s="10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5">
        <f>C7237+2</f>
        <v>40337</v>
      </c>
    </row>
    <row r="7238" spans="1:21" ht="13">
      <c r="A7238" s="10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5">
        <f>C7238+2</f>
        <v>40352</v>
      </c>
    </row>
    <row r="7239" spans="1:21" ht="13">
      <c r="A7239" s="10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5">
        <f>C7239+5</f>
        <v>41037</v>
      </c>
    </row>
    <row r="7240" spans="1:21" ht="13">
      <c r="A7240" s="10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5">
        <f>C7240+2</f>
        <v>40233</v>
      </c>
    </row>
    <row r="7241" spans="1:21" ht="13">
      <c r="A7241" s="10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5">
        <f>C7241+2</f>
        <v>40973</v>
      </c>
    </row>
    <row r="7242" spans="1:21" ht="13">
      <c r="A7242" s="10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5">
        <f>C7242+2</f>
        <v>40973</v>
      </c>
    </row>
    <row r="7243" spans="1:21" ht="13">
      <c r="A7243" s="10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5">
        <f>C7243+0</f>
        <v>40971</v>
      </c>
    </row>
    <row r="7244" spans="1:21" ht="13">
      <c r="A7244" s="10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5">
        <f>C7244+2</f>
        <v>40732</v>
      </c>
    </row>
    <row r="7245" spans="1:21" ht="13">
      <c r="A7245" s="10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5">
        <f>C7245+0</f>
        <v>40790</v>
      </c>
    </row>
    <row r="7246" spans="1:21" ht="13">
      <c r="A7246" s="10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5">
        <f>C7246+3</f>
        <v>40793</v>
      </c>
    </row>
    <row r="7247" spans="1:21" ht="13">
      <c r="A7247" s="10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5">
        <f>C7247+7</f>
        <v>40964</v>
      </c>
    </row>
    <row r="7248" spans="1:21" ht="13">
      <c r="A7248" s="10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5">
        <f>C7248+0</f>
        <v>40957</v>
      </c>
    </row>
    <row r="7249" spans="1:21" ht="13">
      <c r="A7249" s="10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5">
        <f>C7249+1</f>
        <v>40209</v>
      </c>
    </row>
    <row r="7250" spans="1:21" ht="13">
      <c r="A7250" s="10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5">
        <f>C7250+2</f>
        <v>40210</v>
      </c>
    </row>
    <row r="7251" spans="1:21" ht="13">
      <c r="A7251" s="10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5">
        <f>C7251+1</f>
        <v>40455</v>
      </c>
    </row>
    <row r="7252" spans="1:21" ht="13">
      <c r="A7252" s="10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5">
        <f>C7252+2</f>
        <v>40646</v>
      </c>
    </row>
    <row r="7253" spans="1:21" ht="13">
      <c r="A7253" s="10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5">
        <f>C7253+1</f>
        <v>40645</v>
      </c>
    </row>
    <row r="7254" spans="1:21" ht="13">
      <c r="A7254" s="10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5">
        <f>C7254+1</f>
        <v>40432</v>
      </c>
    </row>
    <row r="7255" spans="1:21" ht="13">
      <c r="A7255" s="10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5">
        <f>C7255+2</f>
        <v>41151</v>
      </c>
    </row>
    <row r="7256" spans="1:21" ht="13">
      <c r="A7256" s="10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5">
        <f>C7256+2</f>
        <v>41151</v>
      </c>
    </row>
    <row r="7257" spans="1:21" ht="13">
      <c r="A7257" s="10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5">
        <f>C7257+1</f>
        <v>40851</v>
      </c>
    </row>
    <row r="7258" spans="1:21" ht="13">
      <c r="A7258" s="10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5">
        <f>C7258+2</f>
        <v>40261</v>
      </c>
    </row>
    <row r="7259" spans="1:21" ht="13">
      <c r="A7259" s="10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5">
        <f>C7259+2</f>
        <v>40261</v>
      </c>
    </row>
    <row r="7260" spans="1:21" ht="13">
      <c r="A7260" s="10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5">
        <f>C7260+1</f>
        <v>40845</v>
      </c>
    </row>
    <row r="7261" spans="1:21" ht="13">
      <c r="A7261" s="10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5">
        <f>C7261+2</f>
        <v>40235</v>
      </c>
    </row>
    <row r="7262" spans="1:21" ht="13">
      <c r="A7262" s="10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5">
        <f>C7262+1</f>
        <v>40448</v>
      </c>
    </row>
    <row r="7263" spans="1:21" ht="13">
      <c r="A7263" s="10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5">
        <f>C7263+2</f>
        <v>40985</v>
      </c>
    </row>
    <row r="7264" spans="1:21" ht="13">
      <c r="A7264" s="10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5">
        <f>C7264+2</f>
        <v>41110</v>
      </c>
    </row>
    <row r="7265" spans="1:21" ht="13">
      <c r="A7265" s="10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5">
        <f>C7265+1</f>
        <v>41062</v>
      </c>
    </row>
    <row r="7266" spans="1:21" ht="13">
      <c r="A7266" s="10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5">
        <f t="shared" ref="U7266:U7271" si="23">C7266+2</f>
        <v>41160</v>
      </c>
    </row>
    <row r="7267" spans="1:21" ht="13">
      <c r="A7267" s="10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5">
        <f t="shared" si="23"/>
        <v>41206</v>
      </c>
    </row>
    <row r="7268" spans="1:21" ht="13">
      <c r="A7268" s="10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5">
        <f t="shared" si="23"/>
        <v>40839</v>
      </c>
    </row>
    <row r="7269" spans="1:21" ht="13">
      <c r="A7269" s="10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5">
        <f t="shared" si="23"/>
        <v>40285</v>
      </c>
    </row>
    <row r="7270" spans="1:21" ht="13">
      <c r="A7270" s="10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5">
        <f t="shared" si="23"/>
        <v>40471</v>
      </c>
    </row>
    <row r="7271" spans="1:21" ht="13">
      <c r="A7271" s="10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5">
        <f t="shared" si="23"/>
        <v>40471</v>
      </c>
    </row>
    <row r="7272" spans="1:21" ht="13">
      <c r="A7272" s="10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5">
        <f>C7272+5</f>
        <v>40474</v>
      </c>
    </row>
    <row r="7273" spans="1:21" ht="13">
      <c r="A7273" s="10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5">
        <f>C7273+2</f>
        <v>40989</v>
      </c>
    </row>
    <row r="7274" spans="1:21" ht="13">
      <c r="A7274" s="10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5">
        <f>C7274+2</f>
        <v>40520</v>
      </c>
    </row>
    <row r="7275" spans="1:21" ht="13">
      <c r="A7275" s="10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5">
        <f>C7275+0</f>
        <v>40242</v>
      </c>
    </row>
    <row r="7276" spans="1:21" ht="13">
      <c r="A7276" s="10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5">
        <f>C7276+2</f>
        <v>40244</v>
      </c>
    </row>
    <row r="7277" spans="1:21" ht="13">
      <c r="A7277" s="10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5">
        <f>C7277+1</f>
        <v>40526</v>
      </c>
    </row>
    <row r="7278" spans="1:21" ht="13">
      <c r="A7278" s="10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5">
        <f>C7278+1</f>
        <v>41126</v>
      </c>
    </row>
    <row r="7279" spans="1:21" ht="13">
      <c r="A7279" s="10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5">
        <f>C7279+4</f>
        <v>40738</v>
      </c>
    </row>
    <row r="7280" spans="1:21" ht="13">
      <c r="A7280" s="10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5">
        <f>C7280+5</f>
        <v>40739</v>
      </c>
    </row>
    <row r="7281" spans="1:21" ht="13">
      <c r="A7281" s="10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5">
        <f>C7281+2</f>
        <v>39917</v>
      </c>
    </row>
    <row r="7282" spans="1:21" ht="13">
      <c r="A7282" s="10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5">
        <f>C7282+0</f>
        <v>39915</v>
      </c>
    </row>
    <row r="7283" spans="1:21" ht="13">
      <c r="A7283" s="10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5">
        <f>C7283+2</f>
        <v>39917</v>
      </c>
    </row>
    <row r="7284" spans="1:21" ht="13">
      <c r="A7284" s="10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5">
        <f>C7284+2</f>
        <v>39917</v>
      </c>
    </row>
    <row r="7285" spans="1:21" ht="13">
      <c r="A7285" s="10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5">
        <f>C7285+1</f>
        <v>40196</v>
      </c>
    </row>
    <row r="7286" spans="1:21" ht="13">
      <c r="A7286" s="10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5">
        <f>C7286+0</f>
        <v>40279</v>
      </c>
    </row>
    <row r="7287" spans="1:21" ht="13">
      <c r="A7287" s="10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5">
        <f>C7287+0</f>
        <v>40037</v>
      </c>
    </row>
    <row r="7288" spans="1:21" ht="13">
      <c r="A7288" s="10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5">
        <f>C7288+1</f>
        <v>41069</v>
      </c>
    </row>
    <row r="7289" spans="1:21" ht="13">
      <c r="A7289" s="10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5">
        <f>C7289+2</f>
        <v>41087</v>
      </c>
    </row>
    <row r="7290" spans="1:21" ht="13">
      <c r="A7290" s="10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5">
        <f>C7290+1</f>
        <v>41086</v>
      </c>
    </row>
    <row r="7291" spans="1:21" ht="13">
      <c r="A7291" s="10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5">
        <f>C7291+1</f>
        <v>40134</v>
      </c>
    </row>
    <row r="7292" spans="1:21" ht="13">
      <c r="A7292" s="10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5">
        <f>C7292+3</f>
        <v>40136</v>
      </c>
    </row>
    <row r="7293" spans="1:21" ht="13">
      <c r="A7293" s="10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5">
        <f>C7293+1</f>
        <v>40134</v>
      </c>
    </row>
    <row r="7294" spans="1:21" ht="13">
      <c r="A7294" s="10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5">
        <f>C7294+1</f>
        <v>40976</v>
      </c>
    </row>
    <row r="7295" spans="1:21" ht="13">
      <c r="A7295" s="10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5">
        <f>C7295+0</f>
        <v>40817</v>
      </c>
    </row>
    <row r="7296" spans="1:21" ht="13">
      <c r="A7296" s="10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5">
        <f t="shared" ref="U7296:U7301" si="24">C7296+2</f>
        <v>40819</v>
      </c>
    </row>
    <row r="7297" spans="1:21" ht="13">
      <c r="A7297" s="10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5">
        <f t="shared" si="24"/>
        <v>40878</v>
      </c>
    </row>
    <row r="7298" spans="1:21" ht="13">
      <c r="A7298" s="10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5">
        <f t="shared" si="24"/>
        <v>40878</v>
      </c>
    </row>
    <row r="7299" spans="1:21" ht="13">
      <c r="A7299" s="10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5">
        <f t="shared" si="24"/>
        <v>40660</v>
      </c>
    </row>
    <row r="7300" spans="1:21" ht="13">
      <c r="A7300" s="10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5">
        <f t="shared" si="24"/>
        <v>40968</v>
      </c>
    </row>
    <row r="7301" spans="1:21" ht="13">
      <c r="A7301" s="10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5">
        <f t="shared" si="24"/>
        <v>40971</v>
      </c>
    </row>
    <row r="7302" spans="1:21" ht="13">
      <c r="A7302" s="10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5">
        <f>C7302+1</f>
        <v>39859</v>
      </c>
    </row>
    <row r="7303" spans="1:21" ht="13">
      <c r="A7303" s="10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5">
        <f>C7303+0</f>
        <v>39863</v>
      </c>
    </row>
    <row r="7304" spans="1:21" ht="13">
      <c r="A7304" s="10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5">
        <f>C7304+1</f>
        <v>40869</v>
      </c>
    </row>
    <row r="7305" spans="1:21" ht="13">
      <c r="A7305" s="10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5">
        <f>C7305+1</f>
        <v>40869</v>
      </c>
    </row>
    <row r="7306" spans="1:21" ht="13">
      <c r="A7306" s="10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5">
        <f>C7306+1</f>
        <v>41208</v>
      </c>
    </row>
    <row r="7307" spans="1:21" ht="13">
      <c r="A7307" s="10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5">
        <f>C7307+2</f>
        <v>41200</v>
      </c>
    </row>
    <row r="7308" spans="1:21" ht="13">
      <c r="A7308" s="10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5">
        <f>C7308+4</f>
        <v>41202</v>
      </c>
    </row>
    <row r="7309" spans="1:21" ht="13">
      <c r="A7309" s="10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5">
        <f>C7309+1</f>
        <v>41059</v>
      </c>
    </row>
    <row r="7310" spans="1:21" ht="13">
      <c r="A7310" s="10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5">
        <f>C7310+7</f>
        <v>40887</v>
      </c>
    </row>
    <row r="7311" spans="1:21" ht="13">
      <c r="A7311" s="10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5">
        <f>C7311+2</f>
        <v>40384</v>
      </c>
    </row>
    <row r="7312" spans="1:21" ht="13">
      <c r="A7312" s="10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5">
        <f>C7312+0</f>
        <v>40326</v>
      </c>
    </row>
    <row r="7313" spans="1:21" ht="13">
      <c r="A7313" s="10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5">
        <f>C7313+1</f>
        <v>40327</v>
      </c>
    </row>
    <row r="7314" spans="1:21" ht="13">
      <c r="A7314" s="10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5">
        <f>C7314+2</f>
        <v>40103</v>
      </c>
    </row>
    <row r="7315" spans="1:21" ht="13">
      <c r="A7315" s="10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5">
        <f>C7315+2</f>
        <v>40190</v>
      </c>
    </row>
    <row r="7316" spans="1:21" ht="13">
      <c r="A7316" s="10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5">
        <f>C7316+2</f>
        <v>40190</v>
      </c>
    </row>
    <row r="7317" spans="1:21" ht="13">
      <c r="A7317" s="10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5">
        <f>C7317+1</f>
        <v>40689</v>
      </c>
    </row>
    <row r="7318" spans="1:21" ht="13">
      <c r="A7318" s="10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5">
        <f>C7318+1</f>
        <v>40689</v>
      </c>
    </row>
    <row r="7319" spans="1:21" ht="13">
      <c r="A7319" s="10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5">
        <f>C7319+1</f>
        <v>40033</v>
      </c>
    </row>
    <row r="7320" spans="1:21" ht="13">
      <c r="A7320" s="10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5">
        <f>C7320+0</f>
        <v>40032</v>
      </c>
    </row>
    <row r="7321" spans="1:21" ht="13">
      <c r="A7321" s="10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5">
        <f>C7321+1</f>
        <v>40678</v>
      </c>
    </row>
    <row r="7322" spans="1:21" ht="13">
      <c r="A7322" s="10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5">
        <f>C7322+1</f>
        <v>39889</v>
      </c>
    </row>
    <row r="7323" spans="1:21" ht="13">
      <c r="A7323" s="10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5">
        <f>C7323+2</f>
        <v>39890</v>
      </c>
    </row>
    <row r="7324" spans="1:21" ht="13">
      <c r="A7324" s="10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5">
        <f>C7324+1</f>
        <v>40581</v>
      </c>
    </row>
    <row r="7325" spans="1:21" ht="13">
      <c r="A7325" s="10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5">
        <f>C7325+1</f>
        <v>40399</v>
      </c>
    </row>
    <row r="7326" spans="1:21" ht="13">
      <c r="A7326" s="10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5">
        <f>C7326+2</f>
        <v>40074</v>
      </c>
    </row>
    <row r="7327" spans="1:21" ht="13">
      <c r="A7327" s="10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5">
        <f>C7327+2</f>
        <v>40074</v>
      </c>
    </row>
    <row r="7328" spans="1:21" ht="13">
      <c r="A7328" s="10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5">
        <f>C7328+2</f>
        <v>40738</v>
      </c>
    </row>
    <row r="7329" spans="1:21" ht="13">
      <c r="A7329" s="10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5">
        <f>C7329+2</f>
        <v>40738</v>
      </c>
    </row>
    <row r="7330" spans="1:21" ht="13">
      <c r="A7330" s="10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5">
        <f>C7330+0</f>
        <v>40529</v>
      </c>
    </row>
    <row r="7331" spans="1:21" ht="13">
      <c r="A7331" s="10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5">
        <f>C7331+0</f>
        <v>41140</v>
      </c>
    </row>
    <row r="7332" spans="1:21" ht="13">
      <c r="A7332" s="10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5">
        <f>C7332+2</f>
        <v>41142</v>
      </c>
    </row>
    <row r="7333" spans="1:21" ht="13">
      <c r="A7333" s="10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5">
        <f>C7333+1</f>
        <v>40792</v>
      </c>
    </row>
    <row r="7334" spans="1:21" ht="13">
      <c r="A7334" s="10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5">
        <f>C7334+0</f>
        <v>39914</v>
      </c>
    </row>
    <row r="7335" spans="1:21" ht="13">
      <c r="A7335" s="10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5">
        <f>C7335+1</f>
        <v>41152</v>
      </c>
    </row>
    <row r="7336" spans="1:21" ht="13">
      <c r="A7336" s="10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5">
        <f>C7336+0</f>
        <v>41151</v>
      </c>
    </row>
    <row r="7337" spans="1:21" ht="13">
      <c r="A7337" s="10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5">
        <f>C7337+2</f>
        <v>40311</v>
      </c>
    </row>
    <row r="7338" spans="1:21" ht="13">
      <c r="A7338" s="10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5">
        <f>C7338+1</f>
        <v>40310</v>
      </c>
    </row>
    <row r="7339" spans="1:21" ht="13">
      <c r="A7339" s="10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5">
        <f>C7339+2</f>
        <v>40311</v>
      </c>
    </row>
    <row r="7340" spans="1:21" ht="13">
      <c r="A7340" s="10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5">
        <f>C7340+1</f>
        <v>40726</v>
      </c>
    </row>
    <row r="7341" spans="1:21" ht="13">
      <c r="A7341" s="10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5">
        <f>C7341+2</f>
        <v>40727</v>
      </c>
    </row>
    <row r="7342" spans="1:21" ht="13">
      <c r="A7342" s="10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5">
        <f>C7342+2</f>
        <v>40727</v>
      </c>
    </row>
    <row r="7343" spans="1:21" ht="13">
      <c r="A7343" s="10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5">
        <f>C7343+0</f>
        <v>40482</v>
      </c>
    </row>
    <row r="7344" spans="1:21" ht="13">
      <c r="A7344" s="10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5">
        <f>C7344+1</f>
        <v>40533</v>
      </c>
    </row>
    <row r="7345" spans="1:21" ht="13">
      <c r="A7345" s="10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5">
        <f>C7345+1</f>
        <v>40969</v>
      </c>
    </row>
    <row r="7346" spans="1:21" ht="13">
      <c r="A7346" s="10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5">
        <f>C7346+1</f>
        <v>40969</v>
      </c>
    </row>
    <row r="7347" spans="1:21" ht="13">
      <c r="A7347" s="10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5">
        <f>C7347+0</f>
        <v>39935</v>
      </c>
    </row>
    <row r="7348" spans="1:21" ht="13">
      <c r="A7348" s="10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5">
        <f>C7348+1</f>
        <v>40495</v>
      </c>
    </row>
    <row r="7349" spans="1:21" ht="13">
      <c r="A7349" s="10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5">
        <f>C7349+2</f>
        <v>40496</v>
      </c>
    </row>
    <row r="7350" spans="1:21" ht="13">
      <c r="A7350" s="10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5">
        <f>C7350+2</f>
        <v>39977</v>
      </c>
    </row>
    <row r="7351" spans="1:21" ht="13">
      <c r="A7351" s="10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5">
        <f>C7351+1</f>
        <v>41256</v>
      </c>
    </row>
    <row r="7352" spans="1:21" ht="13">
      <c r="A7352" s="10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5">
        <f>C7352+1</f>
        <v>41256</v>
      </c>
    </row>
    <row r="7353" spans="1:21" ht="13">
      <c r="A7353" s="10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5">
        <f>C7353+0</f>
        <v>40716</v>
      </c>
    </row>
    <row r="7354" spans="1:21" ht="13">
      <c r="A7354" s="10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5">
        <f>C7354+1</f>
        <v>40717</v>
      </c>
    </row>
    <row r="7355" spans="1:21" ht="13">
      <c r="A7355" s="10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5">
        <f>C7355+2</f>
        <v>40529</v>
      </c>
    </row>
    <row r="7356" spans="1:21" ht="13">
      <c r="A7356" s="10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5">
        <f>C7356+2</f>
        <v>40696</v>
      </c>
    </row>
    <row r="7357" spans="1:21" ht="13">
      <c r="A7357" s="10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5">
        <f>C7357+2</f>
        <v>40696</v>
      </c>
    </row>
    <row r="7358" spans="1:21" ht="13">
      <c r="A7358" s="10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5">
        <f>C7358+2</f>
        <v>40696</v>
      </c>
    </row>
    <row r="7359" spans="1:21" ht="13">
      <c r="A7359" s="10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5">
        <f>C7359+2</f>
        <v>41191</v>
      </c>
    </row>
    <row r="7360" spans="1:21" ht="13">
      <c r="A7360" s="10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5">
        <f>C7360+1</f>
        <v>39956</v>
      </c>
    </row>
    <row r="7361" spans="1:21" ht="13">
      <c r="A7361" s="10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5">
        <f>C7361+0</f>
        <v>40770</v>
      </c>
    </row>
    <row r="7362" spans="1:21" ht="13">
      <c r="A7362" s="10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5">
        <f>C7362+2</f>
        <v>40205</v>
      </c>
    </row>
    <row r="7363" spans="1:21" ht="13">
      <c r="A7363" s="10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5">
        <f>C7363+1</f>
        <v>40204</v>
      </c>
    </row>
    <row r="7364" spans="1:21" ht="13">
      <c r="A7364" s="10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5">
        <f>C7364+1</f>
        <v>40665</v>
      </c>
    </row>
    <row r="7365" spans="1:21" ht="13">
      <c r="A7365" s="10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5">
        <f>C7365+3</f>
        <v>40376</v>
      </c>
    </row>
    <row r="7366" spans="1:21" ht="13">
      <c r="A7366" s="10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5">
        <f>C7366+2</f>
        <v>40375</v>
      </c>
    </row>
    <row r="7367" spans="1:21" ht="13">
      <c r="A7367" s="10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5">
        <f>C7367+1</f>
        <v>40891</v>
      </c>
    </row>
    <row r="7368" spans="1:21" ht="13">
      <c r="A7368" s="10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5">
        <f>C7368+2</f>
        <v>40892</v>
      </c>
    </row>
    <row r="7369" spans="1:21" ht="13">
      <c r="A7369" s="10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5">
        <f>C7369+2</f>
        <v>40892</v>
      </c>
    </row>
    <row r="7370" spans="1:21" ht="13">
      <c r="A7370" s="10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5">
        <f>C7370+1</f>
        <v>40044</v>
      </c>
    </row>
    <row r="7371" spans="1:21" ht="13">
      <c r="A7371" s="10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5">
        <f>C7371+2</f>
        <v>40045</v>
      </c>
    </row>
    <row r="7372" spans="1:21" ht="13">
      <c r="A7372" s="10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5">
        <f>C7372+1</f>
        <v>40044</v>
      </c>
    </row>
    <row r="7373" spans="1:21" ht="13">
      <c r="A7373" s="10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5">
        <f>C7373+2</f>
        <v>40045</v>
      </c>
    </row>
    <row r="7374" spans="1:21" ht="13">
      <c r="A7374" s="10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5">
        <f>C7374+2</f>
        <v>40117</v>
      </c>
    </row>
    <row r="7375" spans="1:21" ht="13">
      <c r="A7375" s="10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5">
        <f>C7375+2</f>
        <v>40117</v>
      </c>
    </row>
    <row r="7376" spans="1:21" ht="13">
      <c r="A7376" s="10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5">
        <f>C7376+1</f>
        <v>40116</v>
      </c>
    </row>
    <row r="7377" spans="1:21" ht="13">
      <c r="A7377" s="10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5">
        <f>C7377+1</f>
        <v>40116</v>
      </c>
    </row>
    <row r="7378" spans="1:21" ht="13">
      <c r="A7378" s="10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5">
        <f>C7378+2</f>
        <v>41141</v>
      </c>
    </row>
    <row r="7379" spans="1:21" ht="13">
      <c r="A7379" s="10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5">
        <f>C7379+1</f>
        <v>41140</v>
      </c>
    </row>
    <row r="7380" spans="1:21" ht="13">
      <c r="A7380" s="10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5">
        <f>C7380+2</f>
        <v>40328</v>
      </c>
    </row>
    <row r="7381" spans="1:21" ht="13">
      <c r="A7381" s="10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5">
        <f>C7381+2</f>
        <v>40958</v>
      </c>
    </row>
    <row r="7382" spans="1:21" ht="13">
      <c r="A7382" s="10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5">
        <f>C7382+0</f>
        <v>40684</v>
      </c>
    </row>
    <row r="7383" spans="1:21" ht="13">
      <c r="A7383" s="10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5">
        <f>C7383+0</f>
        <v>40684</v>
      </c>
    </row>
    <row r="7384" spans="1:21" ht="13">
      <c r="A7384" s="10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5">
        <f>C7384+1</f>
        <v>41097</v>
      </c>
    </row>
    <row r="7385" spans="1:21" ht="13">
      <c r="A7385" s="10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5">
        <f>C7385+0</f>
        <v>40110</v>
      </c>
    </row>
    <row r="7386" spans="1:21" ht="13">
      <c r="A7386" s="10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5">
        <f>C7386+2</f>
        <v>41017</v>
      </c>
    </row>
    <row r="7387" spans="1:21" ht="13">
      <c r="A7387" s="10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5">
        <f>C7387+1</f>
        <v>41021</v>
      </c>
    </row>
    <row r="7388" spans="1:21" ht="13">
      <c r="A7388" s="10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5">
        <f>C7388+7</f>
        <v>40071</v>
      </c>
    </row>
    <row r="7389" spans="1:21" ht="13">
      <c r="A7389" s="10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5">
        <f>C7389+7</f>
        <v>40071</v>
      </c>
    </row>
    <row r="7390" spans="1:21" ht="13">
      <c r="A7390" s="10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5">
        <f>C7390+7</f>
        <v>40071</v>
      </c>
    </row>
    <row r="7391" spans="1:21" ht="13">
      <c r="A7391" s="10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5">
        <f>C7391+1</f>
        <v>40158</v>
      </c>
    </row>
    <row r="7392" spans="1:21" ht="13">
      <c r="A7392" s="10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5">
        <f>C7392+2</f>
        <v>40124</v>
      </c>
    </row>
    <row r="7393" spans="1:21" ht="13">
      <c r="A7393" s="10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5">
        <f>C7393+2</f>
        <v>41273</v>
      </c>
    </row>
    <row r="7394" spans="1:21" ht="13">
      <c r="A7394" s="10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5">
        <f>C7394+1</f>
        <v>40739</v>
      </c>
    </row>
    <row r="7395" spans="1:21" ht="13">
      <c r="A7395" s="10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5">
        <f>C7395+1</f>
        <v>40339</v>
      </c>
    </row>
    <row r="7396" spans="1:21" ht="13">
      <c r="A7396" s="10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5">
        <f>C7396+0</f>
        <v>39866</v>
      </c>
    </row>
    <row r="7397" spans="1:21" ht="13">
      <c r="A7397" s="10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5">
        <f>C7397+1</f>
        <v>40522</v>
      </c>
    </row>
    <row r="7398" spans="1:21" ht="13">
      <c r="A7398" s="10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5">
        <f>C7398+2</f>
        <v>39827</v>
      </c>
    </row>
    <row r="7399" spans="1:21" ht="13">
      <c r="A7399" s="10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5">
        <f>C7399+4</f>
        <v>39829</v>
      </c>
    </row>
    <row r="7400" spans="1:21" ht="13">
      <c r="A7400" s="10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5">
        <f>C7400+4</f>
        <v>39829</v>
      </c>
    </row>
    <row r="7401" spans="1:21" ht="13">
      <c r="A7401" s="10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5">
        <f>C7401+2</f>
        <v>41069</v>
      </c>
    </row>
    <row r="7402" spans="1:21" ht="13">
      <c r="A7402" s="10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5">
        <f>C7402+3</f>
        <v>41070</v>
      </c>
    </row>
    <row r="7403" spans="1:21" ht="13">
      <c r="A7403" s="10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5">
        <f>C7403+1</f>
        <v>40993</v>
      </c>
    </row>
    <row r="7404" spans="1:21" ht="13">
      <c r="A7404" s="10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5">
        <f>C7404+0</f>
        <v>39897</v>
      </c>
    </row>
    <row r="7405" spans="1:21" ht="13">
      <c r="A7405" s="10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5">
        <f>C7405+1</f>
        <v>40994</v>
      </c>
    </row>
    <row r="7406" spans="1:21" ht="13">
      <c r="A7406" s="10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5">
        <f>C7406+2</f>
        <v>40705</v>
      </c>
    </row>
    <row r="7407" spans="1:21" ht="13">
      <c r="A7407" s="10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5">
        <f>C7407+1</f>
        <v>40704</v>
      </c>
    </row>
    <row r="7408" spans="1:21" ht="13">
      <c r="A7408" s="10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5">
        <f>C7408+2</f>
        <v>40211</v>
      </c>
    </row>
    <row r="7409" spans="1:21" ht="13">
      <c r="A7409" s="10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5">
        <f>C7409+1</f>
        <v>40203</v>
      </c>
    </row>
    <row r="7410" spans="1:21" ht="13">
      <c r="A7410" s="10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5">
        <f>C7410+1</f>
        <v>40435</v>
      </c>
    </row>
    <row r="7411" spans="1:21" ht="13">
      <c r="A7411" s="10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5">
        <f>C7411+2</f>
        <v>40436</v>
      </c>
    </row>
    <row r="7412" spans="1:21" ht="13">
      <c r="A7412" s="10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5">
        <f>C7412+1</f>
        <v>40781</v>
      </c>
    </row>
    <row r="7413" spans="1:21" ht="13">
      <c r="A7413" s="10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5">
        <f>C7413+1</f>
        <v>40781</v>
      </c>
    </row>
    <row r="7414" spans="1:21" ht="13">
      <c r="A7414" s="10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5">
        <f>C7414+2</f>
        <v>40306</v>
      </c>
    </row>
    <row r="7415" spans="1:21" ht="13">
      <c r="A7415" s="10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5">
        <f>C7415+9</f>
        <v>40920</v>
      </c>
    </row>
    <row r="7416" spans="1:21" ht="13">
      <c r="A7416" s="10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5">
        <f>C7416+7</f>
        <v>40918</v>
      </c>
    </row>
    <row r="7417" spans="1:21" ht="13">
      <c r="A7417" s="10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5">
        <f>C7417+1</f>
        <v>40210</v>
      </c>
    </row>
    <row r="7418" spans="1:21" ht="13">
      <c r="A7418" s="10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5">
        <f>C7418+1</f>
        <v>40020</v>
      </c>
    </row>
    <row r="7419" spans="1:21" ht="13">
      <c r="A7419" s="10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5">
        <f>C7419+2</f>
        <v>39942</v>
      </c>
    </row>
    <row r="7420" spans="1:21" ht="13">
      <c r="A7420" s="10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5">
        <f>C7420+2</f>
        <v>41049</v>
      </c>
    </row>
    <row r="7421" spans="1:21" ht="13">
      <c r="A7421" s="10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5">
        <f>C7421+1</f>
        <v>40426</v>
      </c>
    </row>
    <row r="7422" spans="1:21" ht="13">
      <c r="A7422" s="10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5">
        <f>C7422+1</f>
        <v>40441</v>
      </c>
    </row>
    <row r="7423" spans="1:21" ht="13">
      <c r="A7423" s="10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5">
        <f>C7423+3</f>
        <v>40399</v>
      </c>
    </row>
    <row r="7424" spans="1:21" ht="13">
      <c r="A7424" s="10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5">
        <f>C7424+2</f>
        <v>40398</v>
      </c>
    </row>
    <row r="7425" spans="1:21" ht="13">
      <c r="A7425" s="10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5">
        <f>C7425+0</f>
        <v>39837</v>
      </c>
    </row>
    <row r="7426" spans="1:21" ht="13">
      <c r="A7426" s="10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5">
        <f>C7426+4</f>
        <v>40224</v>
      </c>
    </row>
    <row r="7427" spans="1:21" ht="13">
      <c r="A7427" s="10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5">
        <f>C7427+7</f>
        <v>40227</v>
      </c>
    </row>
    <row r="7428" spans="1:21" ht="13">
      <c r="A7428" s="10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5">
        <f>C7428+0</f>
        <v>40388</v>
      </c>
    </row>
    <row r="7429" spans="1:21" ht="13">
      <c r="A7429" s="10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5">
        <f>C7429+2</f>
        <v>40634</v>
      </c>
    </row>
    <row r="7430" spans="1:21" ht="13">
      <c r="A7430" s="10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5">
        <f>C7430+2</f>
        <v>39849</v>
      </c>
    </row>
    <row r="7431" spans="1:21" ht="13">
      <c r="A7431" s="10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5">
        <f>C7431+2</f>
        <v>39849</v>
      </c>
    </row>
    <row r="7432" spans="1:21" ht="13">
      <c r="A7432" s="10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5">
        <f>C7432+1</f>
        <v>39903</v>
      </c>
    </row>
    <row r="7433" spans="1:21" ht="13">
      <c r="A7433" s="10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5">
        <f>C7433+2</f>
        <v>39904</v>
      </c>
    </row>
    <row r="7434" spans="1:21" ht="13">
      <c r="A7434" s="10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5">
        <f>C7434+2</f>
        <v>39904</v>
      </c>
    </row>
    <row r="7435" spans="1:21" ht="13">
      <c r="A7435" s="10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5">
        <f>C7435+1</f>
        <v>40082</v>
      </c>
    </row>
    <row r="7436" spans="1:21" ht="13">
      <c r="A7436" s="10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5">
        <f>C7436+1</f>
        <v>40082</v>
      </c>
    </row>
    <row r="7437" spans="1:21" ht="13">
      <c r="A7437" s="10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5">
        <f>C7437+1</f>
        <v>41090</v>
      </c>
    </row>
    <row r="7438" spans="1:21" ht="13">
      <c r="A7438" s="10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5">
        <f>C7438+0</f>
        <v>41248</v>
      </c>
    </row>
    <row r="7439" spans="1:21" ht="13">
      <c r="A7439" s="10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5">
        <f>C7439+4</f>
        <v>41252</v>
      </c>
    </row>
    <row r="7440" spans="1:21" ht="13">
      <c r="A7440" s="10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5">
        <f>C7440+2</f>
        <v>41141</v>
      </c>
    </row>
    <row r="7441" spans="1:21" ht="13">
      <c r="A7441" s="10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5">
        <f>C7441+0</f>
        <v>40932</v>
      </c>
    </row>
    <row r="7442" spans="1:21" ht="13">
      <c r="A7442" s="10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5">
        <f>C7442+1</f>
        <v>40722</v>
      </c>
    </row>
    <row r="7443" spans="1:21" ht="13">
      <c r="A7443" s="10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5">
        <f>C7443+1</f>
        <v>40123</v>
      </c>
    </row>
    <row r="7444" spans="1:21" ht="13">
      <c r="A7444" s="10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5">
        <f>C7444+3</f>
        <v>40127</v>
      </c>
    </row>
    <row r="7445" spans="1:21" ht="13">
      <c r="A7445" s="10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5">
        <f>C7445+4</f>
        <v>40003</v>
      </c>
    </row>
    <row r="7446" spans="1:21" ht="13">
      <c r="A7446" s="10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5">
        <f>C7446+0</f>
        <v>39999</v>
      </c>
    </row>
    <row r="7447" spans="1:21" ht="13">
      <c r="A7447" s="10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5">
        <f>C7447+1</f>
        <v>40790</v>
      </c>
    </row>
    <row r="7448" spans="1:21" ht="13">
      <c r="A7448" s="10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5">
        <f>C7448+2</f>
        <v>40460</v>
      </c>
    </row>
    <row r="7449" spans="1:21" ht="13">
      <c r="A7449" s="10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5">
        <f>C7449+1</f>
        <v>40580</v>
      </c>
    </row>
    <row r="7450" spans="1:21" ht="13">
      <c r="A7450" s="10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5">
        <f>C7450+1</f>
        <v>40081</v>
      </c>
    </row>
    <row r="7451" spans="1:21" ht="13">
      <c r="A7451" s="10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5">
        <f>C7451+2</f>
        <v>40727</v>
      </c>
    </row>
    <row r="7452" spans="1:21" ht="13">
      <c r="A7452" s="10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5">
        <f>C7452+1</f>
        <v>39948</v>
      </c>
    </row>
    <row r="7453" spans="1:21" ht="13">
      <c r="A7453" s="10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5">
        <f>C7453+5</f>
        <v>40416</v>
      </c>
    </row>
    <row r="7454" spans="1:21" ht="13">
      <c r="A7454" s="10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5">
        <f>C7454+0</f>
        <v>40411</v>
      </c>
    </row>
    <row r="7455" spans="1:21" ht="13">
      <c r="A7455" s="10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5">
        <f>C7455+5</f>
        <v>40946</v>
      </c>
    </row>
    <row r="7456" spans="1:21" ht="13">
      <c r="A7456" s="10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5">
        <f>C7456+5</f>
        <v>40946</v>
      </c>
    </row>
    <row r="7457" spans="1:21" ht="13">
      <c r="A7457" s="10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5">
        <f>C7457+1</f>
        <v>40259</v>
      </c>
    </row>
    <row r="7458" spans="1:21" ht="13">
      <c r="A7458" s="10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5">
        <f>C7458+1</f>
        <v>41172</v>
      </c>
    </row>
    <row r="7459" spans="1:21" ht="13">
      <c r="A7459" s="10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5">
        <f>C7459+0</f>
        <v>40944</v>
      </c>
    </row>
    <row r="7460" spans="1:21" ht="13">
      <c r="A7460" s="10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5">
        <f>C7460+5</f>
        <v>40000</v>
      </c>
    </row>
    <row r="7461" spans="1:21" ht="13">
      <c r="A7461" s="10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5">
        <f>C7461+7</f>
        <v>41261</v>
      </c>
    </row>
    <row r="7462" spans="1:21" ht="13">
      <c r="A7462" s="10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5">
        <f>C7462+1</f>
        <v>40197</v>
      </c>
    </row>
    <row r="7463" spans="1:21" ht="13">
      <c r="A7463" s="10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5">
        <f>C7463+2</f>
        <v>40198</v>
      </c>
    </row>
    <row r="7464" spans="1:21" ht="13">
      <c r="A7464" s="10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5">
        <f>C7464+2</f>
        <v>40198</v>
      </c>
    </row>
    <row r="7465" spans="1:21" ht="13">
      <c r="A7465" s="10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5">
        <f>C7465+1</f>
        <v>40860</v>
      </c>
    </row>
    <row r="7466" spans="1:21" ht="13">
      <c r="A7466" s="10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5">
        <f>C7466+2</f>
        <v>40861</v>
      </c>
    </row>
    <row r="7467" spans="1:21" ht="13">
      <c r="A7467" s="10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5">
        <f>C7467+0</f>
        <v>40708</v>
      </c>
    </row>
    <row r="7468" spans="1:21" ht="13">
      <c r="A7468" s="10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5">
        <f>C7468+1</f>
        <v>40193</v>
      </c>
    </row>
    <row r="7469" spans="1:21" ht="13">
      <c r="A7469" s="10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5">
        <f>C7469+5</f>
        <v>41179</v>
      </c>
    </row>
    <row r="7470" spans="1:21" ht="13">
      <c r="A7470" s="10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5">
        <f>C7470+1</f>
        <v>40635</v>
      </c>
    </row>
    <row r="7471" spans="1:21" ht="13">
      <c r="A7471" s="10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5">
        <f>C7471+1</f>
        <v>40635</v>
      </c>
    </row>
    <row r="7472" spans="1:21" ht="13">
      <c r="A7472" s="10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5">
        <f>C7472+1</f>
        <v>40635</v>
      </c>
    </row>
    <row r="7473" spans="1:21" ht="13">
      <c r="A7473" s="10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5">
        <f>C7473+1</f>
        <v>40958</v>
      </c>
    </row>
    <row r="7474" spans="1:21" ht="13">
      <c r="A7474" s="10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5">
        <f>C7474+1</f>
        <v>40638</v>
      </c>
    </row>
    <row r="7475" spans="1:21" ht="13">
      <c r="A7475" s="10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5">
        <f>C7475+2</f>
        <v>40639</v>
      </c>
    </row>
    <row r="7476" spans="1:21" ht="13">
      <c r="A7476" s="10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5">
        <f>C7476+2</f>
        <v>40639</v>
      </c>
    </row>
    <row r="7477" spans="1:21" ht="13">
      <c r="A7477" s="10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5">
        <f>C7477+2</f>
        <v>40168</v>
      </c>
    </row>
    <row r="7478" spans="1:21" ht="13">
      <c r="A7478" s="10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5">
        <f>C7478+1</f>
        <v>40952</v>
      </c>
    </row>
    <row r="7479" spans="1:21" ht="13">
      <c r="A7479" s="10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5">
        <f>C7479+3</f>
        <v>40954</v>
      </c>
    </row>
    <row r="7480" spans="1:21" ht="13">
      <c r="A7480" s="10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5">
        <f>C7480+0</f>
        <v>40214</v>
      </c>
    </row>
    <row r="7481" spans="1:21" ht="13">
      <c r="A7481" s="10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5">
        <f>C7481+2</f>
        <v>40375</v>
      </c>
    </row>
    <row r="7482" spans="1:21" ht="13">
      <c r="A7482" s="10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5">
        <f>C7482+0</f>
        <v>40580</v>
      </c>
    </row>
    <row r="7483" spans="1:21" ht="13">
      <c r="A7483" s="10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5">
        <f>C7483+2</f>
        <v>40684</v>
      </c>
    </row>
    <row r="7484" spans="1:21" ht="13">
      <c r="A7484" s="10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5">
        <f>C7484+2</f>
        <v>39986</v>
      </c>
    </row>
    <row r="7485" spans="1:21" ht="13">
      <c r="A7485" s="10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5">
        <f>C7485+5</f>
        <v>40961</v>
      </c>
    </row>
    <row r="7486" spans="1:21" ht="13">
      <c r="A7486" s="10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5">
        <f>C7486+7</f>
        <v>40870</v>
      </c>
    </row>
    <row r="7487" spans="1:21" ht="13">
      <c r="A7487" s="10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5">
        <f>C7487+2</f>
        <v>40865</v>
      </c>
    </row>
    <row r="7488" spans="1:21" ht="13">
      <c r="A7488" s="10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5">
        <f>C7488+4</f>
        <v>40867</v>
      </c>
    </row>
    <row r="7489" spans="1:21" ht="13">
      <c r="A7489" s="10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5">
        <f>C7489+1</f>
        <v>40364</v>
      </c>
    </row>
    <row r="7490" spans="1:21" ht="13">
      <c r="A7490" s="10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5">
        <f>C7490+2</f>
        <v>40365</v>
      </c>
    </row>
    <row r="7491" spans="1:21" ht="13">
      <c r="A7491" s="10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5">
        <f>C7491+2</f>
        <v>40670</v>
      </c>
    </row>
    <row r="7492" spans="1:21" ht="13">
      <c r="A7492" s="10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5">
        <f>C7492+1</f>
        <v>41190</v>
      </c>
    </row>
    <row r="7493" spans="1:21" ht="13">
      <c r="A7493" s="10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5">
        <f>C7493+2</f>
        <v>41191</v>
      </c>
    </row>
    <row r="7494" spans="1:21" ht="13">
      <c r="A7494" s="10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5">
        <f>C7494+2</f>
        <v>40928</v>
      </c>
    </row>
    <row r="7495" spans="1:21" ht="13">
      <c r="A7495" s="10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5">
        <f>C7495+5</f>
        <v>40660</v>
      </c>
    </row>
    <row r="7496" spans="1:21" ht="13">
      <c r="A7496" s="10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5">
        <f>C7496+0</f>
        <v>40547</v>
      </c>
    </row>
    <row r="7497" spans="1:21" ht="13">
      <c r="A7497" s="10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5">
        <f>C7497+4</f>
        <v>40801</v>
      </c>
    </row>
    <row r="7498" spans="1:21" ht="13">
      <c r="A7498" s="10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5">
        <f>C7498+1</f>
        <v>40173</v>
      </c>
    </row>
    <row r="7499" spans="1:21" ht="13">
      <c r="A7499" s="10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5">
        <f>C7499+0</f>
        <v>39923</v>
      </c>
    </row>
    <row r="7500" spans="1:21" ht="13">
      <c r="A7500" s="10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5">
        <f>C7500+1</f>
        <v>39924</v>
      </c>
    </row>
    <row r="7501" spans="1:21" ht="13">
      <c r="A7501" s="10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5">
        <f>C7501+1</f>
        <v>41166</v>
      </c>
    </row>
    <row r="7502" spans="1:21" ht="13">
      <c r="A7502" s="10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5">
        <f>C7502+5</f>
        <v>40224</v>
      </c>
    </row>
    <row r="7503" spans="1:21" ht="13">
      <c r="A7503" s="10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5">
        <f>C7503+9</f>
        <v>40228</v>
      </c>
    </row>
    <row r="7504" spans="1:21" ht="13">
      <c r="A7504" s="10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5">
        <f>C7504+1</f>
        <v>40294</v>
      </c>
    </row>
    <row r="7505" spans="1:21" ht="13">
      <c r="A7505" s="10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5">
        <f>C7505+1</f>
        <v>40294</v>
      </c>
    </row>
    <row r="7506" spans="1:21" ht="13">
      <c r="A7506" s="10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5">
        <f>C7506+2</f>
        <v>40295</v>
      </c>
    </row>
    <row r="7507" spans="1:21" ht="13">
      <c r="A7507" s="10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5">
        <f t="shared" ref="U7507:U7512" si="25">C7507+1</f>
        <v>40606</v>
      </c>
    </row>
    <row r="7508" spans="1:21" ht="13">
      <c r="A7508" s="10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5">
        <f t="shared" si="25"/>
        <v>41223</v>
      </c>
    </row>
    <row r="7509" spans="1:21" ht="13">
      <c r="A7509" s="10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5">
        <f t="shared" si="25"/>
        <v>40645</v>
      </c>
    </row>
    <row r="7510" spans="1:21" ht="13">
      <c r="A7510" s="10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5">
        <f t="shared" si="25"/>
        <v>40947</v>
      </c>
    </row>
    <row r="7511" spans="1:21" ht="13">
      <c r="A7511" s="10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5">
        <f t="shared" si="25"/>
        <v>40947</v>
      </c>
    </row>
    <row r="7512" spans="1:21" ht="13">
      <c r="A7512" s="10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5">
        <f t="shared" si="25"/>
        <v>40062</v>
      </c>
    </row>
    <row r="7513" spans="1:21" ht="13">
      <c r="A7513" s="10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5">
        <f>C7513+7</f>
        <v>39966</v>
      </c>
    </row>
    <row r="7514" spans="1:21" ht="13">
      <c r="A7514" s="10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5">
        <f>C7514+0</f>
        <v>39959</v>
      </c>
    </row>
    <row r="7515" spans="1:21" ht="13">
      <c r="A7515" s="10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5">
        <f>C7515+1</f>
        <v>40788</v>
      </c>
    </row>
    <row r="7516" spans="1:21" ht="13">
      <c r="A7516" s="10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5">
        <f>C7516+1</f>
        <v>40505</v>
      </c>
    </row>
    <row r="7517" spans="1:21" ht="13">
      <c r="A7517" s="10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5">
        <f>C7517+2</f>
        <v>40828</v>
      </c>
    </row>
    <row r="7518" spans="1:21" ht="13">
      <c r="A7518" s="10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5">
        <f>C7518+2</f>
        <v>40828</v>
      </c>
    </row>
    <row r="7519" spans="1:21" ht="13">
      <c r="A7519" s="10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5">
        <f>C7519+0</f>
        <v>40778</v>
      </c>
    </row>
    <row r="7520" spans="1:21" ht="13">
      <c r="A7520" s="10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5">
        <f>C7520+1</f>
        <v>40917</v>
      </c>
    </row>
    <row r="7521" spans="1:21" ht="13">
      <c r="A7521" s="10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5">
        <f>C7521+1</f>
        <v>40278</v>
      </c>
    </row>
    <row r="7522" spans="1:21" ht="13">
      <c r="A7522" s="10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5">
        <f>C7522+7</f>
        <v>41145</v>
      </c>
    </row>
    <row r="7523" spans="1:21" ht="13">
      <c r="A7523" s="10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5">
        <f>C7523+1</f>
        <v>40093</v>
      </c>
    </row>
    <row r="7524" spans="1:21" ht="13">
      <c r="A7524" s="10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5">
        <f>C7524+2</f>
        <v>40094</v>
      </c>
    </row>
    <row r="7525" spans="1:21" ht="13">
      <c r="A7525" s="10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5">
        <f>C7525+0</f>
        <v>40299</v>
      </c>
    </row>
    <row r="7526" spans="1:21" ht="13">
      <c r="A7526" s="10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5">
        <f>C7526+2</f>
        <v>41209</v>
      </c>
    </row>
    <row r="7527" spans="1:21" ht="13">
      <c r="A7527" s="10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5">
        <f>C7527+0</f>
        <v>40809</v>
      </c>
    </row>
    <row r="7528" spans="1:21" ht="13">
      <c r="A7528" s="10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5">
        <f>C7528+2</f>
        <v>40811</v>
      </c>
    </row>
    <row r="7529" spans="1:21" ht="13">
      <c r="A7529" s="10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5">
        <f>C7529+1</f>
        <v>40703</v>
      </c>
    </row>
    <row r="7530" spans="1:21" ht="13">
      <c r="A7530" s="10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5">
        <f>C7530+0</f>
        <v>40702</v>
      </c>
    </row>
    <row r="7531" spans="1:21" ht="13">
      <c r="A7531" s="10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5">
        <f>C7531+1</f>
        <v>40703</v>
      </c>
    </row>
    <row r="7532" spans="1:21" ht="13">
      <c r="A7532" s="10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5">
        <f>C7532+2</f>
        <v>40704</v>
      </c>
    </row>
    <row r="7533" spans="1:21" ht="13">
      <c r="A7533" s="10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5">
        <f>C7533+1</f>
        <v>40703</v>
      </c>
    </row>
    <row r="7534" spans="1:21" ht="13">
      <c r="A7534" s="10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5">
        <f>C7534+7</f>
        <v>39841</v>
      </c>
    </row>
    <row r="7535" spans="1:21" ht="13">
      <c r="A7535" s="10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5">
        <f>C7535+0</f>
        <v>40229</v>
      </c>
    </row>
    <row r="7536" spans="1:21" ht="13">
      <c r="A7536" s="10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5">
        <f>C7536+2</f>
        <v>40442</v>
      </c>
    </row>
    <row r="7537" spans="1:21" ht="13">
      <c r="A7537" s="10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5">
        <f>C7537+0</f>
        <v>40440</v>
      </c>
    </row>
    <row r="7538" spans="1:21" ht="13">
      <c r="A7538" s="10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5">
        <f>C7538+2</f>
        <v>40617</v>
      </c>
    </row>
    <row r="7539" spans="1:21" ht="13">
      <c r="A7539" s="10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5">
        <f>C7539+1</f>
        <v>40444</v>
      </c>
    </row>
    <row r="7540" spans="1:21" ht="13">
      <c r="A7540" s="10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5">
        <f>C7540+4</f>
        <v>39906</v>
      </c>
    </row>
    <row r="7541" spans="1:21" ht="13">
      <c r="A7541" s="10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5">
        <f>C7541+5</f>
        <v>39907</v>
      </c>
    </row>
    <row r="7542" spans="1:21" ht="13">
      <c r="A7542" s="10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5">
        <f>C7542+2</f>
        <v>40878</v>
      </c>
    </row>
    <row r="7543" spans="1:21" ht="13">
      <c r="A7543" s="10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5">
        <f>C7543+2</f>
        <v>39939</v>
      </c>
    </row>
    <row r="7544" spans="1:21" ht="13">
      <c r="A7544" s="10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5">
        <f>C7544+1</f>
        <v>39938</v>
      </c>
    </row>
    <row r="7545" spans="1:21" ht="13">
      <c r="A7545" s="10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5">
        <f>C7545+0</f>
        <v>39937</v>
      </c>
    </row>
    <row r="7546" spans="1:21" ht="13">
      <c r="A7546" s="10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5">
        <f>C7546+2</f>
        <v>40646</v>
      </c>
    </row>
    <row r="7547" spans="1:21" ht="13">
      <c r="A7547" s="10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5">
        <f>C7547+2</f>
        <v>40281</v>
      </c>
    </row>
    <row r="7548" spans="1:21" ht="13">
      <c r="A7548" s="10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5">
        <f>C7548+1</f>
        <v>40280</v>
      </c>
    </row>
    <row r="7549" spans="1:21" ht="13">
      <c r="A7549" s="10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5">
        <f>C7549+2</f>
        <v>40281</v>
      </c>
    </row>
    <row r="7550" spans="1:21" ht="13">
      <c r="A7550" s="10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5">
        <f>C7550+1</f>
        <v>40280</v>
      </c>
    </row>
    <row r="7551" spans="1:21" ht="13">
      <c r="A7551" s="10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5">
        <f>C7551+2</f>
        <v>40221</v>
      </c>
    </row>
    <row r="7552" spans="1:21" ht="13">
      <c r="A7552" s="10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5">
        <f>C7552+2</f>
        <v>40519</v>
      </c>
    </row>
    <row r="7553" spans="1:21" ht="13">
      <c r="A7553" s="10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5">
        <f>C7553+1</f>
        <v>40258</v>
      </c>
    </row>
    <row r="7554" spans="1:21" ht="13">
      <c r="A7554" s="10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5">
        <f>C7554+1</f>
        <v>40774</v>
      </c>
    </row>
    <row r="7555" spans="1:21" ht="13">
      <c r="A7555" s="10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5">
        <f>C7555+2</f>
        <v>41240</v>
      </c>
    </row>
    <row r="7556" spans="1:21" ht="13">
      <c r="A7556" s="10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5">
        <f>C7556+1</f>
        <v>41265</v>
      </c>
    </row>
    <row r="7557" spans="1:21" ht="13">
      <c r="A7557" s="10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5">
        <f>C7557+1</f>
        <v>41254</v>
      </c>
    </row>
    <row r="7558" spans="1:21" ht="13">
      <c r="A7558" s="10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5">
        <f>C7558+2</f>
        <v>41255</v>
      </c>
    </row>
    <row r="7559" spans="1:21" ht="13">
      <c r="A7559" s="10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5">
        <f>C7559+2</f>
        <v>41255</v>
      </c>
    </row>
    <row r="7560" spans="1:21" ht="13">
      <c r="A7560" s="10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5">
        <f>C7560+1</f>
        <v>40429</v>
      </c>
    </row>
    <row r="7561" spans="1:21" ht="13">
      <c r="A7561" s="10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5">
        <f>C7561+7</f>
        <v>39891</v>
      </c>
    </row>
    <row r="7562" spans="1:21" ht="13">
      <c r="A7562" s="10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5">
        <f>C7562+3</f>
        <v>41052</v>
      </c>
    </row>
    <row r="7563" spans="1:21" ht="13">
      <c r="A7563" s="10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5">
        <f>C7563+1</f>
        <v>40146</v>
      </c>
    </row>
    <row r="7564" spans="1:21" ht="13">
      <c r="A7564" s="10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5">
        <f>C7564+3</f>
        <v>41000</v>
      </c>
    </row>
    <row r="7565" spans="1:21" ht="13">
      <c r="A7565" s="10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5">
        <f>C7565+7</f>
        <v>40481</v>
      </c>
    </row>
    <row r="7566" spans="1:21" ht="13">
      <c r="A7566" s="10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5">
        <f>C7566+3</f>
        <v>40779</v>
      </c>
    </row>
    <row r="7567" spans="1:21" ht="13">
      <c r="A7567" s="10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5">
        <f>C7567+1</f>
        <v>40809</v>
      </c>
    </row>
    <row r="7568" spans="1:21" ht="13">
      <c r="A7568" s="10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5">
        <f>C7568+2</f>
        <v>40810</v>
      </c>
    </row>
    <row r="7569" spans="1:21" ht="13">
      <c r="A7569" s="10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5">
        <f>C7569+1</f>
        <v>41063</v>
      </c>
    </row>
    <row r="7570" spans="1:21" ht="13">
      <c r="A7570" s="10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5">
        <f>C7570+2</f>
        <v>41064</v>
      </c>
    </row>
    <row r="7571" spans="1:21" ht="13">
      <c r="A7571" s="10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5">
        <f>C7571+1</f>
        <v>40893</v>
      </c>
    </row>
    <row r="7572" spans="1:21" ht="13">
      <c r="A7572" s="10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5">
        <f>C7572+0</f>
        <v>40433</v>
      </c>
    </row>
    <row r="7573" spans="1:21" ht="13">
      <c r="A7573" s="10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5">
        <f>C7573+2</f>
        <v>40435</v>
      </c>
    </row>
    <row r="7574" spans="1:21" ht="13">
      <c r="A7574" s="10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5">
        <f>C7574+1</f>
        <v>40434</v>
      </c>
    </row>
    <row r="7575" spans="1:21" ht="13">
      <c r="A7575" s="10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5">
        <f>C7575+0</f>
        <v>40638</v>
      </c>
    </row>
    <row r="7576" spans="1:21" ht="13">
      <c r="A7576" s="10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5">
        <f>C7576+2</f>
        <v>39956</v>
      </c>
    </row>
    <row r="7577" spans="1:21" ht="13">
      <c r="A7577" s="10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5">
        <f>C7577+1</f>
        <v>40437</v>
      </c>
    </row>
    <row r="7578" spans="1:21" ht="13">
      <c r="A7578" s="10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5">
        <f>C7578+1</f>
        <v>40455</v>
      </c>
    </row>
    <row r="7579" spans="1:21" ht="13">
      <c r="A7579" s="10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5">
        <f>C7579+2</f>
        <v>41171</v>
      </c>
    </row>
    <row r="7580" spans="1:21" ht="13">
      <c r="A7580" s="10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5">
        <f>C7580+2</f>
        <v>40223</v>
      </c>
    </row>
    <row r="7581" spans="1:21" ht="13">
      <c r="A7581" s="10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5">
        <f>C7581+4</f>
        <v>41205</v>
      </c>
    </row>
    <row r="7582" spans="1:21" ht="13">
      <c r="A7582" s="10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5">
        <f>C7582+0</f>
        <v>41201</v>
      </c>
    </row>
    <row r="7583" spans="1:21" ht="13">
      <c r="A7583" s="10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5">
        <f>C7583+2</f>
        <v>40831</v>
      </c>
    </row>
    <row r="7584" spans="1:21" ht="13">
      <c r="A7584" s="10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5">
        <f>C7584+4</f>
        <v>40848</v>
      </c>
    </row>
    <row r="7585" spans="1:21" ht="13">
      <c r="A7585" s="10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5">
        <f>C7585+2</f>
        <v>41198</v>
      </c>
    </row>
    <row r="7586" spans="1:21" ht="13">
      <c r="A7586" s="10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5">
        <f>C7586+1</f>
        <v>41197</v>
      </c>
    </row>
    <row r="7587" spans="1:21" ht="13">
      <c r="A7587" s="10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5">
        <f>C7587+1</f>
        <v>41215</v>
      </c>
    </row>
    <row r="7588" spans="1:21" ht="13">
      <c r="A7588" s="10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5">
        <f>C7588+7</f>
        <v>40231</v>
      </c>
    </row>
    <row r="7589" spans="1:21" ht="13">
      <c r="A7589" s="10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5">
        <f>C7589+5</f>
        <v>40229</v>
      </c>
    </row>
    <row r="7590" spans="1:21" ht="13">
      <c r="A7590" s="10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5">
        <f>C7590+7</f>
        <v>40144</v>
      </c>
    </row>
    <row r="7591" spans="1:21" ht="13">
      <c r="A7591" s="10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5">
        <f>C7591+4</f>
        <v>40141</v>
      </c>
    </row>
    <row r="7592" spans="1:21" ht="13">
      <c r="A7592" s="10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5">
        <f>C7592+2</f>
        <v>41172</v>
      </c>
    </row>
    <row r="7593" spans="1:21" ht="13">
      <c r="A7593" s="10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5">
        <f>C7593+2</f>
        <v>41172</v>
      </c>
    </row>
    <row r="7594" spans="1:21" ht="13">
      <c r="A7594" s="10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5">
        <f>C7594+1</f>
        <v>40062</v>
      </c>
    </row>
    <row r="7595" spans="1:21" ht="13">
      <c r="A7595" s="10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5">
        <f>C7595+2</f>
        <v>40063</v>
      </c>
    </row>
    <row r="7596" spans="1:21" ht="13">
      <c r="A7596" s="10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5">
        <f>C7596+2</f>
        <v>40336</v>
      </c>
    </row>
    <row r="7597" spans="1:21" ht="13">
      <c r="A7597" s="10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5">
        <f>C7597+2</f>
        <v>40983</v>
      </c>
    </row>
    <row r="7598" spans="1:21" ht="13">
      <c r="A7598" s="10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5">
        <f>C7598+2</f>
        <v>40983</v>
      </c>
    </row>
    <row r="7599" spans="1:21" ht="13">
      <c r="A7599" s="10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5">
        <f>C7599+2</f>
        <v>40446</v>
      </c>
    </row>
    <row r="7600" spans="1:21" ht="13">
      <c r="A7600" s="10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5">
        <f>C7600+1</f>
        <v>40518</v>
      </c>
    </row>
    <row r="7601" spans="1:21" ht="13">
      <c r="A7601" s="10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5">
        <f>C7601+3</f>
        <v>40158</v>
      </c>
    </row>
    <row r="7602" spans="1:21" ht="13">
      <c r="A7602" s="10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5">
        <f>C7602+0</f>
        <v>39846</v>
      </c>
    </row>
    <row r="7603" spans="1:21" ht="13">
      <c r="A7603" s="10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5">
        <f>C7603+2</f>
        <v>40204</v>
      </c>
    </row>
    <row r="7604" spans="1:21" ht="13">
      <c r="A7604" s="10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5">
        <f>C7604+1</f>
        <v>40603</v>
      </c>
    </row>
    <row r="7605" spans="1:21" ht="13">
      <c r="A7605" s="10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5">
        <f>C7605+1</f>
        <v>40838</v>
      </c>
    </row>
    <row r="7606" spans="1:21" ht="13">
      <c r="A7606" s="10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5">
        <f>C7606+2</f>
        <v>40890</v>
      </c>
    </row>
    <row r="7607" spans="1:21" ht="13">
      <c r="A7607" s="10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5">
        <f>C7607+2</f>
        <v>40890</v>
      </c>
    </row>
    <row r="7608" spans="1:21" ht="13">
      <c r="A7608" s="10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5">
        <f>C7608+0</f>
        <v>40888</v>
      </c>
    </row>
    <row r="7609" spans="1:21" ht="13">
      <c r="A7609" s="10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5">
        <f>C7609+3</f>
        <v>40530</v>
      </c>
    </row>
    <row r="7610" spans="1:21" ht="13">
      <c r="A7610" s="10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5">
        <f>C7610+0</f>
        <v>40344</v>
      </c>
    </row>
    <row r="7611" spans="1:21" ht="13">
      <c r="A7611" s="10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5">
        <f>C7611+0</f>
        <v>39827</v>
      </c>
    </row>
    <row r="7612" spans="1:21" ht="13">
      <c r="A7612" s="10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5">
        <f>C7612+1</f>
        <v>39828</v>
      </c>
    </row>
    <row r="7613" spans="1:21" ht="13">
      <c r="A7613" s="10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5">
        <f>C7613+2</f>
        <v>39829</v>
      </c>
    </row>
    <row r="7614" spans="1:21" ht="13">
      <c r="A7614" s="10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5">
        <f>C7614+1</f>
        <v>40425</v>
      </c>
    </row>
    <row r="7615" spans="1:21" ht="13">
      <c r="A7615" s="10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5">
        <f>C7615+3</f>
        <v>41102</v>
      </c>
    </row>
    <row r="7616" spans="1:21" ht="13">
      <c r="A7616" s="10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5">
        <f>C7616+1</f>
        <v>40916</v>
      </c>
    </row>
    <row r="7617" spans="1:21" ht="13">
      <c r="A7617" s="10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5">
        <f>C7617+1</f>
        <v>40525</v>
      </c>
    </row>
    <row r="7618" spans="1:21" ht="13">
      <c r="A7618" s="10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5">
        <f>C7618+1</f>
        <v>40993</v>
      </c>
    </row>
    <row r="7619" spans="1:21" ht="13">
      <c r="A7619" s="10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5">
        <f>C7619+1</f>
        <v>40094</v>
      </c>
    </row>
    <row r="7620" spans="1:21" ht="13">
      <c r="A7620" s="10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5">
        <f>C7620+2</f>
        <v>40095</v>
      </c>
    </row>
    <row r="7621" spans="1:21" ht="13">
      <c r="A7621" s="10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5">
        <f>C7621+1</f>
        <v>40389</v>
      </c>
    </row>
    <row r="7622" spans="1:21" ht="13">
      <c r="A7622" s="10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5">
        <f>C7622+1</f>
        <v>41026</v>
      </c>
    </row>
    <row r="7623" spans="1:21" ht="13">
      <c r="A7623" s="10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5">
        <f>C7623+2</f>
        <v>41018</v>
      </c>
    </row>
    <row r="7624" spans="1:21" ht="13">
      <c r="A7624" s="10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5">
        <f>C7624+2</f>
        <v>39862</v>
      </c>
    </row>
    <row r="7625" spans="1:21" ht="13">
      <c r="A7625" s="10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5">
        <f>C7625+1</f>
        <v>40409</v>
      </c>
    </row>
    <row r="7626" spans="1:21" ht="13">
      <c r="A7626" s="10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5">
        <f>C7626+3</f>
        <v>40868</v>
      </c>
    </row>
    <row r="7627" spans="1:21" ht="13">
      <c r="A7627" s="10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5">
        <f>C7627+2</f>
        <v>40478</v>
      </c>
    </row>
    <row r="7628" spans="1:21" ht="13">
      <c r="A7628" s="10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5">
        <f>C7628+2</f>
        <v>40478</v>
      </c>
    </row>
    <row r="7629" spans="1:21" ht="13">
      <c r="A7629" s="10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5">
        <f>C7629+9</f>
        <v>41233</v>
      </c>
    </row>
    <row r="7630" spans="1:21" ht="13">
      <c r="A7630" s="10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5">
        <f>C7630+5</f>
        <v>40880</v>
      </c>
    </row>
    <row r="7631" spans="1:21" ht="13">
      <c r="A7631" s="10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5">
        <f>C7631+4</f>
        <v>40879</v>
      </c>
    </row>
    <row r="7632" spans="1:21" ht="13">
      <c r="A7632" s="10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5">
        <f>C7632+1</f>
        <v>40062</v>
      </c>
    </row>
    <row r="7633" spans="1:21" ht="13">
      <c r="A7633" s="10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5">
        <f>C7633+2</f>
        <v>40611</v>
      </c>
    </row>
    <row r="7634" spans="1:21" ht="13">
      <c r="A7634" s="10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5">
        <f>C7634+3</f>
        <v>40612</v>
      </c>
    </row>
    <row r="7635" spans="1:21" ht="13">
      <c r="A7635" s="10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5">
        <f>C7635+0</f>
        <v>40477</v>
      </c>
    </row>
    <row r="7636" spans="1:21" ht="13">
      <c r="A7636" s="10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5">
        <f>C7636+3</f>
        <v>40913</v>
      </c>
    </row>
    <row r="7637" spans="1:21" ht="13">
      <c r="A7637" s="10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5">
        <f>C7637+0</f>
        <v>39972</v>
      </c>
    </row>
    <row r="7638" spans="1:21" ht="13">
      <c r="A7638" s="10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5">
        <f>C7638+0</f>
        <v>39972</v>
      </c>
    </row>
    <row r="7639" spans="1:21" ht="13">
      <c r="A7639" s="10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5">
        <f>C7639+2</f>
        <v>41234</v>
      </c>
    </row>
    <row r="7640" spans="1:21" ht="13">
      <c r="A7640" s="10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5">
        <f>C7640+5</f>
        <v>40040</v>
      </c>
    </row>
    <row r="7641" spans="1:21" ht="13">
      <c r="A7641" s="10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5">
        <f>C7641+7</f>
        <v>40042</v>
      </c>
    </row>
    <row r="7642" spans="1:21" ht="13">
      <c r="A7642" s="10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5">
        <f>C7642+0</f>
        <v>41118</v>
      </c>
    </row>
    <row r="7643" spans="1:21" ht="13">
      <c r="A7643" s="10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5">
        <f>C7643+2</f>
        <v>40851</v>
      </c>
    </row>
    <row r="7644" spans="1:21" ht="13">
      <c r="A7644" s="10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5">
        <f>C7644+2</f>
        <v>40666</v>
      </c>
    </row>
    <row r="7645" spans="1:21" ht="13">
      <c r="A7645" s="10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5">
        <f>C7645+1</f>
        <v>40665</v>
      </c>
    </row>
    <row r="7646" spans="1:21" ht="13">
      <c r="A7646" s="10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5">
        <f>C7646+4</f>
        <v>40840</v>
      </c>
    </row>
    <row r="7647" spans="1:21" ht="13">
      <c r="A7647" s="10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5">
        <f>C7647+2</f>
        <v>41195</v>
      </c>
    </row>
    <row r="7648" spans="1:21" ht="13">
      <c r="A7648" s="10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5">
        <f>C7648+2</f>
        <v>40576</v>
      </c>
    </row>
    <row r="7649" spans="1:21" ht="13">
      <c r="A7649" s="10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5">
        <f>C7649+5</f>
        <v>40615</v>
      </c>
    </row>
    <row r="7650" spans="1:21" ht="13">
      <c r="A7650" s="10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5">
        <f>C7650+2</f>
        <v>40577</v>
      </c>
    </row>
    <row r="7651" spans="1:21" ht="13">
      <c r="A7651" s="10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5">
        <f>C7651+4</f>
        <v>40292</v>
      </c>
    </row>
    <row r="7652" spans="1:21" ht="13">
      <c r="A7652" s="10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5">
        <f>C7652+4</f>
        <v>40292</v>
      </c>
    </row>
    <row r="7653" spans="1:21" ht="13">
      <c r="A7653" s="10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5">
        <f>C7653+7</f>
        <v>40295</v>
      </c>
    </row>
    <row r="7654" spans="1:21" ht="13">
      <c r="A7654" s="10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5">
        <f>C7654+2</f>
        <v>39886</v>
      </c>
    </row>
    <row r="7655" spans="1:21" ht="13">
      <c r="A7655" s="10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5">
        <f>C7655+1</f>
        <v>41182</v>
      </c>
    </row>
    <row r="7656" spans="1:21" ht="13">
      <c r="A7656" s="10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5">
        <f>C7656+3</f>
        <v>41184</v>
      </c>
    </row>
    <row r="7657" spans="1:21" ht="13">
      <c r="A7657" s="10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5">
        <f>C7657+2</f>
        <v>40641</v>
      </c>
    </row>
    <row r="7658" spans="1:21" ht="13">
      <c r="A7658" s="10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5">
        <f>C7658+1</f>
        <v>40463</v>
      </c>
    </row>
    <row r="7659" spans="1:21" ht="13">
      <c r="A7659" s="10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5">
        <f>C7659+2</f>
        <v>41186</v>
      </c>
    </row>
    <row r="7660" spans="1:21" ht="13">
      <c r="A7660" s="10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5">
        <f>C7660+2</f>
        <v>41186</v>
      </c>
    </row>
    <row r="7661" spans="1:21" ht="13">
      <c r="A7661" s="10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5">
        <f>C7661+2</f>
        <v>41032</v>
      </c>
    </row>
    <row r="7662" spans="1:21" ht="13">
      <c r="A7662" s="10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5">
        <f>C7662+3</f>
        <v>41052</v>
      </c>
    </row>
    <row r="7663" spans="1:21" ht="13">
      <c r="A7663" s="10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5">
        <f>C7663+2</f>
        <v>40868</v>
      </c>
    </row>
    <row r="7664" spans="1:21" ht="13">
      <c r="A7664" s="10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5">
        <f>C7664+2</f>
        <v>40410</v>
      </c>
    </row>
    <row r="7665" spans="1:21" ht="13">
      <c r="A7665" s="10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5">
        <f>C7665+1</f>
        <v>40409</v>
      </c>
    </row>
    <row r="7666" spans="1:21" ht="13">
      <c r="A7666" s="10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5">
        <f>C7666+4</f>
        <v>40030</v>
      </c>
    </row>
    <row r="7667" spans="1:21" ht="13">
      <c r="A7667" s="10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5">
        <f>C7667+1</f>
        <v>40679</v>
      </c>
    </row>
    <row r="7668" spans="1:21" ht="13">
      <c r="A7668" s="10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5">
        <f>C7668+0</f>
        <v>40678</v>
      </c>
    </row>
    <row r="7669" spans="1:21" ht="13">
      <c r="A7669" s="10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5">
        <f>C7669+1</f>
        <v>41094</v>
      </c>
    </row>
    <row r="7670" spans="1:21" ht="13">
      <c r="A7670" s="10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5">
        <f>C7670+3</f>
        <v>41096</v>
      </c>
    </row>
    <row r="7671" spans="1:21" ht="13">
      <c r="A7671" s="10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5">
        <f>C7671+2</f>
        <v>41095</v>
      </c>
    </row>
    <row r="7672" spans="1:21" ht="13">
      <c r="A7672" s="10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5">
        <f>C7672+0</f>
        <v>39954</v>
      </c>
    </row>
    <row r="7673" spans="1:21" ht="13">
      <c r="A7673" s="10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5">
        <f>C7673+2</f>
        <v>40483</v>
      </c>
    </row>
    <row r="7674" spans="1:21" ht="13">
      <c r="A7674" s="10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5">
        <f>C7674+1</f>
        <v>40907</v>
      </c>
    </row>
    <row r="7675" spans="1:21" ht="13">
      <c r="A7675" s="10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5">
        <f>C7675+1</f>
        <v>39949</v>
      </c>
    </row>
    <row r="7676" spans="1:21" ht="13">
      <c r="A7676" s="10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5">
        <f>C7676+1</f>
        <v>39955</v>
      </c>
    </row>
    <row r="7677" spans="1:21" ht="13">
      <c r="A7677" s="10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5">
        <f>C7677+2</f>
        <v>39956</v>
      </c>
    </row>
    <row r="7678" spans="1:21" ht="13">
      <c r="A7678" s="10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5">
        <f>C7678+2</f>
        <v>40105</v>
      </c>
    </row>
    <row r="7679" spans="1:21" ht="13">
      <c r="A7679" s="10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5">
        <f>C7679+2</f>
        <v>40105</v>
      </c>
    </row>
    <row r="7680" spans="1:21" ht="13">
      <c r="A7680" s="10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5">
        <f>C7680+2</f>
        <v>41256</v>
      </c>
    </row>
    <row r="7681" spans="1:21" ht="13">
      <c r="A7681" s="10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5">
        <f>C7681+2</f>
        <v>41256</v>
      </c>
    </row>
    <row r="7682" spans="1:21" ht="13">
      <c r="A7682" s="10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5">
        <f>C7682+1</f>
        <v>40654</v>
      </c>
    </row>
    <row r="7683" spans="1:21" ht="13">
      <c r="A7683" s="10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5">
        <f>C7683+2</f>
        <v>40002</v>
      </c>
    </row>
    <row r="7684" spans="1:21" ht="13">
      <c r="A7684" s="10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5">
        <f>C7684+1</f>
        <v>41252</v>
      </c>
    </row>
    <row r="7685" spans="1:21" ht="13">
      <c r="A7685" s="10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5">
        <f>C7685+0</f>
        <v>41251</v>
      </c>
    </row>
    <row r="7686" spans="1:21" ht="13">
      <c r="A7686" s="10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5">
        <f>C7686+5</f>
        <v>40418</v>
      </c>
    </row>
    <row r="7687" spans="1:21" ht="13">
      <c r="A7687" s="10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5">
        <f>C7687+2</f>
        <v>40685</v>
      </c>
    </row>
    <row r="7688" spans="1:21" ht="13">
      <c r="A7688" s="10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5">
        <f>C7688+2</f>
        <v>40738</v>
      </c>
    </row>
    <row r="7689" spans="1:21" ht="13">
      <c r="A7689" s="10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5">
        <f>C7689+1</f>
        <v>40737</v>
      </c>
    </row>
    <row r="7690" spans="1:21" ht="13">
      <c r="A7690" s="10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5">
        <f>C7690+3</f>
        <v>40301</v>
      </c>
    </row>
    <row r="7691" spans="1:21" ht="13">
      <c r="A7691" s="10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5">
        <f>C7691+1</f>
        <v>40779</v>
      </c>
    </row>
    <row r="7692" spans="1:21" ht="13">
      <c r="A7692" s="10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5">
        <f>C7692+2</f>
        <v>40780</v>
      </c>
    </row>
    <row r="7693" spans="1:21" ht="13">
      <c r="A7693" s="10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5">
        <f>C7693+1</f>
        <v>41072</v>
      </c>
    </row>
    <row r="7694" spans="1:21" ht="13">
      <c r="A7694" s="10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5">
        <f>C7694+1</f>
        <v>41072</v>
      </c>
    </row>
    <row r="7695" spans="1:21" ht="13">
      <c r="A7695" s="10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5">
        <f>C7695+2</f>
        <v>41073</v>
      </c>
    </row>
    <row r="7696" spans="1:21" ht="13">
      <c r="A7696" s="10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5">
        <f>C7696+1</f>
        <v>40573</v>
      </c>
    </row>
    <row r="7697" spans="1:21" ht="13">
      <c r="A7697" s="10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5">
        <f>C7697+1</f>
        <v>40573</v>
      </c>
    </row>
    <row r="7698" spans="1:21" ht="13">
      <c r="A7698" s="10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5">
        <f>C7698+2</f>
        <v>39854</v>
      </c>
    </row>
    <row r="7699" spans="1:21" ht="13">
      <c r="A7699" s="10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5">
        <f>C7699+2</f>
        <v>40462</v>
      </c>
    </row>
    <row r="7700" spans="1:21" ht="13">
      <c r="A7700" s="10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5">
        <f>C7700+0</f>
        <v>40220</v>
      </c>
    </row>
    <row r="7701" spans="1:21" ht="13">
      <c r="A7701" s="10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5">
        <f>C7701+1</f>
        <v>40221</v>
      </c>
    </row>
    <row r="7702" spans="1:21" ht="13">
      <c r="A7702" s="10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5">
        <f>C7702+2</f>
        <v>40222</v>
      </c>
    </row>
    <row r="7703" spans="1:21" ht="13">
      <c r="A7703" s="10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5">
        <f>C7703+1</f>
        <v>40221</v>
      </c>
    </row>
    <row r="7704" spans="1:21" ht="13">
      <c r="A7704" s="10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5">
        <f>C7704+1</f>
        <v>41033</v>
      </c>
    </row>
    <row r="7705" spans="1:21" ht="13">
      <c r="A7705" s="10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5">
        <f>C7705+2</f>
        <v>41164</v>
      </c>
    </row>
    <row r="7706" spans="1:21" ht="13">
      <c r="A7706" s="10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5">
        <f>C7706+2</f>
        <v>41164</v>
      </c>
    </row>
    <row r="7707" spans="1:21" ht="13">
      <c r="A7707" s="10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5">
        <f>C7707+2</f>
        <v>40684</v>
      </c>
    </row>
    <row r="7708" spans="1:21" ht="13">
      <c r="A7708" s="10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5">
        <f>C7708+0</f>
        <v>41210</v>
      </c>
    </row>
    <row r="7709" spans="1:21" ht="13">
      <c r="A7709" s="10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5">
        <f>C7709+1</f>
        <v>41036</v>
      </c>
    </row>
    <row r="7710" spans="1:21" ht="13">
      <c r="A7710" s="10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5">
        <f>C7710+2</f>
        <v>40736</v>
      </c>
    </row>
    <row r="7711" spans="1:21" ht="13">
      <c r="A7711" s="10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5">
        <f>C7711+0</f>
        <v>40734</v>
      </c>
    </row>
    <row r="7712" spans="1:21" ht="13">
      <c r="A7712" s="10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5">
        <f>C7712+2</f>
        <v>40482</v>
      </c>
    </row>
    <row r="7713" spans="1:21" ht="13">
      <c r="A7713" s="10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5">
        <f>C7713+2</f>
        <v>40058</v>
      </c>
    </row>
    <row r="7714" spans="1:21" ht="13">
      <c r="A7714" s="10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5">
        <f>C7714+2</f>
        <v>40058</v>
      </c>
    </row>
    <row r="7715" spans="1:21" ht="13">
      <c r="A7715" s="10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5">
        <f>C7715+0</f>
        <v>41048</v>
      </c>
    </row>
    <row r="7716" spans="1:21" ht="13">
      <c r="A7716" s="10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5">
        <f>C7716+2</f>
        <v>40692</v>
      </c>
    </row>
    <row r="7717" spans="1:21" ht="13">
      <c r="A7717" s="10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5">
        <f>C7717+1</f>
        <v>40320</v>
      </c>
    </row>
    <row r="7718" spans="1:21" ht="13">
      <c r="A7718" s="10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5">
        <f>C7718+1</f>
        <v>40320</v>
      </c>
    </row>
    <row r="7719" spans="1:21" ht="13">
      <c r="A7719" s="10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5">
        <f>C7719+1</f>
        <v>40010</v>
      </c>
    </row>
    <row r="7720" spans="1:21" ht="13">
      <c r="A7720" s="10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5">
        <f>C7720+1</f>
        <v>40010</v>
      </c>
    </row>
    <row r="7721" spans="1:21" ht="13">
      <c r="A7721" s="10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5">
        <f>C7721+3</f>
        <v>39956</v>
      </c>
    </row>
    <row r="7722" spans="1:21" ht="13">
      <c r="A7722" s="10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5">
        <f>C7722+2</f>
        <v>39955</v>
      </c>
    </row>
    <row r="7723" spans="1:21" ht="13">
      <c r="A7723" s="10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5">
        <f>C7723+4</f>
        <v>40644</v>
      </c>
    </row>
    <row r="7724" spans="1:21" ht="13">
      <c r="A7724" s="10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5">
        <f>C7724+1</f>
        <v>40912</v>
      </c>
    </row>
    <row r="7725" spans="1:21" ht="13">
      <c r="A7725" s="10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5">
        <f>C7725+2</f>
        <v>40913</v>
      </c>
    </row>
    <row r="7726" spans="1:21" ht="13">
      <c r="A7726" s="10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5">
        <f>C7726+4</f>
        <v>40044</v>
      </c>
    </row>
    <row r="7727" spans="1:21" ht="13">
      <c r="A7727" s="10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5">
        <f>C7727+5</f>
        <v>40045</v>
      </c>
    </row>
    <row r="7728" spans="1:21" ht="13">
      <c r="A7728" s="10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5">
        <f>C7728+7</f>
        <v>40047</v>
      </c>
    </row>
    <row r="7729" spans="1:21" ht="13">
      <c r="A7729" s="10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5">
        <f>C7729+7</f>
        <v>40303</v>
      </c>
    </row>
    <row r="7730" spans="1:21" ht="13">
      <c r="A7730" s="10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5">
        <f>C7730+2</f>
        <v>39935</v>
      </c>
    </row>
    <row r="7731" spans="1:21" ht="13">
      <c r="A7731" s="10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5">
        <f>C7731+1</f>
        <v>39821</v>
      </c>
    </row>
    <row r="7732" spans="1:21" ht="13">
      <c r="A7732" s="10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5">
        <f>C7732+0</f>
        <v>41228</v>
      </c>
    </row>
    <row r="7733" spans="1:21" ht="13">
      <c r="A7733" s="10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5">
        <f>C7733+2</f>
        <v>40755</v>
      </c>
    </row>
    <row r="7734" spans="1:21" ht="13">
      <c r="A7734" s="10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5">
        <f>C7734+4</f>
        <v>41180</v>
      </c>
    </row>
    <row r="7735" spans="1:21" ht="13">
      <c r="A7735" s="10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5">
        <f>C7735+2</f>
        <v>40061</v>
      </c>
    </row>
    <row r="7736" spans="1:21" ht="13">
      <c r="A7736" s="10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5">
        <f>C7736+2</f>
        <v>39889</v>
      </c>
    </row>
    <row r="7737" spans="1:21" ht="13">
      <c r="A7737" s="10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5">
        <f>C7737+4</f>
        <v>40752</v>
      </c>
    </row>
    <row r="7738" spans="1:21" ht="13">
      <c r="A7738" s="10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5">
        <f>C7738+2</f>
        <v>40750</v>
      </c>
    </row>
    <row r="7739" spans="1:21" ht="13">
      <c r="A7739" s="10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5">
        <f>C7739+5</f>
        <v>40753</v>
      </c>
    </row>
    <row r="7740" spans="1:21" ht="13">
      <c r="A7740" s="10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5">
        <f>C7740+2</f>
        <v>40750</v>
      </c>
    </row>
    <row r="7741" spans="1:21" ht="13">
      <c r="A7741" s="10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5">
        <f>C7741+0</f>
        <v>40007</v>
      </c>
    </row>
    <row r="7742" spans="1:21" ht="13">
      <c r="A7742" s="10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5">
        <f>C7742+0</f>
        <v>39832</v>
      </c>
    </row>
    <row r="7743" spans="1:21" ht="13">
      <c r="A7743" s="10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5">
        <f>C7743+2</f>
        <v>40046</v>
      </c>
    </row>
    <row r="7744" spans="1:21" ht="13">
      <c r="A7744" s="10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5">
        <f>C7744+1</f>
        <v>40045</v>
      </c>
    </row>
    <row r="7745" spans="1:21" ht="13">
      <c r="A7745" s="10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5">
        <f>C7745+1</f>
        <v>40045</v>
      </c>
    </row>
    <row r="7746" spans="1:21" ht="13">
      <c r="A7746" s="10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5">
        <f>C7746+1</f>
        <v>41184</v>
      </c>
    </row>
    <row r="7747" spans="1:21" ht="13">
      <c r="A7747" s="10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5">
        <f>C7747+1</f>
        <v>39937</v>
      </c>
    </row>
    <row r="7748" spans="1:21" ht="13">
      <c r="A7748" s="10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5">
        <f>C7748+3</f>
        <v>40278</v>
      </c>
    </row>
    <row r="7749" spans="1:21" ht="13">
      <c r="A7749" s="10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5">
        <f>C7749+2</f>
        <v>41205</v>
      </c>
    </row>
    <row r="7750" spans="1:21" ht="13">
      <c r="A7750" s="10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5">
        <f>C7750+2</f>
        <v>40477</v>
      </c>
    </row>
    <row r="7751" spans="1:21" ht="13">
      <c r="A7751" s="10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5">
        <f>C7751+1</f>
        <v>40501</v>
      </c>
    </row>
    <row r="7752" spans="1:21" ht="13">
      <c r="A7752" s="10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5">
        <f>C7752+1</f>
        <v>40501</v>
      </c>
    </row>
    <row r="7753" spans="1:21" ht="13">
      <c r="A7753" s="10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5">
        <f>C7753+2</f>
        <v>40502</v>
      </c>
    </row>
    <row r="7754" spans="1:21" ht="13">
      <c r="A7754" s="10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5">
        <f t="shared" ref="U7754:U7759" si="26">C7754+1</f>
        <v>40421</v>
      </c>
    </row>
    <row r="7755" spans="1:21" ht="13">
      <c r="A7755" s="10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5">
        <f t="shared" si="26"/>
        <v>40421</v>
      </c>
    </row>
    <row r="7756" spans="1:21" ht="13">
      <c r="A7756" s="10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5">
        <f t="shared" si="26"/>
        <v>40508</v>
      </c>
    </row>
    <row r="7757" spans="1:21" ht="13">
      <c r="A7757" s="10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5">
        <f t="shared" si="26"/>
        <v>40802</v>
      </c>
    </row>
    <row r="7758" spans="1:21" ht="13">
      <c r="A7758" s="10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5">
        <f t="shared" si="26"/>
        <v>40802</v>
      </c>
    </row>
    <row r="7759" spans="1:21" ht="13">
      <c r="A7759" s="10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5">
        <f t="shared" si="26"/>
        <v>40426</v>
      </c>
    </row>
    <row r="7760" spans="1:21" ht="13">
      <c r="A7760" s="10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5">
        <f>C7760+2</f>
        <v>40285</v>
      </c>
    </row>
    <row r="7761" spans="1:21" ht="13">
      <c r="A7761" s="10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5">
        <f>C7761+1</f>
        <v>40284</v>
      </c>
    </row>
    <row r="7762" spans="1:21" ht="13">
      <c r="A7762" s="10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5">
        <f>C7762+3</f>
        <v>40286</v>
      </c>
    </row>
    <row r="7763" spans="1:21" ht="13">
      <c r="A7763" s="10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5">
        <f>C7763+2</f>
        <v>40809</v>
      </c>
    </row>
    <row r="7764" spans="1:21" ht="13">
      <c r="A7764" s="10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5">
        <f>C7764+2</f>
        <v>40365</v>
      </c>
    </row>
    <row r="7765" spans="1:21" ht="13">
      <c r="A7765" s="10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5">
        <f>C7765+2</f>
        <v>41179</v>
      </c>
    </row>
    <row r="7766" spans="1:21" ht="13">
      <c r="A7766" s="10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5">
        <f>C7766+0</f>
        <v>40075</v>
      </c>
    </row>
    <row r="7767" spans="1:21" ht="13">
      <c r="A7767" s="10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5">
        <f>C7767+2</f>
        <v>39957</v>
      </c>
    </row>
    <row r="7768" spans="1:21" ht="13">
      <c r="A7768" s="10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5">
        <f>C7768+4</f>
        <v>39959</v>
      </c>
    </row>
    <row r="7769" spans="1:21" ht="13">
      <c r="A7769" s="10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5">
        <f>C7769+1</f>
        <v>41229</v>
      </c>
    </row>
    <row r="7770" spans="1:21" ht="13">
      <c r="A7770" s="10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5">
        <f>C7770+1</f>
        <v>41229</v>
      </c>
    </row>
    <row r="7771" spans="1:21" ht="13">
      <c r="A7771" s="10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5">
        <f>C7771+1</f>
        <v>41229</v>
      </c>
    </row>
    <row r="7772" spans="1:21" ht="13">
      <c r="A7772" s="10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5">
        <f>C7772+4</f>
        <v>40575</v>
      </c>
    </row>
    <row r="7773" spans="1:21" ht="13">
      <c r="A7773" s="10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5">
        <f>C7773+1</f>
        <v>41203</v>
      </c>
    </row>
    <row r="7774" spans="1:21" ht="13">
      <c r="A7774" s="10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5">
        <f>C7774+0</f>
        <v>41202</v>
      </c>
    </row>
    <row r="7775" spans="1:21" ht="13">
      <c r="A7775" s="10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5">
        <f>C7775+1</f>
        <v>41203</v>
      </c>
    </row>
    <row r="7776" spans="1:21" ht="13">
      <c r="A7776" s="10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5">
        <f>C7776+2</f>
        <v>40428</v>
      </c>
    </row>
    <row r="7777" spans="1:21" ht="13">
      <c r="A7777" s="10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5">
        <f>C7777+7</f>
        <v>40591</v>
      </c>
    </row>
    <row r="7778" spans="1:21" ht="13">
      <c r="A7778" s="10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5">
        <f>C7778+0</f>
        <v>41106</v>
      </c>
    </row>
    <row r="7779" spans="1:21" ht="13">
      <c r="A7779" s="10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5">
        <f>C7779+1</f>
        <v>41107</v>
      </c>
    </row>
    <row r="7780" spans="1:21" ht="13">
      <c r="A7780" s="10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5">
        <f>C7780+2</f>
        <v>40389</v>
      </c>
    </row>
    <row r="7781" spans="1:21" ht="13">
      <c r="A7781" s="10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5">
        <f>C7781+0</f>
        <v>40895</v>
      </c>
    </row>
    <row r="7782" spans="1:21" ht="13">
      <c r="A7782" s="10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5">
        <f>C7782+1</f>
        <v>40896</v>
      </c>
    </row>
    <row r="7783" spans="1:21" ht="13">
      <c r="A7783" s="10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5">
        <f>C7783+2</f>
        <v>41239</v>
      </c>
    </row>
    <row r="7784" spans="1:21" ht="13">
      <c r="A7784" s="10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5">
        <f>C7784+1</f>
        <v>41238</v>
      </c>
    </row>
    <row r="7785" spans="1:21" ht="13">
      <c r="A7785" s="10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5">
        <f>C7785+2</f>
        <v>40451</v>
      </c>
    </row>
    <row r="7786" spans="1:21" ht="13">
      <c r="A7786" s="10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5">
        <f>C7786+1</f>
        <v>40197</v>
      </c>
    </row>
    <row r="7787" spans="1:21" ht="13">
      <c r="A7787" s="10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5">
        <f>C7787+4</f>
        <v>40818</v>
      </c>
    </row>
    <row r="7788" spans="1:21" ht="13">
      <c r="A7788" s="10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5">
        <f>C7788+7</f>
        <v>40821</v>
      </c>
    </row>
    <row r="7789" spans="1:21" ht="13">
      <c r="A7789" s="10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5">
        <f>C7789+0</f>
        <v>40711</v>
      </c>
    </row>
    <row r="7790" spans="1:21" ht="13">
      <c r="A7790" s="10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5">
        <f>C7790+1</f>
        <v>40289</v>
      </c>
    </row>
    <row r="7791" spans="1:21" ht="13">
      <c r="A7791" s="10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5">
        <f>C7791+1</f>
        <v>40289</v>
      </c>
    </row>
    <row r="7792" spans="1:21" ht="13">
      <c r="A7792" s="10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5">
        <f>C7792+2</f>
        <v>40290</v>
      </c>
    </row>
    <row r="7793" spans="1:21" ht="13">
      <c r="A7793" s="10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5">
        <f>C7793+1</f>
        <v>40959</v>
      </c>
    </row>
    <row r="7794" spans="1:21" ht="13">
      <c r="A7794" s="10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5">
        <f>C7794+2</f>
        <v>41139</v>
      </c>
    </row>
    <row r="7795" spans="1:21" ht="13">
      <c r="A7795" s="10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5">
        <f>C7795+3</f>
        <v>40965</v>
      </c>
    </row>
    <row r="7796" spans="1:21" ht="13">
      <c r="A7796" s="10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5">
        <f>C7796+1</f>
        <v>40963</v>
      </c>
    </row>
    <row r="7797" spans="1:21" ht="13">
      <c r="A7797" s="10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5">
        <f>C7797+0</f>
        <v>41272</v>
      </c>
    </row>
    <row r="7798" spans="1:21" ht="13">
      <c r="A7798" s="10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5">
        <f>C7798+4</f>
        <v>40659</v>
      </c>
    </row>
    <row r="7799" spans="1:21" ht="13">
      <c r="A7799" s="10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5">
        <f>C7799+3</f>
        <v>41213</v>
      </c>
    </row>
    <row r="7800" spans="1:21" ht="13">
      <c r="A7800" s="10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5">
        <f>C7800+1</f>
        <v>40047</v>
      </c>
    </row>
    <row r="7801" spans="1:21" ht="13">
      <c r="A7801" s="10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5">
        <f>C7801+2</f>
        <v>40048</v>
      </c>
    </row>
    <row r="7802" spans="1:21" ht="13">
      <c r="A7802" s="10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5">
        <f>C7802+1</f>
        <v>40500</v>
      </c>
    </row>
    <row r="7803" spans="1:21" ht="13">
      <c r="A7803" s="10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5">
        <f>C7803+1</f>
        <v>40500</v>
      </c>
    </row>
    <row r="7804" spans="1:21" ht="13">
      <c r="A7804" s="10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5">
        <f>C7804+1</f>
        <v>40032</v>
      </c>
    </row>
    <row r="7805" spans="1:21" ht="13">
      <c r="A7805" s="10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5">
        <f>C7805+0</f>
        <v>40413</v>
      </c>
    </row>
    <row r="7806" spans="1:21" ht="13">
      <c r="A7806" s="10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5">
        <f>C7806+0</f>
        <v>40490</v>
      </c>
    </row>
    <row r="7807" spans="1:21" ht="13">
      <c r="A7807" s="10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5">
        <f>C7807+1</f>
        <v>40491</v>
      </c>
    </row>
    <row r="7808" spans="1:21" ht="13">
      <c r="A7808" s="10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5">
        <f>C7808+2</f>
        <v>40492</v>
      </c>
    </row>
    <row r="7809" spans="1:21" ht="13">
      <c r="A7809" s="10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5">
        <f>C7809+2</f>
        <v>40964</v>
      </c>
    </row>
    <row r="7810" spans="1:21" ht="13">
      <c r="A7810" s="10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5">
        <f>C7810+1</f>
        <v>40921</v>
      </c>
    </row>
    <row r="7811" spans="1:21" ht="13">
      <c r="A7811" s="10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5">
        <f>C7811+1</f>
        <v>40921</v>
      </c>
    </row>
    <row r="7812" spans="1:21" ht="13">
      <c r="A7812" s="10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5">
        <f>C7812+2</f>
        <v>40798</v>
      </c>
    </row>
    <row r="7813" spans="1:21" ht="13">
      <c r="A7813" s="10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5">
        <f>C7813+1</f>
        <v>40917</v>
      </c>
    </row>
    <row r="7814" spans="1:21" ht="13">
      <c r="A7814" s="10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5">
        <f>C7814+1</f>
        <v>40917</v>
      </c>
    </row>
    <row r="7815" spans="1:21" ht="13">
      <c r="A7815" s="10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5">
        <f>C7815+1</f>
        <v>40484</v>
      </c>
    </row>
    <row r="7816" spans="1:21" ht="13">
      <c r="A7816" s="10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5">
        <f>C7816+4</f>
        <v>40749</v>
      </c>
    </row>
    <row r="7817" spans="1:21" ht="13">
      <c r="A7817" s="10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5">
        <f>C7817+0</f>
        <v>40014</v>
      </c>
    </row>
    <row r="7818" spans="1:21" ht="13">
      <c r="A7818" s="10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5">
        <f>C7818+0</f>
        <v>40696</v>
      </c>
    </row>
    <row r="7819" spans="1:21" ht="13">
      <c r="A7819" s="10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5">
        <f>C7819+2</f>
        <v>40698</v>
      </c>
    </row>
    <row r="7820" spans="1:21" ht="13">
      <c r="A7820" s="10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5">
        <f>C7820+7</f>
        <v>41038</v>
      </c>
    </row>
    <row r="7821" spans="1:21" ht="13">
      <c r="A7821" s="10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5">
        <f>C7821+7</f>
        <v>41038</v>
      </c>
    </row>
    <row r="7822" spans="1:21" ht="13">
      <c r="A7822" s="10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5">
        <f>C7822+2</f>
        <v>41249</v>
      </c>
    </row>
    <row r="7823" spans="1:21" ht="13">
      <c r="A7823" s="10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5">
        <f>C7823+0</f>
        <v>41247</v>
      </c>
    </row>
    <row r="7824" spans="1:21" ht="13">
      <c r="A7824" s="10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5">
        <f>C7824+2</f>
        <v>41249</v>
      </c>
    </row>
    <row r="7825" spans="1:21" ht="13">
      <c r="A7825" s="10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5">
        <f>C7825+1</f>
        <v>41248</v>
      </c>
    </row>
    <row r="7826" spans="1:21" ht="13">
      <c r="A7826" s="10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5">
        <f>C7826+0</f>
        <v>40849</v>
      </c>
    </row>
    <row r="7827" spans="1:21" ht="13">
      <c r="A7827" s="10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5">
        <f>C7827+2</f>
        <v>41005</v>
      </c>
    </row>
    <row r="7828" spans="1:21" ht="13">
      <c r="A7828" s="10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5">
        <f>C7828+2</f>
        <v>41005</v>
      </c>
    </row>
    <row r="7829" spans="1:21" ht="13">
      <c r="A7829" s="10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5">
        <f>C7829+7</f>
        <v>40977</v>
      </c>
    </row>
    <row r="7830" spans="1:21" ht="13">
      <c r="A7830" s="10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5">
        <f>C7830+2</f>
        <v>40882</v>
      </c>
    </row>
    <row r="7831" spans="1:21" ht="13">
      <c r="A7831" s="10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5">
        <f>C7831+2</f>
        <v>41064</v>
      </c>
    </row>
    <row r="7832" spans="1:21" ht="13">
      <c r="A7832" s="10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5">
        <f>C7832+2</f>
        <v>40231</v>
      </c>
    </row>
    <row r="7833" spans="1:21" ht="13">
      <c r="A7833" s="10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5">
        <f>C7833+0</f>
        <v>40188</v>
      </c>
    </row>
    <row r="7834" spans="1:21" ht="13">
      <c r="A7834" s="10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5">
        <f>C7834+3</f>
        <v>40995</v>
      </c>
    </row>
    <row r="7835" spans="1:21" ht="13">
      <c r="A7835" s="10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5">
        <f>C7835+1</f>
        <v>39938</v>
      </c>
    </row>
    <row r="7836" spans="1:21" ht="13">
      <c r="A7836" s="10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5">
        <f>C7836+0</f>
        <v>39937</v>
      </c>
    </row>
    <row r="7837" spans="1:21" ht="13">
      <c r="A7837" s="10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5">
        <f>C7837+1</f>
        <v>40349</v>
      </c>
    </row>
    <row r="7838" spans="1:21" ht="13">
      <c r="A7838" s="10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5">
        <f>C7838+1</f>
        <v>40349</v>
      </c>
    </row>
    <row r="7839" spans="1:21" ht="13">
      <c r="A7839" s="10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5">
        <f>C7839+2</f>
        <v>40350</v>
      </c>
    </row>
    <row r="7840" spans="1:21" ht="13">
      <c r="A7840" s="10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5">
        <f>C7840+2</f>
        <v>41043</v>
      </c>
    </row>
    <row r="7841" spans="1:21" ht="13">
      <c r="A7841" s="10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5">
        <f>C7841+0</f>
        <v>41041</v>
      </c>
    </row>
    <row r="7842" spans="1:21" ht="13">
      <c r="A7842" s="10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5">
        <f>C7842+3</f>
        <v>41044</v>
      </c>
    </row>
    <row r="7843" spans="1:21" ht="13">
      <c r="A7843" s="10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5">
        <f>C7843+0</f>
        <v>40075</v>
      </c>
    </row>
    <row r="7844" spans="1:21" ht="13">
      <c r="A7844" s="10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5">
        <f>C7844+2</f>
        <v>40077</v>
      </c>
    </row>
    <row r="7845" spans="1:21" ht="13">
      <c r="A7845" s="10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5">
        <f>C7845+2</f>
        <v>40077</v>
      </c>
    </row>
    <row r="7846" spans="1:21" ht="13">
      <c r="A7846" s="10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5">
        <f>C7846+2</f>
        <v>41105</v>
      </c>
    </row>
    <row r="7847" spans="1:21" ht="13">
      <c r="A7847" s="10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5">
        <f>C7847+2</f>
        <v>41105</v>
      </c>
    </row>
    <row r="7848" spans="1:21" ht="13">
      <c r="A7848" s="10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5">
        <f>C7848+2</f>
        <v>40768</v>
      </c>
    </row>
    <row r="7849" spans="1:21" ht="13">
      <c r="A7849" s="10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5">
        <f>C7849+4</f>
        <v>40288</v>
      </c>
    </row>
    <row r="7850" spans="1:21" ht="13">
      <c r="A7850" s="10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5">
        <f>C7850+7</f>
        <v>40291</v>
      </c>
    </row>
    <row r="7851" spans="1:21" ht="13">
      <c r="A7851" s="10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5">
        <f>C7851+2</f>
        <v>40942</v>
      </c>
    </row>
    <row r="7852" spans="1:21" ht="13">
      <c r="A7852" s="10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5">
        <f>C7852+1</f>
        <v>40941</v>
      </c>
    </row>
    <row r="7853" spans="1:21" ht="13">
      <c r="A7853" s="10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5">
        <f>C7853+9</f>
        <v>40334</v>
      </c>
    </row>
    <row r="7854" spans="1:21" ht="13">
      <c r="A7854" s="10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5">
        <f>C7854+1</f>
        <v>39817</v>
      </c>
    </row>
    <row r="7855" spans="1:21" ht="13">
      <c r="A7855" s="10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5">
        <f>C7855+2</f>
        <v>39970</v>
      </c>
    </row>
    <row r="7856" spans="1:21" ht="13">
      <c r="A7856" s="10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5">
        <f>C7856+1</f>
        <v>40318</v>
      </c>
    </row>
    <row r="7857" spans="1:21" ht="13">
      <c r="A7857" s="10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5">
        <f>C7857+1</f>
        <v>40318</v>
      </c>
    </row>
    <row r="7858" spans="1:21" ht="13">
      <c r="A7858" s="10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5">
        <f>C7858+2</f>
        <v>40319</v>
      </c>
    </row>
    <row r="7859" spans="1:21" ht="13">
      <c r="A7859" s="10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5">
        <f>C7859+2</f>
        <v>40428</v>
      </c>
    </row>
    <row r="7860" spans="1:21" ht="13">
      <c r="A7860" s="10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5">
        <f>C7860+0</f>
        <v>40426</v>
      </c>
    </row>
    <row r="7861" spans="1:21" ht="13">
      <c r="A7861" s="10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5">
        <f>C7861+0</f>
        <v>40426</v>
      </c>
    </row>
    <row r="7862" spans="1:21" ht="13">
      <c r="A7862" s="10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5">
        <f>C7862+2</f>
        <v>40595</v>
      </c>
    </row>
    <row r="7863" spans="1:21" ht="13">
      <c r="A7863" s="10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5">
        <f>C7863+2</f>
        <v>40595</v>
      </c>
    </row>
    <row r="7864" spans="1:21" ht="13">
      <c r="A7864" s="10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5">
        <f>C7864+7</f>
        <v>40075</v>
      </c>
    </row>
    <row r="7865" spans="1:21" ht="13">
      <c r="A7865" s="10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5">
        <f>C7865+0</f>
        <v>40215</v>
      </c>
    </row>
    <row r="7866" spans="1:21" ht="13">
      <c r="A7866" s="10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5">
        <f t="shared" ref="U7866:U7872" si="27">C7866+2</f>
        <v>40314</v>
      </c>
    </row>
    <row r="7867" spans="1:21" ht="13">
      <c r="A7867" s="10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5">
        <f t="shared" si="27"/>
        <v>40314</v>
      </c>
    </row>
    <row r="7868" spans="1:21" ht="13">
      <c r="A7868" s="10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5">
        <f t="shared" si="27"/>
        <v>40329</v>
      </c>
    </row>
    <row r="7869" spans="1:21" ht="13">
      <c r="A7869" s="10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5">
        <f t="shared" si="27"/>
        <v>40515</v>
      </c>
    </row>
    <row r="7870" spans="1:21" ht="13">
      <c r="A7870" s="10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5">
        <f t="shared" si="27"/>
        <v>39909</v>
      </c>
    </row>
    <row r="7871" spans="1:21" ht="13">
      <c r="A7871" s="10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5">
        <f t="shared" si="27"/>
        <v>39909</v>
      </c>
    </row>
    <row r="7872" spans="1:21" ht="13">
      <c r="A7872" s="10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5">
        <f t="shared" si="27"/>
        <v>41103</v>
      </c>
    </row>
    <row r="7873" spans="1:21" ht="13">
      <c r="A7873" s="10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5">
        <f>C7873+1</f>
        <v>40880</v>
      </c>
    </row>
    <row r="7874" spans="1:21" ht="13">
      <c r="A7874" s="10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5">
        <f>C7874+1</f>
        <v>40584</v>
      </c>
    </row>
    <row r="7875" spans="1:21" ht="13">
      <c r="A7875" s="10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5">
        <f>C7875+3</f>
        <v>40586</v>
      </c>
    </row>
    <row r="7876" spans="1:21" ht="13">
      <c r="A7876" s="10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5">
        <f>C7876+2</f>
        <v>41271</v>
      </c>
    </row>
    <row r="7877" spans="1:21" ht="13">
      <c r="A7877" s="10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5">
        <f>C7877+2</f>
        <v>40792</v>
      </c>
    </row>
    <row r="7878" spans="1:21" ht="13">
      <c r="A7878" s="10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5">
        <f>C7878+2</f>
        <v>39990</v>
      </c>
    </row>
    <row r="7879" spans="1:21" ht="13">
      <c r="A7879" s="10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5">
        <f>C7879+2</f>
        <v>41245</v>
      </c>
    </row>
    <row r="7880" spans="1:21" ht="13">
      <c r="A7880" s="10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5">
        <f>C7880+1</f>
        <v>41244</v>
      </c>
    </row>
    <row r="7881" spans="1:21" ht="13">
      <c r="A7881" s="10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5">
        <f>C7881+2</f>
        <v>41245</v>
      </c>
    </row>
    <row r="7882" spans="1:21" ht="13">
      <c r="A7882" s="10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5">
        <f>C7882+0</f>
        <v>40642</v>
      </c>
    </row>
    <row r="7883" spans="1:21" ht="13">
      <c r="A7883" s="10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5">
        <f>C7883+1</f>
        <v>40643</v>
      </c>
    </row>
    <row r="7884" spans="1:21" ht="13">
      <c r="A7884" s="10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5">
        <f>C7884+1</f>
        <v>41177</v>
      </c>
    </row>
    <row r="7885" spans="1:21" ht="13">
      <c r="A7885" s="10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5">
        <f>C7885+5</f>
        <v>40275</v>
      </c>
    </row>
    <row r="7886" spans="1:21" ht="13">
      <c r="A7886" s="10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5">
        <f>C7886+0</f>
        <v>41037</v>
      </c>
    </row>
    <row r="7887" spans="1:21" ht="13">
      <c r="A7887" s="10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5">
        <f>C7887+5</f>
        <v>41062</v>
      </c>
    </row>
    <row r="7888" spans="1:21" ht="13">
      <c r="A7888" s="10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5">
        <f>C7888+1</f>
        <v>40439</v>
      </c>
    </row>
    <row r="7889" spans="1:21" ht="13">
      <c r="A7889" s="10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5">
        <f>C7889+2</f>
        <v>40459</v>
      </c>
    </row>
    <row r="7890" spans="1:21" ht="13">
      <c r="A7890" s="10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5">
        <f>C7890+5</f>
        <v>41028</v>
      </c>
    </row>
    <row r="7891" spans="1:21" ht="13">
      <c r="A7891" s="10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5">
        <f>C7891+1</f>
        <v>41214</v>
      </c>
    </row>
    <row r="7892" spans="1:21" ht="13">
      <c r="A7892" s="10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5">
        <f>C7892+1</f>
        <v>40442</v>
      </c>
    </row>
    <row r="7893" spans="1:21" ht="13">
      <c r="A7893" s="10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5">
        <f>C7893+3</f>
        <v>40767</v>
      </c>
    </row>
    <row r="7894" spans="1:21" ht="13">
      <c r="A7894" s="10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5">
        <f>C7894+0</f>
        <v>40632</v>
      </c>
    </row>
    <row r="7895" spans="1:21" ht="13">
      <c r="A7895" s="10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5">
        <f>C7895+2</f>
        <v>40609</v>
      </c>
    </row>
    <row r="7896" spans="1:21" ht="13">
      <c r="A7896" s="10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5">
        <f>C7896+1</f>
        <v>41129</v>
      </c>
    </row>
    <row r="7897" spans="1:21" ht="13">
      <c r="A7897" s="10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5">
        <f>C7897+2</f>
        <v>40998</v>
      </c>
    </row>
    <row r="7898" spans="1:21" ht="13">
      <c r="A7898" s="10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5">
        <f>C7898+2</f>
        <v>40998</v>
      </c>
    </row>
    <row r="7899" spans="1:21" ht="13">
      <c r="A7899" s="10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5">
        <f>C7899+1</f>
        <v>40517</v>
      </c>
    </row>
    <row r="7900" spans="1:21" ht="13">
      <c r="A7900" s="10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5">
        <f>C7900+1</f>
        <v>40517</v>
      </c>
    </row>
    <row r="7901" spans="1:21" ht="13">
      <c r="A7901" s="10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5">
        <f>C7901+7</f>
        <v>40730</v>
      </c>
    </row>
    <row r="7902" spans="1:21" ht="13">
      <c r="A7902" s="10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5">
        <f>C7902+3</f>
        <v>39949</v>
      </c>
    </row>
    <row r="7903" spans="1:21" ht="13">
      <c r="A7903" s="10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5">
        <f>C7903+1</f>
        <v>40544</v>
      </c>
    </row>
    <row r="7904" spans="1:21" ht="13">
      <c r="A7904" s="10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5">
        <f>C7904+2</f>
        <v>40353</v>
      </c>
    </row>
    <row r="7905" spans="1:21" ht="13">
      <c r="A7905" s="10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5">
        <f>C7905+2</f>
        <v>40183</v>
      </c>
    </row>
    <row r="7906" spans="1:21" ht="13">
      <c r="A7906" s="10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5">
        <f>C7906+4</f>
        <v>40029</v>
      </c>
    </row>
    <row r="7907" spans="1:21" ht="13">
      <c r="A7907" s="10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5">
        <f>C7907+4</f>
        <v>40029</v>
      </c>
    </row>
    <row r="7908" spans="1:21" ht="13">
      <c r="A7908" s="10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5">
        <f>C7908+7</f>
        <v>40032</v>
      </c>
    </row>
    <row r="7909" spans="1:21" ht="13">
      <c r="A7909" s="10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5">
        <f>C7909+7</f>
        <v>40032</v>
      </c>
    </row>
    <row r="7910" spans="1:21" ht="13">
      <c r="A7910" s="10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5">
        <f>C7910+4</f>
        <v>40029</v>
      </c>
    </row>
    <row r="7911" spans="1:21" ht="13">
      <c r="A7911" s="10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5">
        <f>C7911+2</f>
        <v>40820</v>
      </c>
    </row>
    <row r="7912" spans="1:21" ht="13">
      <c r="A7912" s="10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5">
        <f>C7912+1</f>
        <v>40819</v>
      </c>
    </row>
    <row r="7913" spans="1:21" ht="13">
      <c r="A7913" s="10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5">
        <f>C7913+0</f>
        <v>40818</v>
      </c>
    </row>
    <row r="7914" spans="1:21" ht="13">
      <c r="A7914" s="10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5">
        <f>C7914+2</f>
        <v>39978</v>
      </c>
    </row>
    <row r="7915" spans="1:21" ht="13">
      <c r="A7915" s="10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5">
        <f>C7915+1</f>
        <v>40989</v>
      </c>
    </row>
    <row r="7916" spans="1:21" ht="13">
      <c r="A7916" s="10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5">
        <f>C7916+1</f>
        <v>40337</v>
      </c>
    </row>
    <row r="7917" spans="1:21" ht="13">
      <c r="A7917" s="10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5">
        <f>C7917+2</f>
        <v>41202</v>
      </c>
    </row>
    <row r="7918" spans="1:21" ht="13">
      <c r="A7918" s="10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5">
        <f>C7918+0</f>
        <v>40538</v>
      </c>
    </row>
    <row r="7919" spans="1:21" ht="13">
      <c r="A7919" s="10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5">
        <f>C7919+1</f>
        <v>40539</v>
      </c>
    </row>
    <row r="7920" spans="1:21" ht="13">
      <c r="A7920" s="10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5">
        <f>C7920+0</f>
        <v>40753</v>
      </c>
    </row>
    <row r="7921" spans="1:21" ht="13">
      <c r="A7921" s="10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5">
        <f>C7921+0</f>
        <v>40957</v>
      </c>
    </row>
    <row r="7922" spans="1:21" ht="13">
      <c r="A7922" s="10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5">
        <f>C7922+1</f>
        <v>41112</v>
      </c>
    </row>
    <row r="7923" spans="1:21" ht="13">
      <c r="A7923" s="10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5">
        <f>C7923+1</f>
        <v>41112</v>
      </c>
    </row>
    <row r="7924" spans="1:21" ht="13">
      <c r="A7924" s="10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5">
        <f>C7924+2</f>
        <v>40423</v>
      </c>
    </row>
    <row r="7925" spans="1:21" ht="13">
      <c r="A7925" s="10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5">
        <f>C7925+4</f>
        <v>40670</v>
      </c>
    </row>
    <row r="7926" spans="1:21" ht="13">
      <c r="A7926" s="10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5">
        <f>C7926+5</f>
        <v>40364</v>
      </c>
    </row>
    <row r="7927" spans="1:21" ht="13">
      <c r="A7927" s="10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5">
        <f>C7927+7</f>
        <v>40001</v>
      </c>
    </row>
    <row r="7928" spans="1:21" ht="13">
      <c r="A7928" s="10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5">
        <f>C7928+1</f>
        <v>40008</v>
      </c>
    </row>
    <row r="7929" spans="1:21" ht="13">
      <c r="A7929" s="10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5">
        <f>C7929+0</f>
        <v>40190</v>
      </c>
    </row>
    <row r="7930" spans="1:21" ht="13">
      <c r="A7930" s="10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5">
        <f>C7930+2</f>
        <v>40444</v>
      </c>
    </row>
    <row r="7931" spans="1:21" ht="13">
      <c r="A7931" s="10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5">
        <f>C7931+2</f>
        <v>41139</v>
      </c>
    </row>
    <row r="7932" spans="1:21" ht="13">
      <c r="A7932" s="10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5">
        <f>C7932+2</f>
        <v>40171</v>
      </c>
    </row>
    <row r="7933" spans="1:21" ht="13">
      <c r="A7933" s="10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5">
        <f>C7933+2</f>
        <v>40171</v>
      </c>
    </row>
    <row r="7934" spans="1:21" ht="13">
      <c r="A7934" s="10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5">
        <f>C7934+1</f>
        <v>40170</v>
      </c>
    </row>
    <row r="7935" spans="1:21" ht="13">
      <c r="A7935" s="10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5">
        <f>C7935+1</f>
        <v>40353</v>
      </c>
    </row>
    <row r="7936" spans="1:21" ht="13">
      <c r="A7936" s="10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5">
        <f>C7936+2</f>
        <v>40016</v>
      </c>
    </row>
    <row r="7937" spans="1:21" ht="13">
      <c r="A7937" s="10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5">
        <f>C7937+4</f>
        <v>40888</v>
      </c>
    </row>
    <row r="7938" spans="1:21" ht="13">
      <c r="A7938" s="10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5">
        <f>C7938+1</f>
        <v>41151</v>
      </c>
    </row>
    <row r="7939" spans="1:21" ht="13">
      <c r="A7939" s="10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5">
        <f>C7939+2</f>
        <v>41030</v>
      </c>
    </row>
    <row r="7940" spans="1:21" ht="13">
      <c r="A7940" s="10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5">
        <f>C7940+0</f>
        <v>40760</v>
      </c>
    </row>
    <row r="7941" spans="1:21" ht="13">
      <c r="A7941" s="10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5">
        <f>C7941+7</f>
        <v>40258</v>
      </c>
    </row>
    <row r="7942" spans="1:21" ht="13">
      <c r="A7942" s="10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5">
        <f>C7942+1</f>
        <v>41050</v>
      </c>
    </row>
    <row r="7943" spans="1:21" ht="13">
      <c r="A7943" s="10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5">
        <f>C7943+1</f>
        <v>40111</v>
      </c>
    </row>
    <row r="7944" spans="1:21" ht="13">
      <c r="A7944" s="10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5">
        <f>C7944+2</f>
        <v>40112</v>
      </c>
    </row>
    <row r="7945" spans="1:21" ht="13">
      <c r="A7945" s="10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5">
        <f>C7945+1</f>
        <v>41060</v>
      </c>
    </row>
    <row r="7946" spans="1:21" ht="13">
      <c r="A7946" s="10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5">
        <f>C7946+1</f>
        <v>39867</v>
      </c>
    </row>
    <row r="7947" spans="1:21" ht="13">
      <c r="A7947" s="10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5">
        <f>C7947+2</f>
        <v>41035</v>
      </c>
    </row>
    <row r="7948" spans="1:21" ht="13">
      <c r="A7948" s="10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5">
        <f>C7948+5</f>
        <v>41038</v>
      </c>
    </row>
    <row r="7949" spans="1:21" ht="13">
      <c r="A7949" s="10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5">
        <f>C7949+1</f>
        <v>39900</v>
      </c>
    </row>
    <row r="7950" spans="1:21" ht="13">
      <c r="A7950" s="10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5">
        <f>C7950+2</f>
        <v>39981</v>
      </c>
    </row>
    <row r="7951" spans="1:21" ht="13">
      <c r="A7951" s="10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5">
        <f>C7951+1</f>
        <v>39980</v>
      </c>
    </row>
    <row r="7952" spans="1:21" ht="13">
      <c r="A7952" s="10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5">
        <f>C7952+5</f>
        <v>40654</v>
      </c>
    </row>
    <row r="7953" spans="1:21" ht="13">
      <c r="A7953" s="10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5">
        <f>C7953+1</f>
        <v>41057</v>
      </c>
    </row>
    <row r="7954" spans="1:21" ht="13">
      <c r="A7954" s="10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5">
        <f>C7954+2</f>
        <v>40870</v>
      </c>
    </row>
    <row r="7955" spans="1:21" ht="13">
      <c r="A7955" s="10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5">
        <f>C7955+1</f>
        <v>41131</v>
      </c>
    </row>
    <row r="7956" spans="1:21" ht="13">
      <c r="A7956" s="10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5">
        <f>C7956+2</f>
        <v>40734</v>
      </c>
    </row>
    <row r="7957" spans="1:21" ht="13">
      <c r="A7957" s="10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5">
        <f>C7957+1</f>
        <v>40671</v>
      </c>
    </row>
    <row r="7958" spans="1:21" ht="13">
      <c r="A7958" s="10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5">
        <f>C7958+2</f>
        <v>40203</v>
      </c>
    </row>
    <row r="7959" spans="1:21" ht="13">
      <c r="A7959" s="10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5">
        <f>C7959+2</f>
        <v>41145</v>
      </c>
    </row>
    <row r="7960" spans="1:21" ht="13">
      <c r="A7960" s="10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5">
        <f>C7960+7</f>
        <v>40418</v>
      </c>
    </row>
    <row r="7961" spans="1:21" ht="13">
      <c r="A7961" s="10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5">
        <f>C7961+1</f>
        <v>41166</v>
      </c>
    </row>
    <row r="7962" spans="1:21" ht="13">
      <c r="A7962" s="10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5">
        <f>C7962+2</f>
        <v>40043</v>
      </c>
    </row>
    <row r="7963" spans="1:21" ht="13">
      <c r="A7963" s="10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5">
        <f>C7963+2</f>
        <v>40043</v>
      </c>
    </row>
    <row r="7964" spans="1:21" ht="13">
      <c r="A7964" s="10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5">
        <f>C7964+4</f>
        <v>40169</v>
      </c>
    </row>
    <row r="7965" spans="1:21" ht="13">
      <c r="A7965" s="10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5">
        <f>C7965+0</f>
        <v>41195</v>
      </c>
    </row>
    <row r="7966" spans="1:21" ht="13">
      <c r="A7966" s="10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5">
        <f>C7966+2</f>
        <v>40968</v>
      </c>
    </row>
    <row r="7967" spans="1:21" ht="13">
      <c r="A7967" s="10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5">
        <f>C7967+1</f>
        <v>40741</v>
      </c>
    </row>
    <row r="7968" spans="1:21" ht="13">
      <c r="A7968" s="10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5">
        <f>C7968+1</f>
        <v>40741</v>
      </c>
    </row>
    <row r="7969" spans="1:21" ht="13">
      <c r="A7969" s="10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5">
        <f>C7969+0</f>
        <v>40421</v>
      </c>
    </row>
    <row r="7970" spans="1:21" ht="13">
      <c r="A7970" s="10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5">
        <f>C7970+1</f>
        <v>40875</v>
      </c>
    </row>
    <row r="7971" spans="1:21" ht="13">
      <c r="A7971" s="10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5">
        <f>C7971+2</f>
        <v>40876</v>
      </c>
    </row>
    <row r="7972" spans="1:21" ht="13">
      <c r="A7972" s="10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5">
        <f>C7972+2</f>
        <v>40876</v>
      </c>
    </row>
    <row r="7973" spans="1:21" ht="13">
      <c r="A7973" s="10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5">
        <f>C7973+3</f>
        <v>40877</v>
      </c>
    </row>
    <row r="7974" spans="1:21" ht="13">
      <c r="A7974" s="10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5">
        <f>C7974+1</f>
        <v>40570</v>
      </c>
    </row>
    <row r="7975" spans="1:21" ht="13">
      <c r="A7975" s="10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5">
        <f>C7975+1</f>
        <v>40649</v>
      </c>
    </row>
    <row r="7976" spans="1:21" ht="13">
      <c r="A7976" s="10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5">
        <f>C7976+0</f>
        <v>40279</v>
      </c>
    </row>
    <row r="7977" spans="1:21" ht="13">
      <c r="A7977" s="10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5">
        <f>C7977+1</f>
        <v>40280</v>
      </c>
    </row>
    <row r="7978" spans="1:21" ht="13">
      <c r="A7978" s="10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5">
        <f>C7978+1</f>
        <v>40825</v>
      </c>
    </row>
    <row r="7979" spans="1:21" ht="13">
      <c r="A7979" s="10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5">
        <f>C7979+2</f>
        <v>40826</v>
      </c>
    </row>
    <row r="7980" spans="1:21" ht="13">
      <c r="A7980" s="10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5">
        <f t="shared" ref="U7980:U7985" si="28">C7980+1</f>
        <v>40825</v>
      </c>
    </row>
    <row r="7981" spans="1:21" ht="13">
      <c r="A7981" s="10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5">
        <f t="shared" si="28"/>
        <v>40782</v>
      </c>
    </row>
    <row r="7982" spans="1:21" ht="13">
      <c r="A7982" s="10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5">
        <f t="shared" si="28"/>
        <v>40599</v>
      </c>
    </row>
    <row r="7983" spans="1:21" ht="13">
      <c r="A7983" s="10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5">
        <f t="shared" si="28"/>
        <v>40913</v>
      </c>
    </row>
    <row r="7984" spans="1:21" ht="13">
      <c r="A7984" s="10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5">
        <f t="shared" si="28"/>
        <v>40913</v>
      </c>
    </row>
    <row r="7985" spans="1:21" ht="13">
      <c r="A7985" s="10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5">
        <f t="shared" si="28"/>
        <v>40134</v>
      </c>
    </row>
    <row r="7986" spans="1:21" ht="13">
      <c r="A7986" s="10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5">
        <f>C7986+5</f>
        <v>41201</v>
      </c>
    </row>
    <row r="7987" spans="1:21" ht="13">
      <c r="A7987" s="10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5">
        <f>C7987+2</f>
        <v>40038</v>
      </c>
    </row>
    <row r="7988" spans="1:21" ht="13">
      <c r="A7988" s="10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5">
        <f>C7988+2</f>
        <v>40814</v>
      </c>
    </row>
    <row r="7989" spans="1:21" ht="13">
      <c r="A7989" s="10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5">
        <f>C7989+1</f>
        <v>40176</v>
      </c>
    </row>
    <row r="7990" spans="1:21" ht="13">
      <c r="A7990" s="10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5">
        <f>C7990+0</f>
        <v>40175</v>
      </c>
    </row>
    <row r="7991" spans="1:21" ht="13">
      <c r="A7991" s="10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5">
        <f>C7991+2</f>
        <v>39914</v>
      </c>
    </row>
    <row r="7992" spans="1:21" ht="13">
      <c r="A7992" s="10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5">
        <f>C7992+7</f>
        <v>39919</v>
      </c>
    </row>
    <row r="7993" spans="1:21" ht="13">
      <c r="A7993" s="10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5">
        <f>C7993+4</f>
        <v>40979</v>
      </c>
    </row>
    <row r="7994" spans="1:21" ht="13">
      <c r="A7994" s="10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5">
        <f>C7994+1</f>
        <v>40166</v>
      </c>
    </row>
    <row r="7995" spans="1:21" ht="13">
      <c r="A7995" s="10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5">
        <f>C7995+4</f>
        <v>41021</v>
      </c>
    </row>
    <row r="7996" spans="1:21" ht="13">
      <c r="A7996" s="10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5">
        <f>C7996+1</f>
        <v>40295</v>
      </c>
    </row>
    <row r="7997" spans="1:21" ht="13">
      <c r="A7997" s="10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5">
        <f>C7997+0</f>
        <v>40046</v>
      </c>
    </row>
    <row r="7998" spans="1:21" ht="13">
      <c r="A7998" s="10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5">
        <f>C7998+2</f>
        <v>40531</v>
      </c>
    </row>
    <row r="7999" spans="1:21" ht="13">
      <c r="A7999" s="10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5">
        <f>C7999+2</f>
        <v>41064</v>
      </c>
    </row>
    <row r="8000" spans="1:21" ht="13">
      <c r="A8000" s="10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5">
        <f>C8000+1</f>
        <v>40952</v>
      </c>
    </row>
    <row r="8001" spans="1:21" ht="13">
      <c r="A8001" s="10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5">
        <f>C8001+2</f>
        <v>40597</v>
      </c>
    </row>
    <row r="8002" spans="1:21" ht="13">
      <c r="A8002" s="10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5">
        <f>C8002+3</f>
        <v>40598</v>
      </c>
    </row>
    <row r="8003" spans="1:21" ht="13">
      <c r="A8003" s="10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5">
        <f>C8003+1</f>
        <v>40596</v>
      </c>
    </row>
    <row r="8004" spans="1:21" ht="13">
      <c r="A8004" s="10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5">
        <f>C8004+1</f>
        <v>40454</v>
      </c>
    </row>
    <row r="8005" spans="1:21" ht="13">
      <c r="A8005" s="10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5">
        <f>C8005+2</f>
        <v>40960</v>
      </c>
    </row>
    <row r="8006" spans="1:21" ht="13">
      <c r="A8006" s="10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5">
        <f>C8006+1</f>
        <v>41265</v>
      </c>
    </row>
    <row r="8007" spans="1:21" ht="13">
      <c r="A8007" s="10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5">
        <f>C8007+2</f>
        <v>40900</v>
      </c>
    </row>
    <row r="8008" spans="1:21" ht="13">
      <c r="A8008" s="10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5">
        <f>C8008+2</f>
        <v>40747</v>
      </c>
    </row>
    <row r="8009" spans="1:21" ht="13">
      <c r="A8009" s="10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5">
        <f>C8009+3</f>
        <v>39968</v>
      </c>
    </row>
    <row r="8010" spans="1:21" ht="13">
      <c r="A8010" s="10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5">
        <f>C8010+2</f>
        <v>39967</v>
      </c>
    </row>
    <row r="8011" spans="1:21" ht="13">
      <c r="A8011" s="10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5">
        <f>C8011+1</f>
        <v>39935</v>
      </c>
    </row>
    <row r="8012" spans="1:21" ht="13">
      <c r="A8012" s="10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5">
        <f>C8012+2</f>
        <v>41006</v>
      </c>
    </row>
    <row r="8013" spans="1:21" ht="13">
      <c r="A8013" s="10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5">
        <f>C8013+9</f>
        <v>40110</v>
      </c>
    </row>
    <row r="8014" spans="1:21" ht="13">
      <c r="A8014" s="10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5">
        <f>C8014+2</f>
        <v>40715</v>
      </c>
    </row>
    <row r="8015" spans="1:21" ht="13">
      <c r="A8015" s="10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5">
        <f>C8015+1</f>
        <v>40047</v>
      </c>
    </row>
    <row r="8016" spans="1:21" ht="13">
      <c r="A8016" s="10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5">
        <f>C8016+2</f>
        <v>40048</v>
      </c>
    </row>
    <row r="8017" spans="1:21" ht="13">
      <c r="A8017" s="10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5">
        <f>C8017+5</f>
        <v>40089</v>
      </c>
    </row>
    <row r="8018" spans="1:21" ht="13">
      <c r="A8018" s="10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5">
        <f>C8018+2</f>
        <v>40086</v>
      </c>
    </row>
    <row r="8019" spans="1:21" ht="13">
      <c r="A8019" s="10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5">
        <f>C8019+1</f>
        <v>41074</v>
      </c>
    </row>
    <row r="8020" spans="1:21" ht="13">
      <c r="A8020" s="10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5">
        <f>C8020+1</f>
        <v>39817</v>
      </c>
    </row>
    <row r="8021" spans="1:21" ht="13">
      <c r="A8021" s="10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5">
        <f>C8021+0</f>
        <v>39956</v>
      </c>
    </row>
    <row r="8022" spans="1:21" ht="13">
      <c r="A8022" s="10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5">
        <f>C8022+2</f>
        <v>40951</v>
      </c>
    </row>
    <row r="8023" spans="1:21" ht="13">
      <c r="A8023" s="10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5">
        <f>C8023+7</f>
        <v>40649</v>
      </c>
    </row>
    <row r="8024" spans="1:21" ht="13">
      <c r="A8024" s="10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5">
        <f>C8024+0</f>
        <v>40642</v>
      </c>
    </row>
    <row r="8025" spans="1:21" ht="13">
      <c r="A8025" s="10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5">
        <f>C8025+2</f>
        <v>39818</v>
      </c>
    </row>
    <row r="8026" spans="1:21" ht="13">
      <c r="A8026" s="10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5">
        <f>C8026+6</f>
        <v>40602</v>
      </c>
    </row>
    <row r="8027" spans="1:21" ht="13">
      <c r="A8027" s="10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5">
        <f>C8027+4</f>
        <v>40600</v>
      </c>
    </row>
    <row r="8028" spans="1:21" ht="13">
      <c r="A8028" s="10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5">
        <f>C8028+4</f>
        <v>40600</v>
      </c>
    </row>
    <row r="8029" spans="1:21" ht="13">
      <c r="A8029" s="10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5">
        <f>C8029+0</f>
        <v>40335</v>
      </c>
    </row>
    <row r="8030" spans="1:21" ht="13">
      <c r="A8030" s="10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5">
        <f>C8030+2</f>
        <v>39873</v>
      </c>
    </row>
    <row r="8031" spans="1:21" ht="13">
      <c r="A8031" s="10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5">
        <f>C8031+2</f>
        <v>40584</v>
      </c>
    </row>
    <row r="8032" spans="1:21" ht="13">
      <c r="A8032" s="10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5">
        <f>C8032+4</f>
        <v>40753</v>
      </c>
    </row>
    <row r="8033" spans="1:21" ht="13">
      <c r="A8033" s="10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5">
        <f>C8033+2</f>
        <v>40994</v>
      </c>
    </row>
    <row r="8034" spans="1:21" ht="13">
      <c r="A8034" s="10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5">
        <f>C8034+2</f>
        <v>40909</v>
      </c>
    </row>
    <row r="8035" spans="1:21" ht="13">
      <c r="A8035" s="10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5">
        <f>C8035+2</f>
        <v>40909</v>
      </c>
    </row>
    <row r="8036" spans="1:21" ht="13">
      <c r="A8036" s="10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5">
        <f>C8036+1</f>
        <v>39842</v>
      </c>
    </row>
    <row r="8037" spans="1:21" ht="13">
      <c r="A8037" s="10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5">
        <f>C8037+0</f>
        <v>39841</v>
      </c>
    </row>
    <row r="8038" spans="1:21" ht="13">
      <c r="A8038" s="10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5">
        <f>C8038+1</f>
        <v>39949</v>
      </c>
    </row>
    <row r="8039" spans="1:21" ht="13">
      <c r="A8039" s="10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5">
        <f>C8039+3</f>
        <v>39951</v>
      </c>
    </row>
    <row r="8040" spans="1:21" ht="13">
      <c r="A8040" s="10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5">
        <f>C8040+2</f>
        <v>40609</v>
      </c>
    </row>
    <row r="8041" spans="1:21" ht="13">
      <c r="A8041" s="10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5">
        <f>C8041+2</f>
        <v>40609</v>
      </c>
    </row>
    <row r="8042" spans="1:21" ht="13">
      <c r="A8042" s="10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5">
        <f>C8042+1</f>
        <v>40608</v>
      </c>
    </row>
    <row r="8043" spans="1:21" ht="13">
      <c r="A8043" s="10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5">
        <f>C8043+1</f>
        <v>40087</v>
      </c>
    </row>
    <row r="8044" spans="1:21" ht="13">
      <c r="A8044" s="10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5">
        <f>C8044+1</f>
        <v>40087</v>
      </c>
    </row>
    <row r="8045" spans="1:21" ht="13">
      <c r="A8045" s="10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5">
        <f>C8045+7</f>
        <v>40051</v>
      </c>
    </row>
    <row r="8046" spans="1:21" ht="13">
      <c r="A8046" s="10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5">
        <f>C8046+1</f>
        <v>40007</v>
      </c>
    </row>
    <row r="8047" spans="1:21" ht="13">
      <c r="A8047" s="10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5">
        <f>C8047+2</f>
        <v>40008</v>
      </c>
    </row>
    <row r="8048" spans="1:21" ht="13">
      <c r="A8048" s="10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5">
        <f>C8048+1</f>
        <v>41262</v>
      </c>
    </row>
    <row r="8049" spans="1:21" ht="13">
      <c r="A8049" s="10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5">
        <f>C8049+1</f>
        <v>41262</v>
      </c>
    </row>
    <row r="8050" spans="1:21" ht="13">
      <c r="A8050" s="10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5">
        <f>C8050+2</f>
        <v>41263</v>
      </c>
    </row>
    <row r="8051" spans="1:21" ht="13">
      <c r="A8051" s="10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5">
        <f>C8051+1</f>
        <v>41262</v>
      </c>
    </row>
    <row r="8052" spans="1:21" ht="13">
      <c r="A8052" s="10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5">
        <f>C8052+7</f>
        <v>40488</v>
      </c>
    </row>
    <row r="8053" spans="1:21" ht="13">
      <c r="A8053" s="10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5">
        <f>C8053+1</f>
        <v>40528</v>
      </c>
    </row>
    <row r="8054" spans="1:21" ht="13">
      <c r="A8054" s="10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5">
        <f>C8054+2</f>
        <v>40803</v>
      </c>
    </row>
    <row r="8055" spans="1:21" ht="13">
      <c r="A8055" s="10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5">
        <f>C8055+2</f>
        <v>40803</v>
      </c>
    </row>
    <row r="8056" spans="1:21" ht="13">
      <c r="A8056" s="10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5">
        <f>C8056+1</f>
        <v>40549</v>
      </c>
    </row>
    <row r="8057" spans="1:21" ht="13">
      <c r="A8057" s="10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5">
        <f>C8057+2</f>
        <v>40550</v>
      </c>
    </row>
    <row r="8058" spans="1:21" ht="13">
      <c r="A8058" s="10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5">
        <f>C8058+0</f>
        <v>39993</v>
      </c>
    </row>
    <row r="8059" spans="1:21" ht="13">
      <c r="A8059" s="10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5">
        <f>C8059+2</f>
        <v>40702</v>
      </c>
    </row>
    <row r="8060" spans="1:21" ht="13">
      <c r="A8060" s="10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5">
        <f>C8060+0</f>
        <v>40116</v>
      </c>
    </row>
    <row r="8061" spans="1:21" ht="13">
      <c r="A8061" s="10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5">
        <f>C8061+3</f>
        <v>40336</v>
      </c>
    </row>
    <row r="8062" spans="1:21" ht="13">
      <c r="A8062" s="10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5">
        <f>C8062+2</f>
        <v>41061</v>
      </c>
    </row>
    <row r="8063" spans="1:21" ht="13">
      <c r="A8063" s="10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5">
        <f>C8063+2</f>
        <v>41061</v>
      </c>
    </row>
    <row r="8064" spans="1:21" ht="13">
      <c r="A8064" s="10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5">
        <f>C8064+2</f>
        <v>41011</v>
      </c>
    </row>
    <row r="8065" spans="1:21" ht="13">
      <c r="A8065" s="10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5">
        <f>C8065+1</f>
        <v>41150</v>
      </c>
    </row>
    <row r="8066" spans="1:21" ht="13">
      <c r="A8066" s="10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5">
        <f>C8066+1</f>
        <v>41051</v>
      </c>
    </row>
    <row r="8067" spans="1:21" ht="13">
      <c r="A8067" s="10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5">
        <f>C8067+2</f>
        <v>41052</v>
      </c>
    </row>
    <row r="8068" spans="1:21" ht="13">
      <c r="A8068" s="10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5">
        <f>C8068+2</f>
        <v>41102</v>
      </c>
    </row>
    <row r="8069" spans="1:21" ht="13">
      <c r="A8069" s="10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5">
        <f>C8069+1</f>
        <v>41101</v>
      </c>
    </row>
    <row r="8070" spans="1:21" ht="13">
      <c r="A8070" s="10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5">
        <f>C8070+0</f>
        <v>40726</v>
      </c>
    </row>
    <row r="8071" spans="1:21" ht="13">
      <c r="A8071" s="10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5">
        <f>C8071+1</f>
        <v>41253</v>
      </c>
    </row>
    <row r="8072" spans="1:21" ht="13">
      <c r="A8072" s="10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5">
        <f>C8072+1</f>
        <v>41253</v>
      </c>
    </row>
    <row r="8073" spans="1:21" ht="13">
      <c r="A8073" s="10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5">
        <f>C8073+1</f>
        <v>41253</v>
      </c>
    </row>
    <row r="8074" spans="1:21" ht="13">
      <c r="A8074" s="10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5">
        <f>C8074+1</f>
        <v>39835</v>
      </c>
    </row>
    <row r="8075" spans="1:21" ht="13">
      <c r="A8075" s="10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5">
        <f>C8075+1</f>
        <v>39835</v>
      </c>
    </row>
    <row r="8076" spans="1:21" ht="13">
      <c r="A8076" s="10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5">
        <f>C8076+2</f>
        <v>39836</v>
      </c>
    </row>
    <row r="8077" spans="1:21" ht="13">
      <c r="A8077" s="10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5">
        <f>C8077+1</f>
        <v>40605</v>
      </c>
    </row>
    <row r="8078" spans="1:21" ht="13">
      <c r="A8078" s="10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5">
        <f>C8078+2</f>
        <v>40851</v>
      </c>
    </row>
    <row r="8079" spans="1:21" ht="13">
      <c r="A8079" s="10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5">
        <f>C8079+1</f>
        <v>40217</v>
      </c>
    </row>
    <row r="8080" spans="1:21" ht="13">
      <c r="A8080" s="10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5">
        <f>C8080+0</f>
        <v>40383</v>
      </c>
    </row>
    <row r="8081" spans="1:21" ht="13">
      <c r="A8081" s="10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5">
        <f>C8081+1</f>
        <v>40384</v>
      </c>
    </row>
    <row r="8082" spans="1:21" ht="13">
      <c r="A8082" s="10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5">
        <f>C8082+1</f>
        <v>40384</v>
      </c>
    </row>
    <row r="8083" spans="1:21" ht="13">
      <c r="A8083" s="10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5">
        <f>C8083+5</f>
        <v>40763</v>
      </c>
    </row>
    <row r="8084" spans="1:21" ht="13">
      <c r="A8084" s="10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5">
        <f>C8084+1</f>
        <v>41142</v>
      </c>
    </row>
    <row r="8085" spans="1:21" ht="13">
      <c r="A8085" s="10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5">
        <f>C8085+3</f>
        <v>40857</v>
      </c>
    </row>
    <row r="8086" spans="1:21" ht="13">
      <c r="A8086" s="10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5">
        <f>C8086+2</f>
        <v>39865</v>
      </c>
    </row>
    <row r="8087" spans="1:21" ht="13">
      <c r="A8087" s="10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5">
        <f>C8087+7</f>
        <v>40441</v>
      </c>
    </row>
    <row r="8088" spans="1:21" ht="13">
      <c r="A8088" s="10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5">
        <f>C8088+1</f>
        <v>40711</v>
      </c>
    </row>
    <row r="8089" spans="1:21" ht="13">
      <c r="A8089" s="10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5">
        <f>C8089+2</f>
        <v>40712</v>
      </c>
    </row>
    <row r="8090" spans="1:21" ht="13">
      <c r="A8090" s="10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5">
        <f>C8090+2</f>
        <v>40533</v>
      </c>
    </row>
    <row r="8091" spans="1:21" ht="13">
      <c r="A8091" s="10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5">
        <f>C8091+1</f>
        <v>40532</v>
      </c>
    </row>
    <row r="8092" spans="1:21" ht="13">
      <c r="A8092" s="10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5">
        <f>C8092+2</f>
        <v>40658</v>
      </c>
    </row>
    <row r="8093" spans="1:21" ht="13">
      <c r="A8093" s="10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5">
        <f>C8093+2</f>
        <v>40696</v>
      </c>
    </row>
    <row r="8094" spans="1:21" ht="13">
      <c r="A8094" s="10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5">
        <f>C8094+1</f>
        <v>40695</v>
      </c>
    </row>
    <row r="8095" spans="1:21" ht="13">
      <c r="A8095" s="10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5">
        <f>C8095+2</f>
        <v>39896</v>
      </c>
    </row>
    <row r="8096" spans="1:21" ht="13">
      <c r="A8096" s="10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5">
        <f>C8096+2</f>
        <v>41153</v>
      </c>
    </row>
    <row r="8097" spans="1:21" ht="13">
      <c r="A8097" s="10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5">
        <f>C8097+1</f>
        <v>40957</v>
      </c>
    </row>
    <row r="8098" spans="1:21" ht="13">
      <c r="A8098" s="10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5">
        <f>C8098+1</f>
        <v>40957</v>
      </c>
    </row>
    <row r="8099" spans="1:21" ht="13">
      <c r="A8099" s="10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5">
        <f>C8099+2</f>
        <v>40579</v>
      </c>
    </row>
    <row r="8100" spans="1:21" ht="13">
      <c r="A8100" s="10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5">
        <f>C8100+1</f>
        <v>41112</v>
      </c>
    </row>
    <row r="8101" spans="1:21" ht="13">
      <c r="A8101" s="10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5">
        <f>C8101+5</f>
        <v>40523</v>
      </c>
    </row>
    <row r="8102" spans="1:21" ht="13">
      <c r="A8102" s="10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5">
        <f>C8102+1</f>
        <v>40691</v>
      </c>
    </row>
    <row r="8103" spans="1:21" ht="13">
      <c r="A8103" s="10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5">
        <f>C8103+2</f>
        <v>40692</v>
      </c>
    </row>
    <row r="8104" spans="1:21" ht="13">
      <c r="A8104" s="10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5">
        <f>C8104+2</f>
        <v>40692</v>
      </c>
    </row>
    <row r="8105" spans="1:21" ht="13">
      <c r="A8105" s="10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5">
        <f>C8105+1</f>
        <v>40666</v>
      </c>
    </row>
    <row r="8106" spans="1:21" ht="13">
      <c r="A8106" s="10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5">
        <f>C8106+1</f>
        <v>40972</v>
      </c>
    </row>
    <row r="8107" spans="1:21" ht="13">
      <c r="A8107" s="10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5">
        <f>C8107+7</f>
        <v>39974</v>
      </c>
    </row>
    <row r="8108" spans="1:21" ht="13">
      <c r="A8108" s="10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5">
        <f>C8108+0</f>
        <v>39967</v>
      </c>
    </row>
    <row r="8109" spans="1:21" ht="13">
      <c r="A8109" s="10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5">
        <f>C8109+2</f>
        <v>39969</v>
      </c>
    </row>
    <row r="8110" spans="1:21" ht="13">
      <c r="A8110" s="10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5">
        <f>C8110+1</f>
        <v>39824</v>
      </c>
    </row>
    <row r="8111" spans="1:21" ht="13">
      <c r="A8111" s="10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5">
        <f>C8111+7</f>
        <v>41067</v>
      </c>
    </row>
    <row r="8112" spans="1:21" ht="13">
      <c r="A8112" s="10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5">
        <f>C8112+2</f>
        <v>40225</v>
      </c>
    </row>
    <row r="8113" spans="1:21" ht="13">
      <c r="A8113" s="10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5">
        <f>C8113+2</f>
        <v>40058</v>
      </c>
    </row>
    <row r="8114" spans="1:21" ht="13">
      <c r="A8114" s="10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5">
        <f>C8114+2</f>
        <v>40677</v>
      </c>
    </row>
    <row r="8115" spans="1:21" ht="13">
      <c r="A8115" s="10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5">
        <f>C8115+2</f>
        <v>40064</v>
      </c>
    </row>
    <row r="8116" spans="1:21" ht="13">
      <c r="A8116" s="10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5">
        <f>C8116+0</f>
        <v>40333</v>
      </c>
    </row>
    <row r="8117" spans="1:21" ht="13">
      <c r="A8117" s="10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5">
        <f>C8117+0</f>
        <v>41130</v>
      </c>
    </row>
    <row r="8118" spans="1:21" ht="13">
      <c r="A8118" s="10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5">
        <f>C8118+1</f>
        <v>39927</v>
      </c>
    </row>
    <row r="8119" spans="1:21" ht="13">
      <c r="A8119" s="10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5">
        <f>C8119+5</f>
        <v>41191</v>
      </c>
    </row>
    <row r="8120" spans="1:21" ht="13">
      <c r="A8120" s="10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5">
        <f>C8120+2</f>
        <v>40849</v>
      </c>
    </row>
    <row r="8121" spans="1:21" ht="13">
      <c r="A8121" s="10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5">
        <f>C8121+0</f>
        <v>40847</v>
      </c>
    </row>
    <row r="8122" spans="1:21" ht="13">
      <c r="A8122" s="10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5">
        <f>C8122+2</f>
        <v>39883</v>
      </c>
    </row>
    <row r="8123" spans="1:21" ht="13">
      <c r="A8123" s="10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5">
        <f>C8123+2</f>
        <v>40049</v>
      </c>
    </row>
    <row r="8124" spans="1:21" ht="13">
      <c r="A8124" s="10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5">
        <f>C8124+7</f>
        <v>39929</v>
      </c>
    </row>
    <row r="8125" spans="1:21" ht="13">
      <c r="A8125" s="10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5">
        <f>C8125+5</f>
        <v>39927</v>
      </c>
    </row>
    <row r="8126" spans="1:21" ht="13">
      <c r="A8126" s="10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5">
        <f>C8126+2</f>
        <v>40768</v>
      </c>
    </row>
    <row r="8127" spans="1:21" ht="13">
      <c r="A8127" s="10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5">
        <f>C8127+1</f>
        <v>40767</v>
      </c>
    </row>
    <row r="8128" spans="1:21" ht="13">
      <c r="A8128" s="10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5">
        <f>C8128+1</f>
        <v>40851</v>
      </c>
    </row>
    <row r="8129" spans="1:21" ht="13">
      <c r="A8129" s="10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5">
        <f>C8129+2</f>
        <v>39930</v>
      </c>
    </row>
    <row r="8130" spans="1:21" ht="13">
      <c r="A8130" s="10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5">
        <f>C8130+4</f>
        <v>39980</v>
      </c>
    </row>
    <row r="8131" spans="1:21" ht="13">
      <c r="A8131" s="10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5">
        <f>C8131+2</f>
        <v>39978</v>
      </c>
    </row>
    <row r="8132" spans="1:21" ht="13">
      <c r="A8132" s="10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5">
        <f>C8132+2</f>
        <v>40865</v>
      </c>
    </row>
    <row r="8133" spans="1:21" ht="13">
      <c r="A8133" s="10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5">
        <f>C8133+2</f>
        <v>40865</v>
      </c>
    </row>
    <row r="8134" spans="1:21" ht="13">
      <c r="A8134" s="10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5">
        <f>C8134+2</f>
        <v>40266</v>
      </c>
    </row>
    <row r="8135" spans="1:21" ht="13">
      <c r="A8135" s="10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5">
        <f>C8135+1</f>
        <v>39862</v>
      </c>
    </row>
    <row r="8136" spans="1:21" ht="13">
      <c r="A8136" s="10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5">
        <f>C8136+2</f>
        <v>39863</v>
      </c>
    </row>
    <row r="8137" spans="1:21" ht="13">
      <c r="A8137" s="10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5">
        <f>C8137+2</f>
        <v>39863</v>
      </c>
    </row>
    <row r="8138" spans="1:21" ht="13">
      <c r="A8138" s="10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5">
        <f>C8138+2</f>
        <v>39863</v>
      </c>
    </row>
    <row r="8139" spans="1:21" ht="13">
      <c r="A8139" s="10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5">
        <f>C8139+2</f>
        <v>40158</v>
      </c>
    </row>
    <row r="8140" spans="1:21" ht="13">
      <c r="A8140" s="10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5">
        <f>C8140+1</f>
        <v>40960</v>
      </c>
    </row>
    <row r="8141" spans="1:21" ht="13">
      <c r="A8141" s="10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5">
        <f>C8141+2</f>
        <v>40741</v>
      </c>
    </row>
    <row r="8142" spans="1:21" ht="13">
      <c r="A8142" s="10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5">
        <f>C8142+1</f>
        <v>40740</v>
      </c>
    </row>
    <row r="8143" spans="1:21" ht="13">
      <c r="A8143" s="10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5">
        <f>C8143+2</f>
        <v>40741</v>
      </c>
    </row>
    <row r="8144" spans="1:21" ht="13">
      <c r="A8144" s="10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5">
        <f>C8144+0</f>
        <v>40846</v>
      </c>
    </row>
    <row r="8145" spans="1:21" ht="13">
      <c r="A8145" s="10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5">
        <f>C8145+2</f>
        <v>40848</v>
      </c>
    </row>
    <row r="8146" spans="1:21" ht="13">
      <c r="A8146" s="10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5">
        <f>C8146+1</f>
        <v>40191</v>
      </c>
    </row>
    <row r="8147" spans="1:21" ht="13">
      <c r="A8147" s="10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5">
        <f>C8147+2</f>
        <v>41124</v>
      </c>
    </row>
    <row r="8148" spans="1:21" ht="13">
      <c r="A8148" s="10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5">
        <f>C8148+2</f>
        <v>40778</v>
      </c>
    </row>
    <row r="8149" spans="1:21" ht="13">
      <c r="A8149" s="10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5">
        <f>C8149+1</f>
        <v>40777</v>
      </c>
    </row>
    <row r="8150" spans="1:21" ht="13">
      <c r="A8150" s="10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5">
        <f>C8150+1</f>
        <v>41216</v>
      </c>
    </row>
    <row r="8151" spans="1:21" ht="13">
      <c r="A8151" s="10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5">
        <f>C8151+0</f>
        <v>41187</v>
      </c>
    </row>
    <row r="8152" spans="1:21" ht="13">
      <c r="A8152" s="10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5">
        <f>C8152+1</f>
        <v>41188</v>
      </c>
    </row>
    <row r="8153" spans="1:21" ht="13">
      <c r="A8153" s="10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5">
        <f>C8153+0</f>
        <v>40066</v>
      </c>
    </row>
    <row r="8154" spans="1:21" ht="13">
      <c r="A8154" s="10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5">
        <f>C8154+1</f>
        <v>40067</v>
      </c>
    </row>
    <row r="8155" spans="1:21" ht="13">
      <c r="A8155" s="10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5">
        <f>C8155+0</f>
        <v>41024</v>
      </c>
    </row>
    <row r="8156" spans="1:21" ht="13">
      <c r="A8156" s="10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5">
        <f>C8156+2</f>
        <v>41026</v>
      </c>
    </row>
    <row r="8157" spans="1:21" ht="13">
      <c r="A8157" s="10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5">
        <f>C8157+1</f>
        <v>41025</v>
      </c>
    </row>
    <row r="8158" spans="1:21" ht="13">
      <c r="A8158" s="10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5">
        <f>C8158+1</f>
        <v>39933</v>
      </c>
    </row>
    <row r="8159" spans="1:21" ht="13">
      <c r="A8159" s="10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5">
        <f>C8159+1</f>
        <v>40854</v>
      </c>
    </row>
    <row r="8160" spans="1:21" ht="13">
      <c r="A8160" s="10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5">
        <f>C8160+2</f>
        <v>40991</v>
      </c>
    </row>
    <row r="8161" spans="1:21" ht="13">
      <c r="A8161" s="10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5">
        <f>C8161+3</f>
        <v>41026</v>
      </c>
    </row>
    <row r="8162" spans="1:21" ht="13">
      <c r="A8162" s="10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5">
        <f>C8162+1</f>
        <v>39960</v>
      </c>
    </row>
    <row r="8163" spans="1:21" ht="13">
      <c r="A8163" s="10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5">
        <f>C8163+2</f>
        <v>40016</v>
      </c>
    </row>
    <row r="8164" spans="1:21" ht="13">
      <c r="A8164" s="10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5">
        <f>C8164+1</f>
        <v>40015</v>
      </c>
    </row>
    <row r="8165" spans="1:21" ht="13">
      <c r="A8165" s="10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5">
        <f>C8165+2</f>
        <v>41196</v>
      </c>
    </row>
    <row r="8166" spans="1:21" ht="13">
      <c r="A8166" s="10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5">
        <f>C8166+1</f>
        <v>41195</v>
      </c>
    </row>
    <row r="8167" spans="1:21" ht="13">
      <c r="A8167" s="10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5">
        <f>C8167+2</f>
        <v>40169</v>
      </c>
    </row>
    <row r="8168" spans="1:21" ht="13">
      <c r="A8168" s="10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5">
        <f>C8168+2</f>
        <v>39823</v>
      </c>
    </row>
    <row r="8169" spans="1:21" ht="13">
      <c r="A8169" s="10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5">
        <f>C8169+1</f>
        <v>40306</v>
      </c>
    </row>
    <row r="8170" spans="1:21" ht="13">
      <c r="A8170" s="10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5">
        <f>C8170+3</f>
        <v>40308</v>
      </c>
    </row>
    <row r="8171" spans="1:21" ht="13">
      <c r="A8171" s="10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5">
        <f>C8171+0</f>
        <v>40641</v>
      </c>
    </row>
    <row r="8172" spans="1:21" ht="13">
      <c r="A8172" s="10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5">
        <f>C8172+2</f>
        <v>39895</v>
      </c>
    </row>
    <row r="8173" spans="1:21" ht="13">
      <c r="A8173" s="10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5">
        <f>C8173+2</f>
        <v>41127</v>
      </c>
    </row>
    <row r="8174" spans="1:21" ht="13">
      <c r="A8174" s="10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5">
        <f>C8174+2</f>
        <v>41127</v>
      </c>
    </row>
    <row r="8175" spans="1:21" ht="13">
      <c r="A8175" s="10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5">
        <f>C8175+2</f>
        <v>39950</v>
      </c>
    </row>
    <row r="8176" spans="1:21" ht="13">
      <c r="A8176" s="10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5">
        <f>C8176+2</f>
        <v>39950</v>
      </c>
    </row>
    <row r="8177" spans="1:21" ht="13">
      <c r="A8177" s="10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5">
        <f>C8177+1</f>
        <v>41014</v>
      </c>
    </row>
    <row r="8178" spans="1:21" ht="13">
      <c r="A8178" s="10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5">
        <f>C8178+4</f>
        <v>39999</v>
      </c>
    </row>
    <row r="8179" spans="1:21" ht="13">
      <c r="A8179" s="10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5">
        <f>C8179+9</f>
        <v>40004</v>
      </c>
    </row>
    <row r="8180" spans="1:21" ht="13">
      <c r="A8180" s="10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5">
        <f>C8180+1</f>
        <v>40322</v>
      </c>
    </row>
    <row r="8181" spans="1:21" ht="13">
      <c r="A8181" s="10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5">
        <f>C8181+4</f>
        <v>40550</v>
      </c>
    </row>
    <row r="8182" spans="1:21" ht="13">
      <c r="A8182" s="10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5">
        <f>C8182+4</f>
        <v>40550</v>
      </c>
    </row>
    <row r="8183" spans="1:21" ht="13">
      <c r="A8183" s="10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5">
        <f>C8183+2</f>
        <v>40638</v>
      </c>
    </row>
    <row r="8184" spans="1:21" ht="13">
      <c r="A8184" s="10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5">
        <f>C8184+2</f>
        <v>39960</v>
      </c>
    </row>
    <row r="8185" spans="1:21" ht="13">
      <c r="A8185" s="10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5">
        <f>C8185+4</f>
        <v>40928</v>
      </c>
    </row>
    <row r="8186" spans="1:21" ht="13">
      <c r="A8186" s="10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5">
        <f>C8186+1</f>
        <v>40432</v>
      </c>
    </row>
    <row r="8187" spans="1:21" ht="13">
      <c r="A8187" s="10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5">
        <f>C8187+2</f>
        <v>40792</v>
      </c>
    </row>
    <row r="8188" spans="1:21" ht="13">
      <c r="A8188" s="10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5">
        <f>C8188+0</f>
        <v>40397</v>
      </c>
    </row>
    <row r="8189" spans="1:21" ht="13">
      <c r="A8189" s="10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5">
        <f>C8189+2</f>
        <v>40323</v>
      </c>
    </row>
    <row r="8190" spans="1:21" ht="13">
      <c r="A8190" s="10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5">
        <f>C8190+4</f>
        <v>40325</v>
      </c>
    </row>
    <row r="8191" spans="1:21" ht="13">
      <c r="A8191" s="10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5">
        <f>C8191+2</f>
        <v>40998</v>
      </c>
    </row>
    <row r="8192" spans="1:21" ht="13">
      <c r="A8192" s="10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5">
        <f>C8192+2</f>
        <v>40998</v>
      </c>
    </row>
    <row r="8193" spans="1:21" ht="13">
      <c r="A8193" s="10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5">
        <f>C8193+1</f>
        <v>40997</v>
      </c>
    </row>
    <row r="8194" spans="1:21" ht="13">
      <c r="A8194" s="10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5">
        <f>C8194+2</f>
        <v>40998</v>
      </c>
    </row>
    <row r="8195" spans="1:21" ht="13">
      <c r="A8195" s="10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5">
        <f>C8195+1</f>
        <v>40036</v>
      </c>
    </row>
    <row r="8196" spans="1:21" ht="13">
      <c r="A8196" s="10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5">
        <f>C8196+1</f>
        <v>40905</v>
      </c>
    </row>
    <row r="8197" spans="1:21" ht="13">
      <c r="A8197" s="10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5">
        <f>C8197+0</f>
        <v>40904</v>
      </c>
    </row>
    <row r="8198" spans="1:21" ht="13">
      <c r="A8198" s="10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5">
        <f>C8198+1</f>
        <v>39921</v>
      </c>
    </row>
    <row r="8199" spans="1:21" ht="13">
      <c r="A8199" s="10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5">
        <f>C8199+1</f>
        <v>40320</v>
      </c>
    </row>
    <row r="8200" spans="1:21" ht="13">
      <c r="A8200" s="10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5">
        <f>C8200+0</f>
        <v>40319</v>
      </c>
    </row>
    <row r="8201" spans="1:21" ht="13">
      <c r="A8201" s="10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5">
        <f>C8201+1</f>
        <v>40320</v>
      </c>
    </row>
    <row r="8202" spans="1:21" ht="13">
      <c r="A8202" s="10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5">
        <f>C8202+2</f>
        <v>40598</v>
      </c>
    </row>
    <row r="8203" spans="1:21" ht="13">
      <c r="A8203" s="10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5">
        <f>C8203+1</f>
        <v>40040</v>
      </c>
    </row>
    <row r="8204" spans="1:21" ht="13">
      <c r="A8204" s="10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5">
        <f>C8204+2</f>
        <v>40143</v>
      </c>
    </row>
    <row r="8205" spans="1:21" ht="13">
      <c r="A8205" s="10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5">
        <f>C8205+2</f>
        <v>40711</v>
      </c>
    </row>
    <row r="8206" spans="1:21" ht="13">
      <c r="A8206" s="10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5">
        <f>C8206+7</f>
        <v>40282</v>
      </c>
    </row>
    <row r="8207" spans="1:21" ht="13">
      <c r="A8207" s="10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5">
        <f>C8207+2</f>
        <v>40277</v>
      </c>
    </row>
    <row r="8208" spans="1:21" ht="13">
      <c r="A8208" s="10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5">
        <f>C8208+3</f>
        <v>41203</v>
      </c>
    </row>
    <row r="8209" spans="1:21" ht="13">
      <c r="A8209" s="10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5">
        <f>C8209+2</f>
        <v>40108</v>
      </c>
    </row>
    <row r="8210" spans="1:21" ht="13">
      <c r="A8210" s="10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5">
        <f>C8210+5</f>
        <v>41252</v>
      </c>
    </row>
    <row r="8211" spans="1:21" ht="13">
      <c r="A8211" s="10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5">
        <f>C8211+1</f>
        <v>40836</v>
      </c>
    </row>
    <row r="8212" spans="1:21" ht="13">
      <c r="A8212" s="10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5">
        <f>C8212+2</f>
        <v>40837</v>
      </c>
    </row>
    <row r="8213" spans="1:21" ht="13">
      <c r="A8213" s="10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5">
        <f>C8213+2</f>
        <v>40837</v>
      </c>
    </row>
    <row r="8214" spans="1:21" ht="13">
      <c r="A8214" s="10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5">
        <f>C8214+5</f>
        <v>41043</v>
      </c>
    </row>
    <row r="8215" spans="1:21" ht="13">
      <c r="A8215" s="10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5">
        <f>C8215+4</f>
        <v>41042</v>
      </c>
    </row>
    <row r="8216" spans="1:21" ht="13">
      <c r="A8216" s="10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5">
        <f>C8216+1</f>
        <v>39894</v>
      </c>
    </row>
    <row r="8217" spans="1:21" ht="13">
      <c r="A8217" s="10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5">
        <f>C8217+1</f>
        <v>40956</v>
      </c>
    </row>
    <row r="8218" spans="1:21" ht="13">
      <c r="A8218" s="10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5">
        <f>C8218+2</f>
        <v>40957</v>
      </c>
    </row>
    <row r="8219" spans="1:21" ht="13">
      <c r="A8219" s="10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5">
        <f>C8219+2</f>
        <v>40513</v>
      </c>
    </row>
    <row r="8220" spans="1:21" ht="13">
      <c r="A8220" s="10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5">
        <f>C8220+1</f>
        <v>40512</v>
      </c>
    </row>
    <row r="8221" spans="1:21" ht="13">
      <c r="A8221" s="10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5">
        <f>C8221+2</f>
        <v>41000</v>
      </c>
    </row>
    <row r="8222" spans="1:21" ht="13">
      <c r="A8222" s="10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5">
        <f>C8222+1</f>
        <v>41210</v>
      </c>
    </row>
    <row r="8223" spans="1:21" ht="13">
      <c r="A8223" s="10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5">
        <f>C8223+2</f>
        <v>40115</v>
      </c>
    </row>
    <row r="8224" spans="1:21" ht="13">
      <c r="A8224" s="10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5">
        <f>C8224+2</f>
        <v>40774</v>
      </c>
    </row>
    <row r="8225" spans="1:21" ht="13">
      <c r="A8225" s="10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5">
        <f>C8225+1</f>
        <v>40639</v>
      </c>
    </row>
    <row r="8226" spans="1:21" ht="13">
      <c r="A8226" s="10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5">
        <f>C8226+2</f>
        <v>40640</v>
      </c>
    </row>
    <row r="8227" spans="1:21" ht="13">
      <c r="A8227" s="10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5">
        <f>C8227+2</f>
        <v>40640</v>
      </c>
    </row>
    <row r="8228" spans="1:21" ht="13">
      <c r="A8228" s="10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5">
        <f>C8228+2</f>
        <v>39872</v>
      </c>
    </row>
    <row r="8229" spans="1:21" ht="13">
      <c r="A8229" s="10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5">
        <f>C8229+1</f>
        <v>39871</v>
      </c>
    </row>
    <row r="8230" spans="1:21" ht="13">
      <c r="A8230" s="10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5">
        <f>C8230+2</f>
        <v>40670</v>
      </c>
    </row>
    <row r="8231" spans="1:21" ht="13">
      <c r="A8231" s="10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5">
        <f>C8231+2</f>
        <v>40670</v>
      </c>
    </row>
    <row r="8232" spans="1:21" ht="13">
      <c r="A8232" s="10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5">
        <f>C8232+1</f>
        <v>40172</v>
      </c>
    </row>
    <row r="8233" spans="1:21" ht="13">
      <c r="A8233" s="10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5">
        <f>C8233+1</f>
        <v>40172</v>
      </c>
    </row>
    <row r="8234" spans="1:21" ht="13">
      <c r="A8234" s="10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5">
        <f>C8234+2</f>
        <v>40290</v>
      </c>
    </row>
    <row r="8235" spans="1:21" ht="13">
      <c r="A8235" s="10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5">
        <f>C8235+1</f>
        <v>40141</v>
      </c>
    </row>
    <row r="8236" spans="1:21" ht="13">
      <c r="A8236" s="10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5">
        <f>C8236+1</f>
        <v>40002</v>
      </c>
    </row>
    <row r="8237" spans="1:21" ht="13">
      <c r="A8237" s="10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5">
        <f>C8237+1</f>
        <v>41017</v>
      </c>
    </row>
    <row r="8238" spans="1:21" ht="13">
      <c r="A8238" s="10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5">
        <f>C8238+2</f>
        <v>40248</v>
      </c>
    </row>
    <row r="8239" spans="1:21" ht="13">
      <c r="A8239" s="10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5">
        <f>C8239+3</f>
        <v>40249</v>
      </c>
    </row>
    <row r="8240" spans="1:21" ht="13">
      <c r="A8240" s="10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5">
        <f>C8240+1</f>
        <v>40641</v>
      </c>
    </row>
    <row r="8241" spans="1:21" ht="13">
      <c r="A8241" s="10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5">
        <f>C8241+2</f>
        <v>41236</v>
      </c>
    </row>
    <row r="8242" spans="1:21" ht="13">
      <c r="A8242" s="10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5">
        <f>C8242+7</f>
        <v>40445</v>
      </c>
    </row>
    <row r="8243" spans="1:21" ht="13">
      <c r="A8243" s="10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5">
        <f>C8243+1</f>
        <v>41062</v>
      </c>
    </row>
    <row r="8244" spans="1:21" ht="13">
      <c r="A8244" s="10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5">
        <f>C8244+1</f>
        <v>41062</v>
      </c>
    </row>
    <row r="8245" spans="1:21" ht="13">
      <c r="A8245" s="10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5">
        <f>C8245+1</f>
        <v>41062</v>
      </c>
    </row>
    <row r="8246" spans="1:21" ht="13">
      <c r="A8246" s="10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5">
        <f>C8246+4</f>
        <v>39882</v>
      </c>
    </row>
    <row r="8247" spans="1:21" ht="13">
      <c r="A8247" s="10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5">
        <f>C8247+2</f>
        <v>39838</v>
      </c>
    </row>
    <row r="8248" spans="1:21" ht="13">
      <c r="A8248" s="10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5">
        <f>C8248+1</f>
        <v>40812</v>
      </c>
    </row>
    <row r="8249" spans="1:21" ht="13">
      <c r="A8249" s="10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5">
        <f>C8249+2</f>
        <v>40813</v>
      </c>
    </row>
    <row r="8250" spans="1:21" ht="13">
      <c r="A8250" s="10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5">
        <f>C8250+1</f>
        <v>40061</v>
      </c>
    </row>
    <row r="8251" spans="1:21" ht="13">
      <c r="A8251" s="10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5">
        <f>C8251+1</f>
        <v>40061</v>
      </c>
    </row>
    <row r="8252" spans="1:21" ht="13">
      <c r="A8252" s="10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5">
        <f>C8252+1</f>
        <v>40061</v>
      </c>
    </row>
    <row r="8253" spans="1:21" ht="13">
      <c r="A8253" s="10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5">
        <f>C8253+2</f>
        <v>40062</v>
      </c>
    </row>
    <row r="8254" spans="1:21" ht="13">
      <c r="A8254" s="10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5">
        <f>C8254+2</f>
        <v>40960</v>
      </c>
    </row>
    <row r="8255" spans="1:21" ht="13">
      <c r="A8255" s="10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5">
        <f>C8255+5</f>
        <v>40610</v>
      </c>
    </row>
    <row r="8256" spans="1:21" ht="13">
      <c r="A8256" s="10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5">
        <f>C8256+2</f>
        <v>40132</v>
      </c>
    </row>
    <row r="8257" spans="1:21" ht="13">
      <c r="A8257" s="10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5">
        <f>C8257+1</f>
        <v>40131</v>
      </c>
    </row>
    <row r="8258" spans="1:21" ht="13">
      <c r="A8258" s="10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5">
        <f>C8258+5</f>
        <v>39959</v>
      </c>
    </row>
    <row r="8259" spans="1:21" ht="13">
      <c r="A8259" s="10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5">
        <f>C8259+4</f>
        <v>39958</v>
      </c>
    </row>
    <row r="8260" spans="1:21" ht="13">
      <c r="A8260" s="10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5">
        <f>C8260+1</f>
        <v>41242</v>
      </c>
    </row>
    <row r="8261" spans="1:21" ht="13">
      <c r="A8261" s="10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5">
        <f>C8261+2</f>
        <v>41243</v>
      </c>
    </row>
    <row r="8262" spans="1:21" ht="13">
      <c r="A8262" s="10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5">
        <f>C8262+2</f>
        <v>41243</v>
      </c>
    </row>
    <row r="8263" spans="1:21" ht="13">
      <c r="A8263" s="10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5">
        <f>C8263+0</f>
        <v>41058</v>
      </c>
    </row>
    <row r="8264" spans="1:21" ht="13">
      <c r="A8264" s="10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5">
        <f>C8264+0</f>
        <v>41058</v>
      </c>
    </row>
    <row r="8265" spans="1:21" ht="13">
      <c r="A8265" s="10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5">
        <f>C8265+2</f>
        <v>41060</v>
      </c>
    </row>
    <row r="8266" spans="1:21" ht="13">
      <c r="A8266" s="10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5">
        <f>C8266+2</f>
        <v>40024</v>
      </c>
    </row>
    <row r="8267" spans="1:21" ht="13">
      <c r="A8267" s="10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5">
        <f>C8267+2</f>
        <v>41161</v>
      </c>
    </row>
    <row r="8268" spans="1:21" ht="13">
      <c r="A8268" s="10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5">
        <f>C8268+2</f>
        <v>41161</v>
      </c>
    </row>
    <row r="8269" spans="1:21" ht="13">
      <c r="A8269" s="10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5">
        <f>C8269+2</f>
        <v>41161</v>
      </c>
    </row>
    <row r="8270" spans="1:21" ht="13">
      <c r="A8270" s="10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5">
        <f>C8270+1</f>
        <v>40728</v>
      </c>
    </row>
    <row r="8271" spans="1:21" ht="13">
      <c r="A8271" s="10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5">
        <f>C8271+2</f>
        <v>40729</v>
      </c>
    </row>
    <row r="8272" spans="1:21" ht="13">
      <c r="A8272" s="10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5">
        <f>C8272+1</f>
        <v>40739</v>
      </c>
    </row>
    <row r="8273" spans="1:21" ht="13">
      <c r="A8273" s="10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5">
        <f>C8273+2</f>
        <v>40992</v>
      </c>
    </row>
    <row r="8274" spans="1:21" ht="13">
      <c r="A8274" s="10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5">
        <f>C8274+1</f>
        <v>41175</v>
      </c>
    </row>
    <row r="8275" spans="1:21" ht="13">
      <c r="A8275" s="10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5">
        <f>C8275+2</f>
        <v>41176</v>
      </c>
    </row>
    <row r="8276" spans="1:21" ht="13">
      <c r="A8276" s="10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5">
        <f>C8276+2</f>
        <v>41176</v>
      </c>
    </row>
    <row r="8277" spans="1:21" ht="13">
      <c r="A8277" s="10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5">
        <f>C8277+2</f>
        <v>41176</v>
      </c>
    </row>
    <row r="8278" spans="1:21" ht="13">
      <c r="A8278" s="10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5">
        <f>C8278+7</f>
        <v>40660</v>
      </c>
    </row>
    <row r="8279" spans="1:21" ht="13">
      <c r="A8279" s="10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5">
        <f>C8279+1</f>
        <v>40853</v>
      </c>
    </row>
    <row r="8280" spans="1:21" ht="13">
      <c r="A8280" s="10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5">
        <f>C8280+4</f>
        <v>40583</v>
      </c>
    </row>
    <row r="8281" spans="1:21" ht="13">
      <c r="A8281" s="10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5">
        <f>C8281+1</f>
        <v>40212</v>
      </c>
    </row>
    <row r="8282" spans="1:21" ht="13">
      <c r="A8282" s="10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5">
        <f>C8282+1</f>
        <v>40212</v>
      </c>
    </row>
    <row r="8283" spans="1:21" ht="13">
      <c r="A8283" s="10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5">
        <f>C8283+1</f>
        <v>40212</v>
      </c>
    </row>
    <row r="8284" spans="1:21" ht="13">
      <c r="A8284" s="10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5">
        <f>C8284+2</f>
        <v>40488</v>
      </c>
    </row>
    <row r="8285" spans="1:21" ht="13">
      <c r="A8285" s="10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5">
        <f>C8285+2</f>
        <v>41019</v>
      </c>
    </row>
    <row r="8286" spans="1:21" ht="13">
      <c r="A8286" s="10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5">
        <f>C8286+1</f>
        <v>41141</v>
      </c>
    </row>
    <row r="8287" spans="1:21" ht="13">
      <c r="A8287" s="10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5">
        <f>C8287+1</f>
        <v>41141</v>
      </c>
    </row>
    <row r="8288" spans="1:21" ht="13">
      <c r="A8288" s="10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5">
        <f>C8288+0</f>
        <v>41168</v>
      </c>
    </row>
    <row r="8289" spans="1:21" ht="13">
      <c r="A8289" s="10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5">
        <f>C8289+0</f>
        <v>40257</v>
      </c>
    </row>
    <row r="8290" spans="1:21" ht="13">
      <c r="A8290" s="10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5">
        <f>C8290+2</f>
        <v>40586</v>
      </c>
    </row>
    <row r="8291" spans="1:21" ht="13">
      <c r="A8291" s="10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5">
        <f>C8291+1</f>
        <v>40585</v>
      </c>
    </row>
    <row r="8292" spans="1:21" ht="13">
      <c r="A8292" s="10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5">
        <f>C8292+2</f>
        <v>40948</v>
      </c>
    </row>
    <row r="8293" spans="1:21" ht="13">
      <c r="A8293" s="10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5">
        <f>C8293+7</f>
        <v>40743</v>
      </c>
    </row>
    <row r="8294" spans="1:21" ht="13">
      <c r="A8294" s="10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5">
        <f>C8294+1</f>
        <v>40455</v>
      </c>
    </row>
    <row r="8295" spans="1:21" ht="13">
      <c r="A8295" s="10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5">
        <f>C8295+2</f>
        <v>40521</v>
      </c>
    </row>
    <row r="8296" spans="1:21" ht="13">
      <c r="A8296" s="10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5">
        <f>C8296+2</f>
        <v>40521</v>
      </c>
    </row>
    <row r="8297" spans="1:21" ht="13">
      <c r="A8297" s="10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5">
        <f>C8297+2</f>
        <v>40455</v>
      </c>
    </row>
    <row r="8298" spans="1:21" ht="13">
      <c r="A8298" s="10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5">
        <f>C8298+2</f>
        <v>39895</v>
      </c>
    </row>
    <row r="8299" spans="1:21" ht="13">
      <c r="A8299" s="10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5">
        <f>C8299+1</f>
        <v>39835</v>
      </c>
    </row>
    <row r="8300" spans="1:21" ht="13">
      <c r="A8300" s="10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5">
        <f>C8300+1</f>
        <v>39835</v>
      </c>
    </row>
    <row r="8301" spans="1:21" ht="13">
      <c r="A8301" s="10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5">
        <f>C8301+2</f>
        <v>40968</v>
      </c>
    </row>
    <row r="8302" spans="1:21" ht="13">
      <c r="A8302" s="10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5">
        <f>C8302+1</f>
        <v>40387</v>
      </c>
    </row>
    <row r="8303" spans="1:21" ht="13">
      <c r="A8303" s="10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5">
        <f>C8303+1</f>
        <v>40387</v>
      </c>
    </row>
    <row r="8304" spans="1:21" ht="13">
      <c r="A8304" s="10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5">
        <f>C8304+0</f>
        <v>40386</v>
      </c>
    </row>
    <row r="8305" spans="1:21" ht="13">
      <c r="A8305" s="10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5">
        <f>C8305+1</f>
        <v>40217</v>
      </c>
    </row>
    <row r="8306" spans="1:21" ht="13">
      <c r="A8306" s="10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5">
        <f>C8306+0</f>
        <v>40216</v>
      </c>
    </row>
    <row r="8307" spans="1:21" ht="13">
      <c r="A8307" s="10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5">
        <f>C8307+1</f>
        <v>40923</v>
      </c>
    </row>
    <row r="8308" spans="1:21" ht="13">
      <c r="A8308" s="10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5">
        <f>C8308+1</f>
        <v>40730</v>
      </c>
    </row>
    <row r="8309" spans="1:21" ht="13">
      <c r="A8309" s="10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5">
        <f>C8309+1</f>
        <v>40730</v>
      </c>
    </row>
    <row r="8310" spans="1:21" ht="13">
      <c r="A8310" s="10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5">
        <f>C8310+2</f>
        <v>40731</v>
      </c>
    </row>
    <row r="8311" spans="1:21" ht="13">
      <c r="A8311" s="10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5">
        <f>C8311+0</f>
        <v>40313</v>
      </c>
    </row>
    <row r="8312" spans="1:21" ht="13">
      <c r="A8312" s="10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5">
        <f>C8312+5</f>
        <v>41186</v>
      </c>
    </row>
    <row r="8313" spans="1:21" ht="13">
      <c r="A8313" s="10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5">
        <f>C8313+7</f>
        <v>41188</v>
      </c>
    </row>
    <row r="8314" spans="1:21" ht="13">
      <c r="A8314" s="10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5">
        <f>C8314+2</f>
        <v>41183</v>
      </c>
    </row>
    <row r="8315" spans="1:21" ht="13">
      <c r="A8315" s="10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5">
        <f>C8315+4</f>
        <v>39886</v>
      </c>
    </row>
    <row r="8316" spans="1:21" ht="13">
      <c r="A8316" s="10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5">
        <f>C8316+2</f>
        <v>40031</v>
      </c>
    </row>
    <row r="8317" spans="1:21" ht="13">
      <c r="A8317" s="10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5">
        <f>C8317+2</f>
        <v>40034</v>
      </c>
    </row>
    <row r="8318" spans="1:21" ht="13">
      <c r="A8318" s="10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5">
        <f>C8318+5</f>
        <v>40453</v>
      </c>
    </row>
    <row r="8319" spans="1:21" ht="13">
      <c r="A8319" s="10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5">
        <f>C8319+2</f>
        <v>40493</v>
      </c>
    </row>
    <row r="8320" spans="1:21" ht="13">
      <c r="A8320" s="10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5">
        <f>C8320+1</f>
        <v>40942</v>
      </c>
    </row>
    <row r="8321" spans="1:21" ht="13">
      <c r="A8321" s="10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5">
        <f>C8321+0</f>
        <v>40686</v>
      </c>
    </row>
    <row r="8322" spans="1:21" ht="13">
      <c r="A8322" s="10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5">
        <f>C8322+1</f>
        <v>40613</v>
      </c>
    </row>
    <row r="8323" spans="1:21" ht="13">
      <c r="A8323" s="10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5">
        <f>C8323+7</f>
        <v>39860</v>
      </c>
    </row>
    <row r="8324" spans="1:21" ht="13">
      <c r="A8324" s="10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5">
        <f>C8324+2</f>
        <v>40535</v>
      </c>
    </row>
    <row r="8325" spans="1:21" ht="13">
      <c r="A8325" s="10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5">
        <f>C8325+3</f>
        <v>41242</v>
      </c>
    </row>
    <row r="8326" spans="1:21" ht="13">
      <c r="A8326" s="10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5">
        <f>C8326+1</f>
        <v>41240</v>
      </c>
    </row>
    <row r="8327" spans="1:21" ht="13">
      <c r="A8327" s="10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5">
        <f>C8327+5</f>
        <v>40013</v>
      </c>
    </row>
    <row r="8328" spans="1:21" ht="13">
      <c r="A8328" s="10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5">
        <f>C8328+7</f>
        <v>40111</v>
      </c>
    </row>
    <row r="8329" spans="1:21" ht="13">
      <c r="A8329" s="10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5">
        <f>C8329+5</f>
        <v>40940</v>
      </c>
    </row>
    <row r="8330" spans="1:21" ht="13">
      <c r="A8330" s="10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5">
        <f>C8330+7</f>
        <v>40942</v>
      </c>
    </row>
    <row r="8331" spans="1:21" ht="13">
      <c r="A8331" s="10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5">
        <f>C8331+5</f>
        <v>40940</v>
      </c>
    </row>
    <row r="8332" spans="1:21" ht="13">
      <c r="A8332" s="10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5">
        <f>C8332+5</f>
        <v>40940</v>
      </c>
    </row>
    <row r="8333" spans="1:21" ht="13">
      <c r="A8333" s="10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5">
        <f>C8333+2</f>
        <v>40169</v>
      </c>
    </row>
    <row r="8334" spans="1:21" ht="13">
      <c r="A8334" s="10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5">
        <f>C8334+5</f>
        <v>41122</v>
      </c>
    </row>
    <row r="8335" spans="1:21" ht="13">
      <c r="A8335" s="10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5">
        <f>C8335+2</f>
        <v>40736</v>
      </c>
    </row>
    <row r="8336" spans="1:21" ht="13">
      <c r="A8336" s="10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5">
        <f>C8336+2</f>
        <v>40736</v>
      </c>
    </row>
    <row r="8337" spans="1:21" ht="13">
      <c r="A8337" s="10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5">
        <f>C8337+0</f>
        <v>40723</v>
      </c>
    </row>
    <row r="8338" spans="1:21" ht="13">
      <c r="A8338" s="10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5">
        <f>C8338+7</f>
        <v>40511</v>
      </c>
    </row>
    <row r="8339" spans="1:21" ht="13">
      <c r="A8339" s="10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5">
        <f>C8339+1</f>
        <v>40435</v>
      </c>
    </row>
    <row r="8340" spans="1:21" ht="13">
      <c r="A8340" s="10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5">
        <f>C8340+2</f>
        <v>40285</v>
      </c>
    </row>
    <row r="8341" spans="1:21" ht="13">
      <c r="A8341" s="10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5">
        <f>C8341+1</f>
        <v>41135</v>
      </c>
    </row>
    <row r="8342" spans="1:21" ht="13">
      <c r="A8342" s="10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5">
        <f>C8342+2</f>
        <v>40076</v>
      </c>
    </row>
    <row r="8343" spans="1:21" ht="13">
      <c r="A8343" s="10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5">
        <f>C8343+1</f>
        <v>40977</v>
      </c>
    </row>
    <row r="8344" spans="1:21" ht="13">
      <c r="A8344" s="10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5">
        <f>C8344+0</f>
        <v>40399</v>
      </c>
    </row>
    <row r="8345" spans="1:21" ht="13">
      <c r="A8345" s="10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5">
        <f>C8345+2</f>
        <v>40942</v>
      </c>
    </row>
    <row r="8346" spans="1:21" ht="13">
      <c r="A8346" s="10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5">
        <f>C8346+2</f>
        <v>40317</v>
      </c>
    </row>
    <row r="8347" spans="1:21" ht="13">
      <c r="A8347" s="10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5">
        <f>C8347+9</f>
        <v>40324</v>
      </c>
    </row>
    <row r="8348" spans="1:21" ht="13">
      <c r="A8348" s="10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5">
        <f>C8348+4</f>
        <v>40851</v>
      </c>
    </row>
    <row r="8349" spans="1:21" ht="13">
      <c r="A8349" s="10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5">
        <f>C8349+0</f>
        <v>40847</v>
      </c>
    </row>
    <row r="8350" spans="1:21" ht="13">
      <c r="A8350" s="10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5">
        <f>C8350+2</f>
        <v>40742</v>
      </c>
    </row>
    <row r="8351" spans="1:21" ht="13">
      <c r="A8351" s="10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5">
        <f>C8351+1</f>
        <v>40918</v>
      </c>
    </row>
    <row r="8352" spans="1:21" ht="13">
      <c r="A8352" s="10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5">
        <f>C8352+2</f>
        <v>40919</v>
      </c>
    </row>
    <row r="8353" spans="1:21" ht="13">
      <c r="A8353" s="10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5">
        <f>C8353+1</f>
        <v>41023</v>
      </c>
    </row>
    <row r="8354" spans="1:21" ht="13">
      <c r="A8354" s="10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5">
        <f>C8354+2</f>
        <v>41024</v>
      </c>
    </row>
    <row r="8355" spans="1:21" ht="13">
      <c r="A8355" s="10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5">
        <f>C8355+3</f>
        <v>41025</v>
      </c>
    </row>
    <row r="8356" spans="1:21" ht="13">
      <c r="A8356" s="10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5">
        <f>C8356+2</f>
        <v>41153</v>
      </c>
    </row>
    <row r="8357" spans="1:21" ht="13">
      <c r="A8357" s="10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5">
        <f>C8357+1</f>
        <v>41003</v>
      </c>
    </row>
    <row r="8358" spans="1:21" ht="13">
      <c r="A8358" s="10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5">
        <f>C8358+1</f>
        <v>41038</v>
      </c>
    </row>
    <row r="8359" spans="1:21" ht="13">
      <c r="A8359" s="10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5">
        <f>C8359+2</f>
        <v>41039</v>
      </c>
    </row>
    <row r="8360" spans="1:21" ht="13">
      <c r="A8360" s="10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5">
        <f>C8360+6</f>
        <v>40971</v>
      </c>
    </row>
    <row r="8361" spans="1:21" ht="13">
      <c r="A8361" s="10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5">
        <f>C8361+7</f>
        <v>40002</v>
      </c>
    </row>
    <row r="8362" spans="1:21" ht="13">
      <c r="A8362" s="10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5">
        <f>C8362+2</f>
        <v>40364</v>
      </c>
    </row>
    <row r="8363" spans="1:21" ht="13">
      <c r="A8363" s="10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5">
        <f>C8363+2</f>
        <v>40241</v>
      </c>
    </row>
    <row r="8364" spans="1:21" ht="13">
      <c r="A8364" s="10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5">
        <f>C8364+0</f>
        <v>39860</v>
      </c>
    </row>
    <row r="8365" spans="1:21" ht="13">
      <c r="A8365" s="10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5">
        <f>C8365+1</f>
        <v>40190</v>
      </c>
    </row>
    <row r="8366" spans="1:21" ht="13">
      <c r="A8366" s="10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5">
        <f>C8366+2</f>
        <v>40191</v>
      </c>
    </row>
    <row r="8367" spans="1:21" ht="13">
      <c r="A8367" s="10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5">
        <f>C8367+1</f>
        <v>40190</v>
      </c>
    </row>
    <row r="8368" spans="1:21" ht="13">
      <c r="A8368" s="10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5">
        <f>C8368+1</f>
        <v>40128</v>
      </c>
    </row>
    <row r="8369" spans="1:21" ht="13">
      <c r="A8369" s="10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5">
        <f>C8369+2</f>
        <v>40334</v>
      </c>
    </row>
    <row r="8370" spans="1:21" ht="13">
      <c r="A8370" s="10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5">
        <f>C8370+2</f>
        <v>40334</v>
      </c>
    </row>
    <row r="8371" spans="1:21" ht="13">
      <c r="A8371" s="10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5">
        <f>C8371+0</f>
        <v>41155</v>
      </c>
    </row>
    <row r="8372" spans="1:21" ht="13">
      <c r="A8372" s="10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5">
        <f>C8372+7</f>
        <v>41162</v>
      </c>
    </row>
    <row r="8373" spans="1:21" ht="13">
      <c r="A8373" s="10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5">
        <f>C8373+0</f>
        <v>40388</v>
      </c>
    </row>
    <row r="8374" spans="1:21" ht="13">
      <c r="A8374" s="10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5">
        <f>C8374+2</f>
        <v>40390</v>
      </c>
    </row>
    <row r="8375" spans="1:21" ht="13">
      <c r="A8375" s="10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5">
        <f>C8375+0</f>
        <v>40288</v>
      </c>
    </row>
    <row r="8376" spans="1:21" ht="13">
      <c r="A8376" s="10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5">
        <f>C8376+2</f>
        <v>40290</v>
      </c>
    </row>
    <row r="8377" spans="1:21" ht="13">
      <c r="A8377" s="10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5">
        <f>C8377+2</f>
        <v>39998</v>
      </c>
    </row>
    <row r="8378" spans="1:21" ht="13">
      <c r="A8378" s="10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5">
        <f>C8378+1</f>
        <v>39997</v>
      </c>
    </row>
    <row r="8379" spans="1:21" ht="13">
      <c r="A8379" s="10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5">
        <f>C8379+1</f>
        <v>41260</v>
      </c>
    </row>
    <row r="8380" spans="1:21" ht="13">
      <c r="A8380" s="10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5">
        <f>C8380+0</f>
        <v>40213</v>
      </c>
    </row>
    <row r="8381" spans="1:21" ht="13">
      <c r="A8381" s="10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5">
        <f>C8381+1</f>
        <v>41028</v>
      </c>
    </row>
    <row r="8382" spans="1:21" ht="13">
      <c r="A8382" s="10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5">
        <f>C8382+2</f>
        <v>41029</v>
      </c>
    </row>
    <row r="8383" spans="1:21" ht="13">
      <c r="A8383" s="10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5">
        <f>C8383+5</f>
        <v>40727</v>
      </c>
    </row>
    <row r="8384" spans="1:21" ht="13">
      <c r="A8384" s="10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5">
        <f>C8384+2</f>
        <v>39931</v>
      </c>
    </row>
    <row r="8385" spans="1:21" ht="13">
      <c r="A8385" s="10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5">
        <f>C8385+5</f>
        <v>40674</v>
      </c>
    </row>
    <row r="8386" spans="1:21" ht="13">
      <c r="A8386" s="10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5">
        <f>C8386+9</f>
        <v>40678</v>
      </c>
    </row>
    <row r="8387" spans="1:21" ht="13">
      <c r="A8387" s="10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5">
        <f>C8387+2</f>
        <v>40491</v>
      </c>
    </row>
    <row r="8388" spans="1:21" ht="13">
      <c r="A8388" s="10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5">
        <f>C8388+0</f>
        <v>40313</v>
      </c>
    </row>
    <row r="8389" spans="1:21" ht="13">
      <c r="A8389" s="10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5">
        <f>C8389+2</f>
        <v>40315</v>
      </c>
    </row>
    <row r="8390" spans="1:21" ht="13">
      <c r="A8390" s="10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5">
        <f>C8390+3</f>
        <v>40653</v>
      </c>
    </row>
    <row r="8391" spans="1:21" ht="13">
      <c r="A8391" s="10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5">
        <f>C8391+2</f>
        <v>41166</v>
      </c>
    </row>
    <row r="8392" spans="1:21" ht="13">
      <c r="A8392" s="10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5">
        <f>C8392+2</f>
        <v>40073</v>
      </c>
    </row>
    <row r="8393" spans="1:21" ht="13">
      <c r="A8393" s="10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5">
        <f>C8393+2</f>
        <v>40461</v>
      </c>
    </row>
    <row r="8394" spans="1:21" ht="13">
      <c r="A8394" s="10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5">
        <f>C8394+7</f>
        <v>41106</v>
      </c>
    </row>
    <row r="8395" spans="1:21" ht="13">
      <c r="A8395" s="10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5">
        <f>C8395+1</f>
        <v>40755</v>
      </c>
    </row>
    <row r="8396" spans="1:21" ht="13">
      <c r="A8396" s="10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5">
        <f>C8396+0</f>
        <v>40399</v>
      </c>
    </row>
    <row r="8397" spans="1:21" ht="13">
      <c r="A8397" s="10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5">
        <f>C8397+2</f>
        <v>40401</v>
      </c>
    </row>
    <row r="8398" spans="1:21" ht="13">
      <c r="A8398" s="10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5">
        <f>C8398+2</f>
        <v>40643</v>
      </c>
    </row>
    <row r="8399" spans="1:21" ht="13">
      <c r="A8399" s="10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5">
        <f>C8399+1</f>
        <v>40642</v>
      </c>
    </row>
    <row r="8400" spans="1:21" ht="13">
      <c r="A8400" s="10">
        <v>7914</v>
      </c>
      <c r="B8400" s="11">
        <v>56581</v>
      </c>
      <c r="C8400" s="12">
        <f>DATE(2012,12,31)-1422</f>
        <v>39852</v>
      </c>
      <c r="D8400" s="11" t="s">
        <v>2123</v>
      </c>
      <c r="E8400" s="11">
        <v>20</v>
      </c>
      <c r="F8400" s="11">
        <v>2026.01</v>
      </c>
      <c r="G8400" s="11">
        <v>0.1</v>
      </c>
      <c r="H8400" s="11" t="s">
        <v>1032</v>
      </c>
      <c r="I8400" s="13">
        <v>580.42999999999995</v>
      </c>
      <c r="J8400" s="14">
        <v>105.98</v>
      </c>
      <c r="K8400" s="14">
        <v>13.99</v>
      </c>
      <c r="L8400" s="11" t="s">
        <v>1758</v>
      </c>
      <c r="M8400" s="10" t="s">
        <v>2140</v>
      </c>
      <c r="N8400" s="10" t="s">
        <v>1036</v>
      </c>
      <c r="O8400" s="11" t="s">
        <v>1040</v>
      </c>
      <c r="P8400" s="11" t="s">
        <v>1044</v>
      </c>
      <c r="Q8400" s="11" t="s">
        <v>1053</v>
      </c>
      <c r="R8400" s="11" t="s">
        <v>255</v>
      </c>
      <c r="S8400" s="11" t="s">
        <v>1063</v>
      </c>
      <c r="T8400" s="11">
        <v>0.65</v>
      </c>
      <c r="U8400" s="15">
        <f>C8400+3</f>
        <v>39855</v>
      </c>
    </row>
  </sheetData>
  <autoFilter ref="A1:U8400"/>
  <phoneticPr fontId="2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0"/>
  <sheetViews>
    <sheetView workbookViewId="0">
      <selection activeCell="B8" sqref="B8"/>
    </sheetView>
  </sheetViews>
  <sheetFormatPr defaultColWidth="9.1796875" defaultRowHeight="13"/>
  <cols>
    <col min="1" max="1" width="20.26953125" style="8" bestFit="1" customWidth="1"/>
    <col min="2" max="16384" width="9.1796875" style="8"/>
  </cols>
  <sheetData>
    <row r="1" spans="1:2">
      <c r="A1" s="9" t="s">
        <v>2112</v>
      </c>
      <c r="B1" s="9" t="s">
        <v>939</v>
      </c>
    </row>
    <row r="2" spans="1:2">
      <c r="A2" s="7" t="s">
        <v>1946</v>
      </c>
      <c r="B2" s="6">
        <v>3</v>
      </c>
    </row>
    <row r="3" spans="1:2">
      <c r="A3" s="7" t="s">
        <v>1589</v>
      </c>
      <c r="B3" s="6">
        <v>293</v>
      </c>
    </row>
    <row r="4" spans="1:2">
      <c r="A4" s="7" t="s">
        <v>1509</v>
      </c>
      <c r="B4" s="6">
        <v>483</v>
      </c>
    </row>
    <row r="5" spans="1:2">
      <c r="A5" s="7" t="s">
        <v>1713</v>
      </c>
      <c r="B5" s="6">
        <v>515</v>
      </c>
    </row>
    <row r="6" spans="1:2">
      <c r="A6" s="7" t="s">
        <v>1796</v>
      </c>
      <c r="B6" s="6">
        <v>613</v>
      </c>
    </row>
    <row r="7" spans="1:2">
      <c r="A7" s="7" t="s">
        <v>2042</v>
      </c>
      <c r="B7" s="6">
        <v>643</v>
      </c>
    </row>
    <row r="8" spans="1:2">
      <c r="A8" s="7" t="s">
        <v>1579</v>
      </c>
      <c r="B8" s="6">
        <v>678</v>
      </c>
    </row>
    <row r="9" spans="1:2">
      <c r="A9" s="7" t="s">
        <v>1915</v>
      </c>
      <c r="B9" s="6">
        <v>807</v>
      </c>
    </row>
    <row r="10" spans="1:2">
      <c r="A10" s="7" t="s">
        <v>2079</v>
      </c>
      <c r="B10" s="6">
        <v>868</v>
      </c>
    </row>
    <row r="11" spans="1:2">
      <c r="A11" s="7" t="s">
        <v>2053</v>
      </c>
      <c r="B11" s="6">
        <v>933</v>
      </c>
    </row>
    <row r="12" spans="1:2">
      <c r="A12" s="7" t="s">
        <v>1915</v>
      </c>
      <c r="B12" s="6">
        <v>995</v>
      </c>
    </row>
    <row r="13" spans="1:2">
      <c r="A13" s="7" t="s">
        <v>1483</v>
      </c>
      <c r="B13" s="6">
        <v>998</v>
      </c>
    </row>
    <row r="14" spans="1:2">
      <c r="A14" s="7" t="s">
        <v>1837</v>
      </c>
      <c r="B14" s="6">
        <v>1154</v>
      </c>
    </row>
    <row r="15" spans="1:2">
      <c r="A15" s="7" t="s">
        <v>1441</v>
      </c>
      <c r="B15" s="6">
        <v>1344</v>
      </c>
    </row>
    <row r="16" spans="1:2">
      <c r="A16" s="7" t="s">
        <v>1713</v>
      </c>
      <c r="B16" s="6">
        <v>1412</v>
      </c>
    </row>
    <row r="17" spans="1:2">
      <c r="A17" s="7" t="s">
        <v>1653</v>
      </c>
      <c r="B17" s="6">
        <v>1539</v>
      </c>
    </row>
    <row r="18" spans="1:2">
      <c r="A18" s="7" t="s">
        <v>1825</v>
      </c>
      <c r="B18" s="6">
        <v>1540</v>
      </c>
    </row>
    <row r="19" spans="1:2">
      <c r="A19" s="7" t="s">
        <v>2005</v>
      </c>
      <c r="B19" s="6">
        <v>1702</v>
      </c>
    </row>
    <row r="20" spans="1:2">
      <c r="A20" s="7" t="s">
        <v>1653</v>
      </c>
      <c r="B20" s="6">
        <v>1761</v>
      </c>
    </row>
    <row r="21" spans="1:2">
      <c r="A21" s="7" t="s">
        <v>1713</v>
      </c>
      <c r="B21" s="6">
        <v>1792</v>
      </c>
    </row>
    <row r="22" spans="1:2">
      <c r="A22" s="7" t="s">
        <v>1704</v>
      </c>
      <c r="B22" s="6">
        <v>2275</v>
      </c>
    </row>
    <row r="23" spans="1:2">
      <c r="A23" s="7" t="s">
        <v>1825</v>
      </c>
      <c r="B23" s="6">
        <v>2277</v>
      </c>
    </row>
    <row r="24" spans="1:2">
      <c r="A24" s="7" t="s">
        <v>2034</v>
      </c>
      <c r="B24" s="6">
        <v>2532</v>
      </c>
    </row>
    <row r="25" spans="1:2">
      <c r="A25" s="7" t="s">
        <v>1643</v>
      </c>
      <c r="B25" s="6">
        <v>2631</v>
      </c>
    </row>
    <row r="26" spans="1:2">
      <c r="A26" s="7" t="s">
        <v>1411</v>
      </c>
      <c r="B26" s="6">
        <v>2757</v>
      </c>
    </row>
    <row r="27" spans="1:2">
      <c r="A27" s="7" t="s">
        <v>2075</v>
      </c>
      <c r="B27" s="6">
        <v>2791</v>
      </c>
    </row>
    <row r="28" spans="1:2">
      <c r="A28" s="7" t="s">
        <v>2049</v>
      </c>
      <c r="B28" s="6">
        <v>2976</v>
      </c>
    </row>
    <row r="29" spans="1:2">
      <c r="A29" s="7" t="s">
        <v>1682</v>
      </c>
      <c r="B29" s="6">
        <v>3232</v>
      </c>
    </row>
    <row r="30" spans="1:2">
      <c r="A30" s="7" t="s">
        <v>1663</v>
      </c>
      <c r="B30" s="6">
        <v>3524</v>
      </c>
    </row>
    <row r="31" spans="1:2">
      <c r="A31" s="7" t="s">
        <v>1475</v>
      </c>
      <c r="B31" s="6">
        <v>3908</v>
      </c>
    </row>
    <row r="32" spans="1:2">
      <c r="A32" s="7" t="s">
        <v>1773</v>
      </c>
      <c r="B32" s="6">
        <v>4132</v>
      </c>
    </row>
    <row r="33" spans="1:2">
      <c r="A33" s="7" t="s">
        <v>1441</v>
      </c>
      <c r="B33" s="6">
        <v>4612</v>
      </c>
    </row>
    <row r="34" spans="1:2">
      <c r="A34" s="7" t="s">
        <v>2005</v>
      </c>
      <c r="B34" s="6">
        <v>4676</v>
      </c>
    </row>
    <row r="35" spans="1:2">
      <c r="A35" s="7" t="s">
        <v>2005</v>
      </c>
      <c r="B35" s="6">
        <v>5284</v>
      </c>
    </row>
    <row r="36" spans="1:2">
      <c r="A36" s="7" t="s">
        <v>1509</v>
      </c>
      <c r="B36" s="6">
        <v>5316</v>
      </c>
    </row>
    <row r="37" spans="1:2">
      <c r="A37" s="7" t="s">
        <v>1763</v>
      </c>
      <c r="B37" s="6">
        <v>5409</v>
      </c>
    </row>
    <row r="38" spans="1:2">
      <c r="A38" s="7" t="s">
        <v>2002</v>
      </c>
      <c r="B38" s="6">
        <v>5506</v>
      </c>
    </row>
    <row r="39" spans="1:2">
      <c r="A39" s="7" t="s">
        <v>1956</v>
      </c>
      <c r="B39" s="6">
        <v>5569</v>
      </c>
    </row>
    <row r="40" spans="1:2">
      <c r="A40" s="7" t="s">
        <v>1693</v>
      </c>
      <c r="B40" s="6">
        <v>5607</v>
      </c>
    </row>
    <row r="41" spans="1:2">
      <c r="A41" s="7" t="s">
        <v>1683</v>
      </c>
      <c r="B41" s="6">
        <v>5894</v>
      </c>
    </row>
    <row r="42" spans="1:2">
      <c r="A42" s="7" t="s">
        <v>1786</v>
      </c>
      <c r="B42" s="6">
        <v>5925</v>
      </c>
    </row>
    <row r="43" spans="1:2">
      <c r="A43" s="7" t="s">
        <v>563</v>
      </c>
      <c r="B43" s="6">
        <v>6016</v>
      </c>
    </row>
    <row r="44" spans="1:2">
      <c r="A44" s="7" t="s">
        <v>1898</v>
      </c>
      <c r="B44" s="6">
        <v>6116</v>
      </c>
    </row>
    <row r="45" spans="1:2">
      <c r="A45" s="7" t="s">
        <v>1704</v>
      </c>
      <c r="B45" s="6">
        <v>6182</v>
      </c>
    </row>
    <row r="46" spans="1:2">
      <c r="A46" s="7" t="s">
        <v>2035</v>
      </c>
      <c r="B46" s="6">
        <v>6535</v>
      </c>
    </row>
    <row r="47" spans="1:2">
      <c r="A47" s="7" t="s">
        <v>563</v>
      </c>
      <c r="B47" s="6">
        <v>6884</v>
      </c>
    </row>
    <row r="48" spans="1:2">
      <c r="A48" s="7" t="s">
        <v>1901</v>
      </c>
      <c r="B48" s="6">
        <v>6916</v>
      </c>
    </row>
    <row r="49" spans="1:2">
      <c r="A49" s="7" t="s">
        <v>1630</v>
      </c>
      <c r="B49" s="6">
        <v>6980</v>
      </c>
    </row>
    <row r="50" spans="1:2">
      <c r="A50" s="7" t="s">
        <v>1475</v>
      </c>
      <c r="B50" s="6">
        <v>6982</v>
      </c>
    </row>
    <row r="51" spans="1:2">
      <c r="A51" s="7" t="s">
        <v>1704</v>
      </c>
      <c r="B51" s="6">
        <v>7110</v>
      </c>
    </row>
    <row r="52" spans="1:2">
      <c r="A52" s="7" t="s">
        <v>1898</v>
      </c>
      <c r="B52" s="6">
        <v>7430</v>
      </c>
    </row>
    <row r="53" spans="1:2">
      <c r="A53" s="7" t="s">
        <v>1516</v>
      </c>
      <c r="B53" s="6">
        <v>7906</v>
      </c>
    </row>
    <row r="54" spans="1:2">
      <c r="A54" s="7" t="s">
        <v>1837</v>
      </c>
      <c r="B54" s="6">
        <v>8391</v>
      </c>
    </row>
    <row r="55" spans="1:2">
      <c r="A55" s="7" t="s">
        <v>1663</v>
      </c>
      <c r="B55" s="6">
        <v>8419</v>
      </c>
    </row>
    <row r="56" spans="1:2">
      <c r="A56" s="7" t="s">
        <v>1663</v>
      </c>
      <c r="B56" s="6">
        <v>8833</v>
      </c>
    </row>
    <row r="57" spans="1:2">
      <c r="A57" s="7" t="s">
        <v>1516</v>
      </c>
      <c r="B57" s="6">
        <v>8995</v>
      </c>
    </row>
    <row r="58" spans="1:2">
      <c r="A58" s="7" t="s">
        <v>1837</v>
      </c>
      <c r="B58" s="6">
        <v>9126</v>
      </c>
    </row>
    <row r="59" spans="1:2">
      <c r="A59" s="7" t="s">
        <v>2001</v>
      </c>
      <c r="B59" s="6">
        <v>9127</v>
      </c>
    </row>
    <row r="60" spans="1:2">
      <c r="A60" s="7" t="s">
        <v>1786</v>
      </c>
      <c r="B60" s="6">
        <v>9509</v>
      </c>
    </row>
    <row r="61" spans="1:2">
      <c r="A61" s="7" t="s">
        <v>2034</v>
      </c>
      <c r="B61" s="6">
        <v>9763</v>
      </c>
    </row>
    <row r="62" spans="1:2">
      <c r="A62" s="7" t="s">
        <v>1704</v>
      </c>
      <c r="B62" s="6">
        <v>9927</v>
      </c>
    </row>
    <row r="63" spans="1:2">
      <c r="A63" s="7" t="s">
        <v>1418</v>
      </c>
      <c r="B63" s="6">
        <v>10022</v>
      </c>
    </row>
    <row r="64" spans="1:2">
      <c r="A64" s="7" t="s">
        <v>1763</v>
      </c>
      <c r="B64" s="6">
        <v>10437</v>
      </c>
    </row>
    <row r="65" spans="1:2">
      <c r="A65" s="7" t="s">
        <v>1646</v>
      </c>
      <c r="B65" s="6">
        <v>10499</v>
      </c>
    </row>
    <row r="66" spans="1:2">
      <c r="A66" s="7" t="s">
        <v>1646</v>
      </c>
      <c r="B66" s="6">
        <v>10535</v>
      </c>
    </row>
    <row r="67" spans="1:2">
      <c r="A67" s="7" t="s">
        <v>1642</v>
      </c>
      <c r="B67" s="6">
        <v>10789</v>
      </c>
    </row>
    <row r="68" spans="1:2">
      <c r="A68" s="7" t="s">
        <v>2097</v>
      </c>
      <c r="B68" s="6">
        <v>10791</v>
      </c>
    </row>
    <row r="69" spans="1:2">
      <c r="A69" s="7" t="s">
        <v>1630</v>
      </c>
      <c r="B69" s="6">
        <v>10945</v>
      </c>
    </row>
    <row r="70" spans="1:2">
      <c r="A70" s="7" t="s">
        <v>1483</v>
      </c>
      <c r="B70" s="6">
        <v>11137</v>
      </c>
    </row>
    <row r="71" spans="1:2">
      <c r="A71" s="7" t="s">
        <v>1898</v>
      </c>
      <c r="B71" s="6">
        <v>11202</v>
      </c>
    </row>
    <row r="72" spans="1:2">
      <c r="A72" s="7" t="s">
        <v>1646</v>
      </c>
      <c r="B72" s="6">
        <v>11456</v>
      </c>
    </row>
    <row r="73" spans="1:2">
      <c r="A73" s="7" t="s">
        <v>1796</v>
      </c>
      <c r="B73" s="6">
        <v>11460</v>
      </c>
    </row>
    <row r="74" spans="1:2">
      <c r="A74" s="7" t="s">
        <v>1867</v>
      </c>
      <c r="B74" s="6">
        <v>11495</v>
      </c>
    </row>
    <row r="75" spans="1:2">
      <c r="A75" s="7" t="s">
        <v>2049</v>
      </c>
      <c r="B75" s="6">
        <v>11911</v>
      </c>
    </row>
    <row r="76" spans="1:2">
      <c r="A76" s="7" t="s">
        <v>1642</v>
      </c>
      <c r="B76" s="6">
        <v>11941</v>
      </c>
    </row>
    <row r="77" spans="1:2">
      <c r="A77" s="7" t="s">
        <v>1693</v>
      </c>
      <c r="B77" s="6">
        <v>12096</v>
      </c>
    </row>
    <row r="78" spans="1:2">
      <c r="A78" s="7" t="s">
        <v>1867</v>
      </c>
      <c r="B78" s="6">
        <v>12289</v>
      </c>
    </row>
    <row r="79" spans="1:2">
      <c r="A79" s="7" t="s">
        <v>1473</v>
      </c>
      <c r="B79" s="6">
        <v>12352</v>
      </c>
    </row>
    <row r="80" spans="1:2">
      <c r="A80" s="7" t="s">
        <v>1837</v>
      </c>
      <c r="B80" s="6">
        <v>12419</v>
      </c>
    </row>
    <row r="81" spans="1:2">
      <c r="A81" s="7" t="s">
        <v>2075</v>
      </c>
      <c r="B81" s="6">
        <v>12485</v>
      </c>
    </row>
    <row r="82" spans="1:2">
      <c r="A82" s="7" t="s">
        <v>1441</v>
      </c>
      <c r="B82" s="6">
        <v>12544</v>
      </c>
    </row>
    <row r="83" spans="1:2">
      <c r="A83" s="7" t="s">
        <v>1713</v>
      </c>
      <c r="B83" s="6">
        <v>12704</v>
      </c>
    </row>
    <row r="84" spans="1:2">
      <c r="A84" s="7" t="s">
        <v>1713</v>
      </c>
      <c r="B84" s="6">
        <v>12771</v>
      </c>
    </row>
    <row r="85" spans="1:2">
      <c r="A85" s="7" t="s">
        <v>1441</v>
      </c>
      <c r="B85" s="6">
        <v>12929</v>
      </c>
    </row>
    <row r="86" spans="1:2">
      <c r="A86" s="7" t="s">
        <v>1704</v>
      </c>
      <c r="B86" s="6">
        <v>13280</v>
      </c>
    </row>
    <row r="87" spans="1:2">
      <c r="A87" s="7" t="s">
        <v>563</v>
      </c>
      <c r="B87" s="6">
        <v>13313</v>
      </c>
    </row>
    <row r="88" spans="1:2">
      <c r="A88" s="7" t="s">
        <v>1646</v>
      </c>
      <c r="B88" s="6">
        <v>13346</v>
      </c>
    </row>
    <row r="89" spans="1:2">
      <c r="A89" s="7" t="s">
        <v>1704</v>
      </c>
      <c r="B89" s="6">
        <v>13702</v>
      </c>
    </row>
    <row r="90" spans="1:2">
      <c r="A90" s="7" t="s">
        <v>1946</v>
      </c>
      <c r="B90" s="6">
        <v>13795</v>
      </c>
    </row>
    <row r="91" spans="1:2">
      <c r="A91" s="7" t="s">
        <v>1646</v>
      </c>
      <c r="B91" s="6">
        <v>14116</v>
      </c>
    </row>
    <row r="92" spans="1:2">
      <c r="A92" s="7" t="s">
        <v>2002</v>
      </c>
      <c r="B92" s="6">
        <v>14372</v>
      </c>
    </row>
    <row r="93" spans="1:2">
      <c r="A93" s="7" t="s">
        <v>1630</v>
      </c>
      <c r="B93" s="6">
        <v>14726</v>
      </c>
    </row>
    <row r="94" spans="1:2">
      <c r="A94" s="7" t="s">
        <v>1796</v>
      </c>
      <c r="B94" s="6">
        <v>14819</v>
      </c>
    </row>
    <row r="95" spans="1:2">
      <c r="A95" s="7" t="s">
        <v>1579</v>
      </c>
      <c r="B95" s="6">
        <v>15106</v>
      </c>
    </row>
    <row r="96" spans="1:2">
      <c r="A96" s="7" t="s">
        <v>1418</v>
      </c>
      <c r="B96" s="6">
        <v>15108</v>
      </c>
    </row>
    <row r="97" spans="1:2">
      <c r="A97" s="7" t="s">
        <v>1411</v>
      </c>
      <c r="B97" s="6">
        <v>15205</v>
      </c>
    </row>
    <row r="98" spans="1:2">
      <c r="A98" s="7" t="s">
        <v>1682</v>
      </c>
      <c r="B98" s="6">
        <v>15591</v>
      </c>
    </row>
    <row r="99" spans="1:2">
      <c r="A99" s="7" t="s">
        <v>1146</v>
      </c>
      <c r="B99" s="6">
        <v>15907</v>
      </c>
    </row>
    <row r="100" spans="1:2">
      <c r="A100" s="7" t="s">
        <v>2042</v>
      </c>
      <c r="B100" s="6">
        <v>15937</v>
      </c>
    </row>
    <row r="101" spans="1:2">
      <c r="A101" s="7" t="s">
        <v>1693</v>
      </c>
      <c r="B101" s="6">
        <v>16039</v>
      </c>
    </row>
    <row r="102" spans="1:2">
      <c r="A102" s="7" t="s">
        <v>1956</v>
      </c>
      <c r="B102" s="6">
        <v>16193</v>
      </c>
    </row>
    <row r="103" spans="1:2">
      <c r="A103" s="7" t="s">
        <v>2001</v>
      </c>
      <c r="B103" s="6">
        <v>16423</v>
      </c>
    </row>
    <row r="104" spans="1:2">
      <c r="A104" s="7" t="s">
        <v>1763</v>
      </c>
      <c r="B104" s="6">
        <v>16451</v>
      </c>
    </row>
    <row r="105" spans="1:2">
      <c r="A105" s="7" t="s">
        <v>1713</v>
      </c>
      <c r="B105" s="6">
        <v>16545</v>
      </c>
    </row>
    <row r="106" spans="1:2">
      <c r="A106" s="7" t="s">
        <v>1663</v>
      </c>
      <c r="B106" s="6">
        <v>16547</v>
      </c>
    </row>
    <row r="107" spans="1:2">
      <c r="A107" s="7" t="s">
        <v>2002</v>
      </c>
      <c r="B107" s="6">
        <v>16706</v>
      </c>
    </row>
    <row r="108" spans="1:2">
      <c r="A108" s="7" t="s">
        <v>1663</v>
      </c>
      <c r="B108" s="6">
        <v>16741</v>
      </c>
    </row>
    <row r="109" spans="1:2">
      <c r="A109" s="7" t="s">
        <v>1713</v>
      </c>
      <c r="B109" s="6">
        <v>16932</v>
      </c>
    </row>
    <row r="110" spans="1:2">
      <c r="A110" s="7" t="s">
        <v>1579</v>
      </c>
      <c r="B110" s="6">
        <v>17283</v>
      </c>
    </row>
    <row r="111" spans="1:2">
      <c r="A111" s="7" t="s">
        <v>1946</v>
      </c>
      <c r="B111" s="6">
        <v>17286</v>
      </c>
    </row>
    <row r="112" spans="1:2">
      <c r="A112" s="7" t="s">
        <v>1946</v>
      </c>
      <c r="B112" s="6">
        <v>17409</v>
      </c>
    </row>
    <row r="113" spans="1:2">
      <c r="A113" s="7" t="s">
        <v>1825</v>
      </c>
      <c r="B113" s="6">
        <v>17764</v>
      </c>
    </row>
    <row r="114" spans="1:2">
      <c r="A114" s="7" t="s">
        <v>1837</v>
      </c>
      <c r="B114" s="6">
        <v>18080</v>
      </c>
    </row>
    <row r="115" spans="1:2">
      <c r="A115" s="7" t="s">
        <v>1554</v>
      </c>
      <c r="B115" s="6">
        <v>18113</v>
      </c>
    </row>
    <row r="116" spans="1:2">
      <c r="A116" s="7" t="s">
        <v>1475</v>
      </c>
      <c r="B116" s="6">
        <v>18144</v>
      </c>
    </row>
    <row r="117" spans="1:2">
      <c r="A117" s="7" t="s">
        <v>1683</v>
      </c>
      <c r="B117" s="6">
        <v>18308</v>
      </c>
    </row>
    <row r="118" spans="1:2">
      <c r="A118" s="7" t="s">
        <v>1509</v>
      </c>
      <c r="B118" s="6">
        <v>18887</v>
      </c>
    </row>
    <row r="119" spans="1:2">
      <c r="A119" s="7" t="s">
        <v>1704</v>
      </c>
      <c r="B119" s="6">
        <v>19010</v>
      </c>
    </row>
    <row r="120" spans="1:2">
      <c r="A120" s="7" t="s">
        <v>1867</v>
      </c>
      <c r="B120" s="6">
        <v>19078</v>
      </c>
    </row>
    <row r="121" spans="1:2">
      <c r="A121" s="7" t="s">
        <v>2079</v>
      </c>
      <c r="B121" s="6">
        <v>19138</v>
      </c>
    </row>
    <row r="122" spans="1:2">
      <c r="A122" s="7" t="s">
        <v>2034</v>
      </c>
      <c r="B122" s="6">
        <v>19655</v>
      </c>
    </row>
    <row r="123" spans="1:2">
      <c r="A123" s="7" t="s">
        <v>2034</v>
      </c>
      <c r="B123" s="6">
        <v>19686</v>
      </c>
    </row>
    <row r="124" spans="1:2">
      <c r="A124" s="7" t="s">
        <v>1663</v>
      </c>
      <c r="B124" s="6">
        <v>20007</v>
      </c>
    </row>
    <row r="125" spans="1:2">
      <c r="A125" s="7" t="s">
        <v>1968</v>
      </c>
      <c r="B125" s="6">
        <v>20071</v>
      </c>
    </row>
    <row r="126" spans="1:2">
      <c r="A126" s="7" t="s">
        <v>2107</v>
      </c>
      <c r="B126" s="6">
        <v>20160</v>
      </c>
    </row>
    <row r="127" spans="1:2">
      <c r="A127" s="7" t="s">
        <v>1897</v>
      </c>
      <c r="B127" s="6">
        <v>20263</v>
      </c>
    </row>
    <row r="128" spans="1:2">
      <c r="A128" s="7" t="s">
        <v>2035</v>
      </c>
      <c r="B128" s="6">
        <v>21285</v>
      </c>
    </row>
    <row r="129" spans="1:2">
      <c r="A129" s="7" t="s">
        <v>1124</v>
      </c>
      <c r="B129" s="6">
        <v>21383</v>
      </c>
    </row>
    <row r="130" spans="1:2">
      <c r="A130" s="7" t="s">
        <v>1734</v>
      </c>
      <c r="B130" s="6">
        <v>21607</v>
      </c>
    </row>
    <row r="131" spans="1:2">
      <c r="A131" s="7" t="s">
        <v>1995</v>
      </c>
      <c r="B131" s="6">
        <v>21636</v>
      </c>
    </row>
    <row r="132" spans="1:2">
      <c r="A132" s="7" t="s">
        <v>1554</v>
      </c>
      <c r="B132" s="6">
        <v>21889</v>
      </c>
    </row>
    <row r="133" spans="1:2">
      <c r="A133" s="7" t="s">
        <v>2002</v>
      </c>
      <c r="B133" s="6">
        <v>22151</v>
      </c>
    </row>
    <row r="134" spans="1:2">
      <c r="A134" s="7" t="s">
        <v>2053</v>
      </c>
      <c r="B134" s="6">
        <v>22342</v>
      </c>
    </row>
    <row r="135" spans="1:2">
      <c r="A135" s="7" t="s">
        <v>1472</v>
      </c>
      <c r="B135" s="6">
        <v>22469</v>
      </c>
    </row>
    <row r="136" spans="1:2">
      <c r="A136" s="7" t="s">
        <v>2034</v>
      </c>
      <c r="B136" s="6">
        <v>22501</v>
      </c>
    </row>
    <row r="137" spans="1:2">
      <c r="A137" s="7" t="s">
        <v>1713</v>
      </c>
      <c r="B137" s="6">
        <v>22532</v>
      </c>
    </row>
    <row r="138" spans="1:2">
      <c r="A138" s="7" t="s">
        <v>1509</v>
      </c>
      <c r="B138" s="6">
        <v>23264</v>
      </c>
    </row>
    <row r="139" spans="1:2">
      <c r="A139" s="7" t="s">
        <v>1411</v>
      </c>
      <c r="B139" s="6">
        <v>23488</v>
      </c>
    </row>
    <row r="140" spans="1:2">
      <c r="A140" s="7" t="s">
        <v>2034</v>
      </c>
      <c r="B140" s="6">
        <v>23584</v>
      </c>
    </row>
    <row r="141" spans="1:2">
      <c r="A141" s="7" t="s">
        <v>1786</v>
      </c>
      <c r="B141" s="6">
        <v>24007</v>
      </c>
    </row>
    <row r="142" spans="1:2">
      <c r="A142" s="7" t="s">
        <v>1472</v>
      </c>
      <c r="B142" s="6">
        <v>24038</v>
      </c>
    </row>
    <row r="143" spans="1:2">
      <c r="A143" s="7" t="s">
        <v>2097</v>
      </c>
      <c r="B143" s="6">
        <v>24097</v>
      </c>
    </row>
    <row r="144" spans="1:2">
      <c r="A144" s="7" t="s">
        <v>2075</v>
      </c>
      <c r="B144" s="6">
        <v>24128</v>
      </c>
    </row>
    <row r="145" spans="1:2">
      <c r="A145" s="7" t="s">
        <v>1146</v>
      </c>
      <c r="B145" s="6">
        <v>24294</v>
      </c>
    </row>
    <row r="146" spans="1:2">
      <c r="A146" s="7" t="s">
        <v>1897</v>
      </c>
      <c r="B146" s="6">
        <v>24387</v>
      </c>
    </row>
    <row r="147" spans="1:2">
      <c r="A147" s="7" t="s">
        <v>2075</v>
      </c>
      <c r="B147" s="6">
        <v>24515</v>
      </c>
    </row>
    <row r="148" spans="1:2">
      <c r="A148" s="7" t="s">
        <v>1837</v>
      </c>
      <c r="B148" s="6">
        <v>24743</v>
      </c>
    </row>
    <row r="149" spans="1:2">
      <c r="A149" s="7" t="s">
        <v>1653</v>
      </c>
      <c r="B149" s="6">
        <v>24871</v>
      </c>
    </row>
    <row r="150" spans="1:2">
      <c r="A150" s="7" t="s">
        <v>1411</v>
      </c>
      <c r="B150" s="6">
        <v>25318</v>
      </c>
    </row>
    <row r="151" spans="1:2">
      <c r="A151" s="7" t="s">
        <v>1763</v>
      </c>
      <c r="B151" s="6">
        <v>25377</v>
      </c>
    </row>
    <row r="152" spans="1:2">
      <c r="A152" s="7" t="s">
        <v>1566</v>
      </c>
      <c r="B152" s="6">
        <v>25634</v>
      </c>
    </row>
    <row r="153" spans="1:2">
      <c r="A153" s="7" t="s">
        <v>2075</v>
      </c>
      <c r="B153" s="6">
        <v>25733</v>
      </c>
    </row>
    <row r="154" spans="1:2">
      <c r="A154" s="7" t="s">
        <v>1683</v>
      </c>
      <c r="B154" s="6">
        <v>25767</v>
      </c>
    </row>
    <row r="155" spans="1:2">
      <c r="A155" s="7" t="s">
        <v>1420</v>
      </c>
      <c r="B155" s="6">
        <v>26023</v>
      </c>
    </row>
    <row r="156" spans="1:2">
      <c r="A156" s="7" t="s">
        <v>2005</v>
      </c>
      <c r="B156" s="6">
        <v>26051</v>
      </c>
    </row>
    <row r="157" spans="1:2">
      <c r="A157" s="7" t="s">
        <v>1713</v>
      </c>
      <c r="B157" s="6">
        <v>26116</v>
      </c>
    </row>
    <row r="158" spans="1:2">
      <c r="A158" s="7" t="s">
        <v>1646</v>
      </c>
      <c r="B158" s="6">
        <v>26182</v>
      </c>
    </row>
    <row r="159" spans="1:2">
      <c r="A159" s="7" t="s">
        <v>2079</v>
      </c>
      <c r="B159" s="6">
        <v>26272</v>
      </c>
    </row>
    <row r="160" spans="1:2">
      <c r="A160" s="7" t="s">
        <v>1995</v>
      </c>
      <c r="B160" s="6">
        <v>26370</v>
      </c>
    </row>
    <row r="161" spans="1:2">
      <c r="A161" s="7" t="s">
        <v>1837</v>
      </c>
      <c r="B161" s="6">
        <v>26499</v>
      </c>
    </row>
    <row r="162" spans="1:2">
      <c r="A162" s="7" t="s">
        <v>1693</v>
      </c>
      <c r="B162" s="6">
        <v>26531</v>
      </c>
    </row>
    <row r="163" spans="1:2">
      <c r="A163" s="7" t="s">
        <v>1837</v>
      </c>
      <c r="B163" s="6">
        <v>26567</v>
      </c>
    </row>
    <row r="164" spans="1:2">
      <c r="A164" s="7" t="s">
        <v>1450</v>
      </c>
      <c r="B164" s="6">
        <v>26854</v>
      </c>
    </row>
    <row r="165" spans="1:2">
      <c r="A165" s="7" t="s">
        <v>1589</v>
      </c>
      <c r="B165" s="6">
        <v>27109</v>
      </c>
    </row>
    <row r="166" spans="1:2">
      <c r="A166" s="7" t="s">
        <v>1734</v>
      </c>
      <c r="B166" s="6">
        <v>27111</v>
      </c>
    </row>
    <row r="167" spans="1:2">
      <c r="A167" s="7" t="s">
        <v>1443</v>
      </c>
      <c r="B167" s="6">
        <v>27264</v>
      </c>
    </row>
    <row r="168" spans="1:2">
      <c r="A168" s="7" t="s">
        <v>1956</v>
      </c>
      <c r="B168" s="6">
        <v>27392</v>
      </c>
    </row>
    <row r="169" spans="1:2">
      <c r="A169" s="7" t="s">
        <v>1441</v>
      </c>
      <c r="B169" s="6">
        <v>27553</v>
      </c>
    </row>
    <row r="170" spans="1:2">
      <c r="A170" s="7" t="s">
        <v>1630</v>
      </c>
      <c r="B170" s="6">
        <v>27555</v>
      </c>
    </row>
    <row r="171" spans="1:2">
      <c r="A171" s="7" t="s">
        <v>1418</v>
      </c>
      <c r="B171" s="6">
        <v>27680</v>
      </c>
    </row>
    <row r="172" spans="1:2">
      <c r="A172" s="7" t="s">
        <v>731</v>
      </c>
      <c r="B172" s="6">
        <v>27778</v>
      </c>
    </row>
    <row r="173" spans="1:2">
      <c r="A173" s="7" t="s">
        <v>2042</v>
      </c>
      <c r="B173" s="6">
        <v>27909</v>
      </c>
    </row>
    <row r="174" spans="1:2">
      <c r="A174" s="7" t="s">
        <v>1420</v>
      </c>
      <c r="B174" s="6">
        <v>28003</v>
      </c>
    </row>
    <row r="175" spans="1:2">
      <c r="A175" s="7" t="s">
        <v>1825</v>
      </c>
      <c r="B175" s="6">
        <v>28035</v>
      </c>
    </row>
    <row r="176" spans="1:2">
      <c r="A176" s="7" t="s">
        <v>1703</v>
      </c>
      <c r="B176" s="6">
        <v>28135</v>
      </c>
    </row>
    <row r="177" spans="1:2">
      <c r="A177" s="7" t="s">
        <v>1704</v>
      </c>
      <c r="B177" s="6">
        <v>28165</v>
      </c>
    </row>
    <row r="178" spans="1:2">
      <c r="A178" s="7" t="s">
        <v>1653</v>
      </c>
      <c r="B178" s="6">
        <v>28289</v>
      </c>
    </row>
    <row r="179" spans="1:2">
      <c r="A179" s="7" t="s">
        <v>2079</v>
      </c>
      <c r="B179" s="6">
        <v>28486</v>
      </c>
    </row>
    <row r="180" spans="1:2">
      <c r="A180" s="7" t="s">
        <v>1630</v>
      </c>
      <c r="B180" s="6">
        <v>28675</v>
      </c>
    </row>
    <row r="181" spans="1:2">
      <c r="A181" s="7" t="s">
        <v>1767</v>
      </c>
      <c r="B181" s="6">
        <v>28870</v>
      </c>
    </row>
    <row r="182" spans="1:2">
      <c r="A182" s="7" t="s">
        <v>2053</v>
      </c>
      <c r="B182" s="6">
        <v>28871</v>
      </c>
    </row>
    <row r="183" spans="1:2">
      <c r="A183" s="7" t="s">
        <v>731</v>
      </c>
      <c r="B183" s="6">
        <v>29030</v>
      </c>
    </row>
    <row r="184" spans="1:2">
      <c r="A184" s="7" t="s">
        <v>1418</v>
      </c>
      <c r="B184" s="6">
        <v>29095</v>
      </c>
    </row>
    <row r="185" spans="1:2">
      <c r="A185" s="7" t="s">
        <v>2049</v>
      </c>
      <c r="B185" s="6">
        <v>29287</v>
      </c>
    </row>
    <row r="186" spans="1:2">
      <c r="A186" s="7" t="s">
        <v>1825</v>
      </c>
      <c r="B186" s="6">
        <v>29510</v>
      </c>
    </row>
    <row r="187" spans="1:2">
      <c r="A187" s="7" t="s">
        <v>1704</v>
      </c>
      <c r="B187" s="6">
        <v>29795</v>
      </c>
    </row>
    <row r="188" spans="1:2">
      <c r="A188" s="7" t="s">
        <v>1682</v>
      </c>
      <c r="B188" s="6">
        <v>29861</v>
      </c>
    </row>
    <row r="189" spans="1:2">
      <c r="A189" s="7" t="s">
        <v>1420</v>
      </c>
      <c r="B189" s="6">
        <v>30658</v>
      </c>
    </row>
    <row r="190" spans="1:2">
      <c r="A190" s="7" t="s">
        <v>1420</v>
      </c>
      <c r="B190" s="6">
        <v>30947</v>
      </c>
    </row>
    <row r="191" spans="1:2">
      <c r="A191" s="7" t="s">
        <v>1897</v>
      </c>
      <c r="B191" s="6">
        <v>31077</v>
      </c>
    </row>
    <row r="192" spans="1:2">
      <c r="A192" s="7" t="s">
        <v>2042</v>
      </c>
      <c r="B192" s="6">
        <v>31111</v>
      </c>
    </row>
    <row r="193" spans="1:2">
      <c r="A193" s="7" t="s">
        <v>1693</v>
      </c>
      <c r="B193" s="6">
        <v>31169</v>
      </c>
    </row>
    <row r="194" spans="1:2">
      <c r="A194" s="7" t="s">
        <v>1693</v>
      </c>
      <c r="B194" s="6">
        <v>31270</v>
      </c>
    </row>
    <row r="195" spans="1:2">
      <c r="A195" s="7" t="s">
        <v>2002</v>
      </c>
      <c r="B195" s="6">
        <v>31364</v>
      </c>
    </row>
    <row r="196" spans="1:2">
      <c r="A196" s="7" t="s">
        <v>1767</v>
      </c>
      <c r="B196" s="6">
        <v>31393</v>
      </c>
    </row>
    <row r="197" spans="1:2">
      <c r="A197" s="7" t="s">
        <v>1663</v>
      </c>
      <c r="B197" s="6">
        <v>31492</v>
      </c>
    </row>
    <row r="198" spans="1:2">
      <c r="A198" s="7" t="s">
        <v>1968</v>
      </c>
      <c r="B198" s="6">
        <v>31558</v>
      </c>
    </row>
    <row r="199" spans="1:2">
      <c r="A199" s="7" t="s">
        <v>731</v>
      </c>
      <c r="B199" s="6">
        <v>31618</v>
      </c>
    </row>
    <row r="200" spans="1:2">
      <c r="A200" s="7" t="s">
        <v>1458</v>
      </c>
      <c r="B200" s="6">
        <v>31684</v>
      </c>
    </row>
    <row r="201" spans="1:2">
      <c r="A201" s="7" t="s">
        <v>1837</v>
      </c>
      <c r="B201" s="6">
        <v>31781</v>
      </c>
    </row>
    <row r="202" spans="1:2">
      <c r="A202" s="7" t="s">
        <v>2107</v>
      </c>
      <c r="B202" s="6">
        <v>32193</v>
      </c>
    </row>
    <row r="203" spans="1:2">
      <c r="A203" s="7" t="s">
        <v>2079</v>
      </c>
      <c r="B203" s="6">
        <v>32229</v>
      </c>
    </row>
    <row r="204" spans="1:2">
      <c r="A204" s="7" t="s">
        <v>1704</v>
      </c>
      <c r="B204" s="6">
        <v>32743</v>
      </c>
    </row>
    <row r="205" spans="1:2">
      <c r="A205" s="7" t="s">
        <v>1411</v>
      </c>
      <c r="B205" s="6">
        <v>32806</v>
      </c>
    </row>
    <row r="206" spans="1:2">
      <c r="A206" s="7" t="s">
        <v>731</v>
      </c>
      <c r="B206" s="6">
        <v>33123</v>
      </c>
    </row>
    <row r="207" spans="1:2">
      <c r="A207" s="7" t="s">
        <v>1767</v>
      </c>
      <c r="B207" s="6">
        <v>33159</v>
      </c>
    </row>
    <row r="208" spans="1:2">
      <c r="A208" s="7" t="s">
        <v>1763</v>
      </c>
      <c r="B208" s="6">
        <v>33186</v>
      </c>
    </row>
    <row r="209" spans="1:2">
      <c r="A209" s="7" t="s">
        <v>2002</v>
      </c>
      <c r="B209" s="6">
        <v>33377</v>
      </c>
    </row>
    <row r="210" spans="1:2">
      <c r="A210" s="7" t="s">
        <v>2034</v>
      </c>
      <c r="B210" s="6">
        <v>33444</v>
      </c>
    </row>
    <row r="211" spans="1:2">
      <c r="A211" s="7" t="s">
        <v>1653</v>
      </c>
      <c r="B211" s="6">
        <v>33703</v>
      </c>
    </row>
    <row r="212" spans="1:2">
      <c r="A212" s="7" t="s">
        <v>1642</v>
      </c>
      <c r="B212" s="6">
        <v>33734</v>
      </c>
    </row>
    <row r="213" spans="1:2">
      <c r="A213" s="7" t="s">
        <v>1734</v>
      </c>
      <c r="B213" s="6">
        <v>33888</v>
      </c>
    </row>
    <row r="214" spans="1:2">
      <c r="A214" s="7" t="s">
        <v>1646</v>
      </c>
      <c r="B214" s="6">
        <v>33894</v>
      </c>
    </row>
    <row r="215" spans="1:2">
      <c r="A215" s="7" t="s">
        <v>2079</v>
      </c>
      <c r="B215" s="6">
        <v>33922</v>
      </c>
    </row>
    <row r="216" spans="1:2">
      <c r="A216" s="7" t="s">
        <v>1627</v>
      </c>
      <c r="B216" s="6">
        <v>34177</v>
      </c>
    </row>
    <row r="217" spans="1:2">
      <c r="A217" s="7" t="s">
        <v>1968</v>
      </c>
      <c r="B217" s="6">
        <v>34215</v>
      </c>
    </row>
    <row r="218" spans="1:2">
      <c r="A218" s="7" t="s">
        <v>1146</v>
      </c>
      <c r="B218" s="6">
        <v>34246</v>
      </c>
    </row>
    <row r="219" spans="1:2">
      <c r="A219" s="7" t="s">
        <v>1867</v>
      </c>
      <c r="B219" s="6">
        <v>34631</v>
      </c>
    </row>
    <row r="220" spans="1:2">
      <c r="A220" s="7" t="s">
        <v>1450</v>
      </c>
      <c r="B220" s="6">
        <v>35047</v>
      </c>
    </row>
    <row r="221" spans="1:2">
      <c r="A221" s="7" t="s">
        <v>2002</v>
      </c>
      <c r="B221" s="6">
        <v>35266</v>
      </c>
    </row>
    <row r="222" spans="1:2">
      <c r="A222" s="7" t="s">
        <v>2075</v>
      </c>
      <c r="B222" s="6">
        <v>35847</v>
      </c>
    </row>
    <row r="223" spans="1:2">
      <c r="A223" s="7" t="s">
        <v>1693</v>
      </c>
      <c r="B223" s="6">
        <v>36001</v>
      </c>
    </row>
    <row r="224" spans="1:2">
      <c r="A224" s="7" t="s">
        <v>1704</v>
      </c>
      <c r="B224" s="6">
        <v>36134</v>
      </c>
    </row>
    <row r="225" spans="1:2">
      <c r="A225" s="7" t="s">
        <v>1516</v>
      </c>
      <c r="B225" s="6">
        <v>36135</v>
      </c>
    </row>
    <row r="226" spans="1:2">
      <c r="A226" s="7" t="s">
        <v>1475</v>
      </c>
      <c r="B226" s="6">
        <v>36644</v>
      </c>
    </row>
    <row r="227" spans="1:2">
      <c r="A227" s="7" t="s">
        <v>1946</v>
      </c>
      <c r="B227" s="6">
        <v>36646</v>
      </c>
    </row>
    <row r="228" spans="1:2">
      <c r="A228" s="7" t="s">
        <v>1450</v>
      </c>
      <c r="B228" s="6">
        <v>36707</v>
      </c>
    </row>
    <row r="229" spans="1:2">
      <c r="A229" s="7" t="s">
        <v>1946</v>
      </c>
      <c r="B229" s="6">
        <v>37253</v>
      </c>
    </row>
    <row r="230" spans="1:2">
      <c r="A230" s="7" t="s">
        <v>2053</v>
      </c>
      <c r="B230" s="6">
        <v>37541</v>
      </c>
    </row>
    <row r="231" spans="1:2">
      <c r="A231" s="7" t="s">
        <v>1867</v>
      </c>
      <c r="B231" s="6">
        <v>37634</v>
      </c>
    </row>
    <row r="232" spans="1:2">
      <c r="A232" s="7" t="s">
        <v>1475</v>
      </c>
      <c r="B232" s="6">
        <v>37793</v>
      </c>
    </row>
    <row r="233" spans="1:2">
      <c r="A233" s="7" t="s">
        <v>1566</v>
      </c>
      <c r="B233" s="6">
        <v>37860</v>
      </c>
    </row>
    <row r="234" spans="1:2">
      <c r="A234" s="7" t="s">
        <v>2049</v>
      </c>
      <c r="B234" s="6">
        <v>38884</v>
      </c>
    </row>
    <row r="235" spans="1:2">
      <c r="A235" s="7" t="s">
        <v>1642</v>
      </c>
      <c r="B235" s="6">
        <v>39364</v>
      </c>
    </row>
    <row r="236" spans="1:2">
      <c r="A236" s="7" t="s">
        <v>1411</v>
      </c>
      <c r="B236" s="6">
        <v>39457</v>
      </c>
    </row>
    <row r="237" spans="1:2">
      <c r="A237" s="7" t="s">
        <v>1703</v>
      </c>
      <c r="B237" s="6">
        <v>39683</v>
      </c>
    </row>
    <row r="238" spans="1:2">
      <c r="A238" s="7" t="s">
        <v>1767</v>
      </c>
      <c r="B238" s="6">
        <v>39846</v>
      </c>
    </row>
    <row r="239" spans="1:2">
      <c r="A239" s="7" t="s">
        <v>1734</v>
      </c>
      <c r="B239" s="6">
        <v>40036</v>
      </c>
    </row>
    <row r="240" spans="1:2">
      <c r="A240" s="7" t="s">
        <v>2034</v>
      </c>
      <c r="B240" s="6">
        <v>40067</v>
      </c>
    </row>
    <row r="241" spans="1:2">
      <c r="A241" s="7" t="s">
        <v>1473</v>
      </c>
      <c r="B241" s="6">
        <v>40132</v>
      </c>
    </row>
    <row r="242" spans="1:2">
      <c r="A242" s="7" t="s">
        <v>1411</v>
      </c>
      <c r="B242" s="6">
        <v>40160</v>
      </c>
    </row>
    <row r="243" spans="1:2">
      <c r="A243" s="7" t="s">
        <v>2079</v>
      </c>
      <c r="B243" s="6">
        <v>40518</v>
      </c>
    </row>
    <row r="244" spans="1:2">
      <c r="A244" s="7" t="s">
        <v>1589</v>
      </c>
      <c r="B244" s="6">
        <v>40804</v>
      </c>
    </row>
    <row r="245" spans="1:2">
      <c r="A245" s="7" t="s">
        <v>1458</v>
      </c>
      <c r="B245" s="6">
        <v>40902</v>
      </c>
    </row>
    <row r="246" spans="1:2">
      <c r="A246" s="7" t="s">
        <v>1796</v>
      </c>
      <c r="B246" s="6">
        <v>41063</v>
      </c>
    </row>
    <row r="247" spans="1:2">
      <c r="A247" s="7" t="s">
        <v>2034</v>
      </c>
      <c r="B247" s="6">
        <v>41153</v>
      </c>
    </row>
    <row r="248" spans="1:2">
      <c r="A248" s="7" t="s">
        <v>1450</v>
      </c>
      <c r="B248" s="6">
        <v>41184</v>
      </c>
    </row>
    <row r="249" spans="1:2">
      <c r="A249" s="7" t="s">
        <v>2002</v>
      </c>
      <c r="B249" s="6">
        <v>41409</v>
      </c>
    </row>
    <row r="250" spans="1:2">
      <c r="A250" s="7" t="s">
        <v>1897</v>
      </c>
      <c r="B250" s="6">
        <v>41696</v>
      </c>
    </row>
    <row r="251" spans="1:2">
      <c r="A251" s="7" t="s">
        <v>2034</v>
      </c>
      <c r="B251" s="6">
        <v>42209</v>
      </c>
    </row>
    <row r="252" spans="1:2">
      <c r="A252" s="7" t="s">
        <v>1516</v>
      </c>
      <c r="B252" s="6">
        <v>42561</v>
      </c>
    </row>
    <row r="253" spans="1:2">
      <c r="A253" s="7" t="s">
        <v>1566</v>
      </c>
      <c r="B253" s="6">
        <v>42564</v>
      </c>
    </row>
    <row r="254" spans="1:2">
      <c r="A254" s="7" t="s">
        <v>1418</v>
      </c>
      <c r="B254" s="6">
        <v>42695</v>
      </c>
    </row>
    <row r="255" spans="1:2">
      <c r="A255" s="7" t="s">
        <v>1458</v>
      </c>
      <c r="B255" s="6">
        <v>42981</v>
      </c>
    </row>
    <row r="256" spans="1:2">
      <c r="A256" s="7" t="s">
        <v>1475</v>
      </c>
      <c r="B256" s="6">
        <v>43109</v>
      </c>
    </row>
    <row r="257" spans="1:2">
      <c r="A257" s="7" t="s">
        <v>1458</v>
      </c>
      <c r="B257" s="6">
        <v>43203</v>
      </c>
    </row>
    <row r="258" spans="1:2">
      <c r="A258" s="7" t="s">
        <v>1642</v>
      </c>
      <c r="B258" s="6">
        <v>43236</v>
      </c>
    </row>
    <row r="259" spans="1:2">
      <c r="A259" s="7" t="s">
        <v>1995</v>
      </c>
      <c r="B259" s="6">
        <v>43267</v>
      </c>
    </row>
    <row r="260" spans="1:2">
      <c r="A260" s="7" t="s">
        <v>1646</v>
      </c>
      <c r="B260" s="6">
        <v>43329</v>
      </c>
    </row>
    <row r="261" spans="1:2">
      <c r="A261" s="7" t="s">
        <v>1995</v>
      </c>
      <c r="B261" s="6">
        <v>43330</v>
      </c>
    </row>
    <row r="262" spans="1:2">
      <c r="A262" s="7" t="s">
        <v>1458</v>
      </c>
      <c r="B262" s="6">
        <v>43364</v>
      </c>
    </row>
    <row r="263" spans="1:2">
      <c r="A263" s="7" t="s">
        <v>1646</v>
      </c>
      <c r="B263" s="6">
        <v>43392</v>
      </c>
    </row>
    <row r="264" spans="1:2">
      <c r="A264" s="7" t="s">
        <v>2053</v>
      </c>
      <c r="B264" s="6">
        <v>43781</v>
      </c>
    </row>
    <row r="265" spans="1:2">
      <c r="A265" s="7" t="s">
        <v>1956</v>
      </c>
      <c r="B265" s="6">
        <v>44071</v>
      </c>
    </row>
    <row r="266" spans="1:2">
      <c r="A266" s="7" t="s">
        <v>1475</v>
      </c>
      <c r="B266" s="6">
        <v>44519</v>
      </c>
    </row>
    <row r="267" spans="1:2">
      <c r="A267" s="7" t="s">
        <v>1483</v>
      </c>
      <c r="B267" s="6">
        <v>44708</v>
      </c>
    </row>
    <row r="268" spans="1:2">
      <c r="A268" s="7" t="s">
        <v>1475</v>
      </c>
      <c r="B268" s="6">
        <v>44772</v>
      </c>
    </row>
    <row r="269" spans="1:2">
      <c r="A269" s="7" t="s">
        <v>1411</v>
      </c>
      <c r="B269" s="6">
        <v>44839</v>
      </c>
    </row>
    <row r="270" spans="1:2">
      <c r="A270" s="7" t="s">
        <v>1630</v>
      </c>
      <c r="B270" s="6">
        <v>45217</v>
      </c>
    </row>
    <row r="271" spans="1:2">
      <c r="A271" s="7" t="s">
        <v>1693</v>
      </c>
      <c r="B271" s="6">
        <v>45440</v>
      </c>
    </row>
    <row r="272" spans="1:2">
      <c r="A272" s="7" t="s">
        <v>1450</v>
      </c>
      <c r="B272" s="6">
        <v>45766</v>
      </c>
    </row>
    <row r="273" spans="1:2">
      <c r="A273" s="7" t="s">
        <v>1483</v>
      </c>
      <c r="B273" s="6">
        <v>45861</v>
      </c>
    </row>
    <row r="274" spans="1:2">
      <c r="A274" s="7" t="s">
        <v>1915</v>
      </c>
      <c r="B274" s="6">
        <v>45957</v>
      </c>
    </row>
    <row r="275" spans="1:2">
      <c r="A275" s="7" t="s">
        <v>1786</v>
      </c>
      <c r="B275" s="6">
        <v>46912</v>
      </c>
    </row>
    <row r="276" spans="1:2">
      <c r="A276" s="7" t="s">
        <v>2042</v>
      </c>
      <c r="B276" s="6">
        <v>46980</v>
      </c>
    </row>
    <row r="277" spans="1:2">
      <c r="A277" s="7" t="s">
        <v>1642</v>
      </c>
      <c r="B277" s="6">
        <v>47460</v>
      </c>
    </row>
    <row r="278" spans="1:2">
      <c r="A278" s="7" t="s">
        <v>1458</v>
      </c>
      <c r="B278" s="6">
        <v>47462</v>
      </c>
    </row>
    <row r="279" spans="1:2">
      <c r="A279" s="7" t="s">
        <v>1420</v>
      </c>
      <c r="B279" s="6">
        <v>47620</v>
      </c>
    </row>
    <row r="280" spans="1:2">
      <c r="A280" s="7" t="s">
        <v>1968</v>
      </c>
      <c r="B280" s="6">
        <v>47749</v>
      </c>
    </row>
    <row r="281" spans="1:2">
      <c r="A281" s="7" t="s">
        <v>1646</v>
      </c>
      <c r="B281" s="6">
        <v>47873</v>
      </c>
    </row>
    <row r="282" spans="1:2">
      <c r="A282" s="7" t="s">
        <v>1825</v>
      </c>
      <c r="B282" s="6">
        <v>47943</v>
      </c>
    </row>
    <row r="283" spans="1:2">
      <c r="A283" s="7" t="s">
        <v>1995</v>
      </c>
      <c r="B283" s="6">
        <v>48101</v>
      </c>
    </row>
    <row r="284" spans="1:2">
      <c r="A284" s="7" t="s">
        <v>1897</v>
      </c>
      <c r="B284" s="6">
        <v>48295</v>
      </c>
    </row>
    <row r="285" spans="1:2">
      <c r="A285" s="7" t="s">
        <v>2079</v>
      </c>
      <c r="B285" s="6">
        <v>48839</v>
      </c>
    </row>
    <row r="286" spans="1:2">
      <c r="A286" s="7" t="s">
        <v>1786</v>
      </c>
      <c r="B286" s="6">
        <v>49154</v>
      </c>
    </row>
    <row r="287" spans="1:2">
      <c r="A287" s="7" t="s">
        <v>2053</v>
      </c>
      <c r="B287" s="6">
        <v>49921</v>
      </c>
    </row>
    <row r="288" spans="1:2">
      <c r="A288" s="7" t="s">
        <v>2002</v>
      </c>
      <c r="B288" s="6">
        <v>49952</v>
      </c>
    </row>
    <row r="289" spans="1:2">
      <c r="A289" s="7" t="s">
        <v>1483</v>
      </c>
      <c r="B289" s="6">
        <v>50117</v>
      </c>
    </row>
    <row r="290" spans="1:2">
      <c r="A290" s="7" t="s">
        <v>2002</v>
      </c>
      <c r="B290" s="6">
        <v>50278</v>
      </c>
    </row>
    <row r="291" spans="1:2">
      <c r="A291" s="7" t="s">
        <v>1458</v>
      </c>
      <c r="B291" s="6">
        <v>50374</v>
      </c>
    </row>
    <row r="292" spans="1:2">
      <c r="A292" s="7" t="s">
        <v>1837</v>
      </c>
      <c r="B292" s="6">
        <v>50565</v>
      </c>
    </row>
    <row r="293" spans="1:2">
      <c r="A293" s="7" t="s">
        <v>1786</v>
      </c>
      <c r="B293" s="6">
        <v>50688</v>
      </c>
    </row>
    <row r="294" spans="1:2">
      <c r="A294" s="7" t="s">
        <v>1554</v>
      </c>
      <c r="B294" s="6">
        <v>50754</v>
      </c>
    </row>
    <row r="295" spans="1:2">
      <c r="A295" s="7" t="s">
        <v>2079</v>
      </c>
      <c r="B295" s="6">
        <v>50914</v>
      </c>
    </row>
    <row r="296" spans="1:2">
      <c r="A296" s="7" t="s">
        <v>1968</v>
      </c>
      <c r="B296" s="6">
        <v>51169</v>
      </c>
    </row>
    <row r="297" spans="1:2">
      <c r="A297" s="7" t="s">
        <v>1441</v>
      </c>
      <c r="B297" s="6">
        <v>51938</v>
      </c>
    </row>
    <row r="298" spans="1:2">
      <c r="A298" s="7" t="s">
        <v>1483</v>
      </c>
      <c r="B298" s="6">
        <v>51970</v>
      </c>
    </row>
    <row r="299" spans="1:2">
      <c r="A299" s="7" t="s">
        <v>1579</v>
      </c>
      <c r="B299" s="6">
        <v>51971</v>
      </c>
    </row>
    <row r="300" spans="1:2">
      <c r="A300" s="7" t="s">
        <v>1566</v>
      </c>
      <c r="B300" s="6">
        <v>52193</v>
      </c>
    </row>
    <row r="301" spans="1:2">
      <c r="A301" s="7" t="s">
        <v>1646</v>
      </c>
      <c r="B301" s="6">
        <v>52321</v>
      </c>
    </row>
    <row r="302" spans="1:2">
      <c r="A302" s="7" t="s">
        <v>1458</v>
      </c>
      <c r="B302" s="6">
        <v>52386</v>
      </c>
    </row>
    <row r="303" spans="1:2">
      <c r="A303" s="7" t="s">
        <v>1901</v>
      </c>
      <c r="B303" s="6">
        <v>52807</v>
      </c>
    </row>
    <row r="304" spans="1:2">
      <c r="A304" s="7" t="s">
        <v>1946</v>
      </c>
      <c r="B304" s="6">
        <v>52929</v>
      </c>
    </row>
    <row r="305" spans="1:2">
      <c r="A305" s="7" t="s">
        <v>1441</v>
      </c>
      <c r="B305" s="6">
        <v>52964</v>
      </c>
    </row>
    <row r="306" spans="1:2">
      <c r="A306" s="7" t="s">
        <v>2001</v>
      </c>
      <c r="B306" s="6">
        <v>53156</v>
      </c>
    </row>
    <row r="307" spans="1:2">
      <c r="A307" s="7" t="s">
        <v>2097</v>
      </c>
      <c r="B307" s="6">
        <v>53511</v>
      </c>
    </row>
    <row r="308" spans="1:2">
      <c r="A308" s="7" t="s">
        <v>1646</v>
      </c>
      <c r="B308" s="6">
        <v>53797</v>
      </c>
    </row>
    <row r="309" spans="1:2">
      <c r="A309" s="7" t="s">
        <v>2079</v>
      </c>
      <c r="B309" s="6">
        <v>53990</v>
      </c>
    </row>
    <row r="310" spans="1:2">
      <c r="A310" s="7" t="s">
        <v>1825</v>
      </c>
      <c r="B310" s="6">
        <v>54083</v>
      </c>
    </row>
    <row r="311" spans="1:2">
      <c r="A311" s="7" t="s">
        <v>1763</v>
      </c>
      <c r="B311" s="6">
        <v>54274</v>
      </c>
    </row>
    <row r="312" spans="1:2">
      <c r="A312" s="7" t="s">
        <v>2107</v>
      </c>
      <c r="B312" s="6">
        <v>54276</v>
      </c>
    </row>
    <row r="313" spans="1:2">
      <c r="A313" s="7" t="s">
        <v>1982</v>
      </c>
      <c r="B313" s="6">
        <v>54528</v>
      </c>
    </row>
    <row r="314" spans="1:2">
      <c r="A314" s="7" t="s">
        <v>1663</v>
      </c>
      <c r="B314" s="6">
        <v>54567</v>
      </c>
    </row>
    <row r="315" spans="1:2">
      <c r="A315" s="7" t="s">
        <v>1995</v>
      </c>
      <c r="B315" s="6">
        <v>54628</v>
      </c>
    </row>
    <row r="316" spans="1:2">
      <c r="A316" s="7" t="s">
        <v>1897</v>
      </c>
      <c r="B316" s="6">
        <v>55298</v>
      </c>
    </row>
    <row r="317" spans="1:2">
      <c r="A317" s="7" t="s">
        <v>1982</v>
      </c>
      <c r="B317" s="6">
        <v>55363</v>
      </c>
    </row>
    <row r="318" spans="1:2">
      <c r="A318" s="7" t="s">
        <v>1646</v>
      </c>
      <c r="B318" s="6">
        <v>55366</v>
      </c>
    </row>
    <row r="319" spans="1:2">
      <c r="A319" s="7" t="s">
        <v>2075</v>
      </c>
      <c r="B319" s="6">
        <v>55715</v>
      </c>
    </row>
    <row r="320" spans="1:2">
      <c r="A320" s="7" t="s">
        <v>1682</v>
      </c>
      <c r="B320" s="6">
        <v>55875</v>
      </c>
    </row>
    <row r="321" spans="1:2">
      <c r="A321" s="7" t="s">
        <v>1475</v>
      </c>
      <c r="B321" s="6">
        <v>56453</v>
      </c>
    </row>
    <row r="322" spans="1:2">
      <c r="A322" s="7" t="s">
        <v>1630</v>
      </c>
      <c r="B322" s="6">
        <v>57127</v>
      </c>
    </row>
    <row r="323" spans="1:2">
      <c r="A323" s="7" t="s">
        <v>1837</v>
      </c>
      <c r="B323" s="6">
        <v>57344</v>
      </c>
    </row>
    <row r="324" spans="1:2">
      <c r="A324" s="7" t="s">
        <v>1915</v>
      </c>
      <c r="B324" s="6">
        <v>57509</v>
      </c>
    </row>
    <row r="325" spans="1:2">
      <c r="A325" s="7" t="s">
        <v>1704</v>
      </c>
      <c r="B325" s="6">
        <v>57600</v>
      </c>
    </row>
    <row r="326" spans="1:2">
      <c r="A326" s="7" t="s">
        <v>1411</v>
      </c>
      <c r="B326" s="6">
        <v>58055</v>
      </c>
    </row>
    <row r="327" spans="1:2">
      <c r="A327" s="7" t="s">
        <v>1946</v>
      </c>
      <c r="B327" s="6">
        <v>58144</v>
      </c>
    </row>
    <row r="328" spans="1:2">
      <c r="A328" s="7" t="s">
        <v>1458</v>
      </c>
      <c r="B328" s="6">
        <v>58150</v>
      </c>
    </row>
    <row r="329" spans="1:2">
      <c r="A329" s="7" t="s">
        <v>1837</v>
      </c>
      <c r="B329" s="6">
        <v>58340</v>
      </c>
    </row>
    <row r="330" spans="1:2">
      <c r="A330" s="7" t="s">
        <v>1646</v>
      </c>
      <c r="B330" s="6">
        <v>58368</v>
      </c>
    </row>
    <row r="331" spans="1:2">
      <c r="A331" s="7" t="s">
        <v>1579</v>
      </c>
      <c r="B331" s="6">
        <v>58434</v>
      </c>
    </row>
    <row r="332" spans="1:2">
      <c r="A332" s="7" t="s">
        <v>1443</v>
      </c>
      <c r="B332" s="6">
        <v>58626</v>
      </c>
    </row>
    <row r="333" spans="1:2">
      <c r="A333" s="7" t="s">
        <v>1704</v>
      </c>
      <c r="B333" s="6">
        <v>58688</v>
      </c>
    </row>
    <row r="334" spans="1:2">
      <c r="A334" s="7" t="s">
        <v>2107</v>
      </c>
      <c r="B334" s="6">
        <v>59045</v>
      </c>
    </row>
    <row r="335" spans="1:2">
      <c r="A335" s="7" t="s">
        <v>2002</v>
      </c>
      <c r="B335" s="6">
        <v>59047</v>
      </c>
    </row>
    <row r="336" spans="1:2">
      <c r="A336" s="7" t="s">
        <v>1901</v>
      </c>
      <c r="B336" s="6">
        <v>59202</v>
      </c>
    </row>
    <row r="337" spans="1:2">
      <c r="A337" s="7" t="s">
        <v>1837</v>
      </c>
      <c r="B337" s="6">
        <v>59207</v>
      </c>
    </row>
    <row r="338" spans="1:2">
      <c r="A338" s="7" t="s">
        <v>1693</v>
      </c>
      <c r="B338" s="6">
        <v>59234</v>
      </c>
    </row>
    <row r="339" spans="1:2">
      <c r="A339" s="7" t="s">
        <v>1968</v>
      </c>
      <c r="B339" s="6">
        <v>59395</v>
      </c>
    </row>
    <row r="340" spans="1:2">
      <c r="A340" s="7" t="s">
        <v>1443</v>
      </c>
      <c r="B340" s="6">
        <v>59558</v>
      </c>
    </row>
    <row r="341" spans="1:2">
      <c r="A341" s="7" t="s">
        <v>2049</v>
      </c>
      <c r="B341" s="6">
        <v>59585</v>
      </c>
    </row>
    <row r="342" spans="1:2">
      <c r="A342" s="7" t="s">
        <v>1867</v>
      </c>
      <c r="B342" s="6">
        <v>59651</v>
      </c>
    </row>
    <row r="343" spans="1:2">
      <c r="A343" s="7" t="s">
        <v>1994</v>
      </c>
      <c r="B343" s="6">
        <v>645</v>
      </c>
    </row>
    <row r="344" spans="1:2">
      <c r="A344" s="7" t="s">
        <v>2063</v>
      </c>
      <c r="B344" s="6">
        <v>769</v>
      </c>
    </row>
    <row r="345" spans="1:2">
      <c r="A345" s="7" t="s">
        <v>1733</v>
      </c>
      <c r="B345" s="6">
        <v>773</v>
      </c>
    </row>
    <row r="346" spans="1:2">
      <c r="A346" s="7" t="s">
        <v>1611</v>
      </c>
      <c r="B346" s="6">
        <v>1187</v>
      </c>
    </row>
    <row r="347" spans="1:2">
      <c r="A347" s="7" t="s">
        <v>1925</v>
      </c>
      <c r="B347" s="6">
        <v>2339</v>
      </c>
    </row>
    <row r="348" spans="1:2">
      <c r="A348" s="7" t="s">
        <v>1502</v>
      </c>
      <c r="B348" s="6">
        <v>3521</v>
      </c>
    </row>
    <row r="349" spans="1:2">
      <c r="A349" s="7" t="s">
        <v>1472</v>
      </c>
      <c r="B349" s="6">
        <v>4007</v>
      </c>
    </row>
    <row r="350" spans="1:2">
      <c r="A350" s="7" t="s">
        <v>1417</v>
      </c>
      <c r="B350" s="6">
        <v>4416</v>
      </c>
    </row>
    <row r="351" spans="1:2">
      <c r="A351" s="7" t="s">
        <v>1417</v>
      </c>
      <c r="B351" s="6">
        <v>4454</v>
      </c>
    </row>
    <row r="352" spans="1:2">
      <c r="A352" s="7" t="s">
        <v>1733</v>
      </c>
      <c r="B352" s="6">
        <v>5153</v>
      </c>
    </row>
    <row r="353" spans="1:2">
      <c r="A353" s="7" t="s">
        <v>1611</v>
      </c>
      <c r="B353" s="6">
        <v>5446</v>
      </c>
    </row>
    <row r="354" spans="1:2">
      <c r="A354" s="7" t="s">
        <v>1733</v>
      </c>
      <c r="B354" s="6">
        <v>8131</v>
      </c>
    </row>
    <row r="355" spans="1:2">
      <c r="A355" s="7" t="s">
        <v>1449</v>
      </c>
      <c r="B355" s="6">
        <v>8994</v>
      </c>
    </row>
    <row r="356" spans="1:2">
      <c r="A356" s="7" t="s">
        <v>2063</v>
      </c>
      <c r="B356" s="6">
        <v>9027</v>
      </c>
    </row>
    <row r="357" spans="1:2">
      <c r="A357" s="7" t="s">
        <v>2063</v>
      </c>
      <c r="B357" s="6">
        <v>9216</v>
      </c>
    </row>
    <row r="358" spans="1:2">
      <c r="A358" s="7" t="s">
        <v>1925</v>
      </c>
      <c r="B358" s="6">
        <v>9537</v>
      </c>
    </row>
    <row r="359" spans="1:2">
      <c r="A359" s="7" t="s">
        <v>2022</v>
      </c>
      <c r="B359" s="6">
        <v>9574</v>
      </c>
    </row>
    <row r="360" spans="1:2">
      <c r="A360" s="7" t="s">
        <v>1576</v>
      </c>
      <c r="B360" s="6">
        <v>10435</v>
      </c>
    </row>
    <row r="361" spans="1:2">
      <c r="A361" s="7" t="s">
        <v>1856</v>
      </c>
      <c r="B361" s="6">
        <v>10851</v>
      </c>
    </row>
    <row r="362" spans="1:2">
      <c r="A362" s="7" t="s">
        <v>1994</v>
      </c>
      <c r="B362" s="6">
        <v>10852</v>
      </c>
    </row>
    <row r="363" spans="1:2">
      <c r="A363" s="7" t="s">
        <v>1994</v>
      </c>
      <c r="B363" s="6">
        <v>11269</v>
      </c>
    </row>
    <row r="364" spans="1:2">
      <c r="A364" s="7" t="s">
        <v>109</v>
      </c>
      <c r="B364" s="6">
        <v>11362</v>
      </c>
    </row>
    <row r="365" spans="1:2">
      <c r="A365" s="7" t="s">
        <v>1449</v>
      </c>
      <c r="B365" s="6">
        <v>11968</v>
      </c>
    </row>
    <row r="366" spans="1:2">
      <c r="A366" s="7" t="s">
        <v>1994</v>
      </c>
      <c r="B366" s="6">
        <v>12293</v>
      </c>
    </row>
    <row r="367" spans="1:2">
      <c r="A367" s="7" t="s">
        <v>1955</v>
      </c>
      <c r="B367" s="6">
        <v>12773</v>
      </c>
    </row>
    <row r="368" spans="1:2">
      <c r="A368" s="7" t="s">
        <v>1611</v>
      </c>
      <c r="B368" s="6">
        <v>12934</v>
      </c>
    </row>
    <row r="369" spans="1:2">
      <c r="A369" s="7" t="s">
        <v>2022</v>
      </c>
      <c r="B369" s="6">
        <v>13120</v>
      </c>
    </row>
    <row r="370" spans="1:2">
      <c r="A370" s="7" t="s">
        <v>1417</v>
      </c>
      <c r="B370" s="6">
        <v>13604</v>
      </c>
    </row>
    <row r="371" spans="1:2">
      <c r="A371" s="7" t="s">
        <v>1862</v>
      </c>
      <c r="B371" s="6">
        <v>13927</v>
      </c>
    </row>
    <row r="372" spans="1:2">
      <c r="A372" s="7" t="s">
        <v>1417</v>
      </c>
      <c r="B372" s="6">
        <v>15044</v>
      </c>
    </row>
    <row r="373" spans="1:2">
      <c r="A373" s="7" t="s">
        <v>1611</v>
      </c>
      <c r="B373" s="6">
        <v>15139</v>
      </c>
    </row>
    <row r="374" spans="1:2">
      <c r="A374" s="7" t="s">
        <v>1576</v>
      </c>
      <c r="B374" s="6">
        <v>15463</v>
      </c>
    </row>
    <row r="375" spans="1:2">
      <c r="A375" s="7" t="s">
        <v>2022</v>
      </c>
      <c r="B375" s="6">
        <v>15618</v>
      </c>
    </row>
    <row r="376" spans="1:2">
      <c r="A376" s="7" t="s">
        <v>1431</v>
      </c>
      <c r="B376" s="6">
        <v>16100</v>
      </c>
    </row>
    <row r="377" spans="1:2">
      <c r="A377" s="7" t="s">
        <v>1706</v>
      </c>
      <c r="B377" s="6">
        <v>16320</v>
      </c>
    </row>
    <row r="378" spans="1:2">
      <c r="A378" s="7" t="s">
        <v>2022</v>
      </c>
      <c r="B378" s="6">
        <v>16419</v>
      </c>
    </row>
    <row r="379" spans="1:2">
      <c r="A379" s="7" t="s">
        <v>1955</v>
      </c>
      <c r="B379" s="6">
        <v>17090</v>
      </c>
    </row>
    <row r="380" spans="1:2">
      <c r="A380" s="7" t="s">
        <v>2022</v>
      </c>
      <c r="B380" s="6">
        <v>17315</v>
      </c>
    </row>
    <row r="381" spans="1:2">
      <c r="A381" s="7" t="s">
        <v>2022</v>
      </c>
      <c r="B381" s="6">
        <v>17376</v>
      </c>
    </row>
    <row r="382" spans="1:2">
      <c r="A382" s="7" t="s">
        <v>1955</v>
      </c>
      <c r="B382" s="6">
        <v>18210</v>
      </c>
    </row>
    <row r="383" spans="1:2">
      <c r="A383" s="7" t="s">
        <v>1472</v>
      </c>
      <c r="B383" s="6">
        <v>18273</v>
      </c>
    </row>
    <row r="384" spans="1:2">
      <c r="A384" s="7" t="s">
        <v>2022</v>
      </c>
      <c r="B384" s="6">
        <v>18788</v>
      </c>
    </row>
    <row r="385" spans="1:2">
      <c r="A385" s="7" t="s">
        <v>1576</v>
      </c>
      <c r="B385" s="6">
        <v>19042</v>
      </c>
    </row>
    <row r="386" spans="1:2">
      <c r="A386" s="7" t="s">
        <v>1581</v>
      </c>
      <c r="B386" s="6">
        <v>19073</v>
      </c>
    </row>
    <row r="387" spans="1:2">
      <c r="A387" s="7" t="s">
        <v>1706</v>
      </c>
      <c r="B387" s="6">
        <v>19365</v>
      </c>
    </row>
    <row r="388" spans="1:2">
      <c r="A388" s="7" t="s">
        <v>1472</v>
      </c>
      <c r="B388" s="6">
        <v>19617</v>
      </c>
    </row>
    <row r="389" spans="1:2">
      <c r="A389" s="7" t="s">
        <v>1472</v>
      </c>
      <c r="B389" s="6">
        <v>20033</v>
      </c>
    </row>
    <row r="390" spans="1:2">
      <c r="A390" s="7" t="s">
        <v>1994</v>
      </c>
      <c r="B390" s="6">
        <v>21223</v>
      </c>
    </row>
    <row r="391" spans="1:2">
      <c r="A391" s="7" t="s">
        <v>1472</v>
      </c>
      <c r="B391" s="6">
        <v>21378</v>
      </c>
    </row>
    <row r="392" spans="1:2">
      <c r="A392" s="7" t="s">
        <v>1446</v>
      </c>
      <c r="B392" s="6">
        <v>21542</v>
      </c>
    </row>
    <row r="393" spans="1:2">
      <c r="A393" s="7" t="s">
        <v>1576</v>
      </c>
      <c r="B393" s="6">
        <v>22656</v>
      </c>
    </row>
    <row r="394" spans="1:2">
      <c r="A394" s="7" t="s">
        <v>2022</v>
      </c>
      <c r="B394" s="6">
        <v>22695</v>
      </c>
    </row>
    <row r="395" spans="1:2">
      <c r="A395" s="7" t="s">
        <v>1862</v>
      </c>
      <c r="B395" s="6">
        <v>23076</v>
      </c>
    </row>
    <row r="396" spans="1:2">
      <c r="A396" s="7" t="s">
        <v>1446</v>
      </c>
      <c r="B396" s="6">
        <v>24067</v>
      </c>
    </row>
    <row r="397" spans="1:2">
      <c r="A397" s="7" t="s">
        <v>1417</v>
      </c>
      <c r="B397" s="6">
        <v>24388</v>
      </c>
    </row>
    <row r="398" spans="1:2">
      <c r="A398" s="7" t="s">
        <v>1472</v>
      </c>
      <c r="B398" s="6">
        <v>24451</v>
      </c>
    </row>
    <row r="399" spans="1:2">
      <c r="A399" s="7" t="s">
        <v>1706</v>
      </c>
      <c r="B399" s="6">
        <v>24806</v>
      </c>
    </row>
    <row r="400" spans="1:2">
      <c r="A400" s="7" t="s">
        <v>1472</v>
      </c>
      <c r="B400" s="6">
        <v>24965</v>
      </c>
    </row>
    <row r="401" spans="1:2">
      <c r="A401" s="7" t="s">
        <v>1502</v>
      </c>
      <c r="B401" s="6">
        <v>25154</v>
      </c>
    </row>
    <row r="402" spans="1:2">
      <c r="A402" s="7" t="s">
        <v>2022</v>
      </c>
      <c r="B402" s="6">
        <v>25315</v>
      </c>
    </row>
    <row r="403" spans="1:2">
      <c r="A403" s="7" t="s">
        <v>1955</v>
      </c>
      <c r="B403" s="6">
        <v>25376</v>
      </c>
    </row>
    <row r="404" spans="1:2">
      <c r="A404" s="7" t="s">
        <v>1713</v>
      </c>
      <c r="B404" s="6">
        <v>26240</v>
      </c>
    </row>
    <row r="405" spans="1:2">
      <c r="A405" s="7" t="s">
        <v>1994</v>
      </c>
      <c r="B405" s="6">
        <v>26791</v>
      </c>
    </row>
    <row r="406" spans="1:2">
      <c r="A406" s="7" t="s">
        <v>1417</v>
      </c>
      <c r="B406" s="6">
        <v>28836</v>
      </c>
    </row>
    <row r="407" spans="1:2">
      <c r="A407" s="7" t="s">
        <v>109</v>
      </c>
      <c r="B407" s="6">
        <v>28995</v>
      </c>
    </row>
    <row r="408" spans="1:2">
      <c r="A408" s="7" t="s">
        <v>1472</v>
      </c>
      <c r="B408" s="6">
        <v>29121</v>
      </c>
    </row>
    <row r="409" spans="1:2">
      <c r="A409" s="7" t="s">
        <v>1706</v>
      </c>
      <c r="B409" s="6">
        <v>29319</v>
      </c>
    </row>
    <row r="410" spans="1:2">
      <c r="A410" s="7" t="s">
        <v>1955</v>
      </c>
      <c r="B410" s="6">
        <v>29382</v>
      </c>
    </row>
    <row r="411" spans="1:2">
      <c r="A411" s="7" t="s">
        <v>1994</v>
      </c>
      <c r="B411" s="6">
        <v>29445</v>
      </c>
    </row>
    <row r="412" spans="1:2">
      <c r="A412" s="7" t="s">
        <v>1530</v>
      </c>
      <c r="B412" s="6">
        <v>29762</v>
      </c>
    </row>
    <row r="413" spans="1:2">
      <c r="A413" s="7" t="s">
        <v>1733</v>
      </c>
      <c r="B413" s="6">
        <v>30048</v>
      </c>
    </row>
    <row r="414" spans="1:2">
      <c r="A414" s="7" t="s">
        <v>109</v>
      </c>
      <c r="B414" s="6">
        <v>30243</v>
      </c>
    </row>
    <row r="415" spans="1:2">
      <c r="A415" s="7" t="s">
        <v>1449</v>
      </c>
      <c r="B415" s="6">
        <v>30372</v>
      </c>
    </row>
    <row r="416" spans="1:2">
      <c r="A416" s="7" t="s">
        <v>1713</v>
      </c>
      <c r="B416" s="6">
        <v>30499</v>
      </c>
    </row>
    <row r="417" spans="1:2">
      <c r="A417" s="7" t="s">
        <v>1417</v>
      </c>
      <c r="B417" s="6">
        <v>32199</v>
      </c>
    </row>
    <row r="418" spans="1:2">
      <c r="A418" s="7" t="s">
        <v>1417</v>
      </c>
      <c r="B418" s="6">
        <v>32327</v>
      </c>
    </row>
    <row r="419" spans="1:2">
      <c r="A419" s="7" t="s">
        <v>2022</v>
      </c>
      <c r="B419" s="6">
        <v>32676</v>
      </c>
    </row>
    <row r="420" spans="1:2">
      <c r="A420" s="7" t="s">
        <v>2022</v>
      </c>
      <c r="B420" s="6">
        <v>32835</v>
      </c>
    </row>
    <row r="421" spans="1:2">
      <c r="A421" s="7" t="s">
        <v>1449</v>
      </c>
      <c r="B421" s="6">
        <v>32869</v>
      </c>
    </row>
    <row r="422" spans="1:2">
      <c r="A422" s="7" t="s">
        <v>1576</v>
      </c>
      <c r="B422" s="6">
        <v>33763</v>
      </c>
    </row>
    <row r="423" spans="1:2">
      <c r="A423" s="7" t="s">
        <v>1449</v>
      </c>
      <c r="B423" s="6">
        <v>34048</v>
      </c>
    </row>
    <row r="424" spans="1:2">
      <c r="A424" s="7" t="s">
        <v>1955</v>
      </c>
      <c r="B424" s="6">
        <v>34275</v>
      </c>
    </row>
    <row r="425" spans="1:2">
      <c r="A425" s="7" t="s">
        <v>1994</v>
      </c>
      <c r="B425" s="6">
        <v>34438</v>
      </c>
    </row>
    <row r="426" spans="1:2">
      <c r="A426" s="7" t="s">
        <v>1530</v>
      </c>
      <c r="B426" s="6">
        <v>34880</v>
      </c>
    </row>
    <row r="427" spans="1:2">
      <c r="A427" s="7" t="s">
        <v>1713</v>
      </c>
      <c r="B427" s="6">
        <v>34978</v>
      </c>
    </row>
    <row r="428" spans="1:2">
      <c r="A428" s="7" t="s">
        <v>1925</v>
      </c>
      <c r="B428" s="6">
        <v>35141</v>
      </c>
    </row>
    <row r="429" spans="1:2">
      <c r="A429" s="7" t="s">
        <v>1862</v>
      </c>
      <c r="B429" s="6">
        <v>35300</v>
      </c>
    </row>
    <row r="430" spans="1:2">
      <c r="A430" s="7" t="s">
        <v>1713</v>
      </c>
      <c r="B430" s="6">
        <v>35558</v>
      </c>
    </row>
    <row r="431" spans="1:2">
      <c r="A431" s="7" t="s">
        <v>1713</v>
      </c>
      <c r="B431" s="6">
        <v>36293</v>
      </c>
    </row>
    <row r="432" spans="1:2">
      <c r="A432" s="7" t="s">
        <v>1502</v>
      </c>
      <c r="B432" s="6">
        <v>36516</v>
      </c>
    </row>
    <row r="433" spans="1:2">
      <c r="A433" s="7" t="s">
        <v>1472</v>
      </c>
      <c r="B433" s="6">
        <v>36677</v>
      </c>
    </row>
    <row r="434" spans="1:2">
      <c r="A434" s="7" t="s">
        <v>1611</v>
      </c>
      <c r="B434" s="6">
        <v>37185</v>
      </c>
    </row>
    <row r="435" spans="1:2">
      <c r="A435" s="7" t="s">
        <v>109</v>
      </c>
      <c r="B435" s="6">
        <v>37888</v>
      </c>
    </row>
    <row r="436" spans="1:2">
      <c r="A436" s="7" t="s">
        <v>1472</v>
      </c>
      <c r="B436" s="6">
        <v>38310</v>
      </c>
    </row>
    <row r="437" spans="1:2">
      <c r="A437" s="7" t="s">
        <v>1417</v>
      </c>
      <c r="B437" s="6">
        <v>40327</v>
      </c>
    </row>
    <row r="438" spans="1:2">
      <c r="A438" s="7" t="s">
        <v>1994</v>
      </c>
      <c r="B438" s="6">
        <v>40480</v>
      </c>
    </row>
    <row r="439" spans="1:2">
      <c r="A439" s="7" t="s">
        <v>220</v>
      </c>
      <c r="B439" s="6">
        <v>40800</v>
      </c>
    </row>
    <row r="440" spans="1:2">
      <c r="A440" s="7" t="s">
        <v>1925</v>
      </c>
      <c r="B440" s="6">
        <v>40835</v>
      </c>
    </row>
    <row r="441" spans="1:2">
      <c r="A441" s="7" t="s">
        <v>2022</v>
      </c>
      <c r="B441" s="6">
        <v>40871</v>
      </c>
    </row>
    <row r="442" spans="1:2">
      <c r="A442" s="7" t="s">
        <v>1994</v>
      </c>
      <c r="B442" s="6">
        <v>41570</v>
      </c>
    </row>
    <row r="443" spans="1:2">
      <c r="A443" s="7" t="s">
        <v>1530</v>
      </c>
      <c r="B443" s="6">
        <v>41991</v>
      </c>
    </row>
    <row r="444" spans="1:2">
      <c r="A444" s="7" t="s">
        <v>1502</v>
      </c>
      <c r="B444" s="6">
        <v>42400</v>
      </c>
    </row>
    <row r="445" spans="1:2">
      <c r="A445" s="7" t="s">
        <v>1431</v>
      </c>
      <c r="B445" s="6">
        <v>42754</v>
      </c>
    </row>
    <row r="446" spans="1:2">
      <c r="A446" s="7" t="s">
        <v>2043</v>
      </c>
      <c r="B446" s="6">
        <v>42918</v>
      </c>
    </row>
    <row r="447" spans="1:2">
      <c r="A447" s="7" t="s">
        <v>1706</v>
      </c>
      <c r="B447" s="6">
        <v>42944</v>
      </c>
    </row>
    <row r="448" spans="1:2">
      <c r="A448" s="7" t="s">
        <v>1713</v>
      </c>
      <c r="B448" s="6">
        <v>44037</v>
      </c>
    </row>
    <row r="449" spans="1:2">
      <c r="A449" s="7" t="s">
        <v>1417</v>
      </c>
      <c r="B449" s="6">
        <v>44387</v>
      </c>
    </row>
    <row r="450" spans="1:2">
      <c r="A450" s="7" t="s">
        <v>1955</v>
      </c>
      <c r="B450" s="6">
        <v>44576</v>
      </c>
    </row>
    <row r="451" spans="1:2">
      <c r="A451" s="7" t="s">
        <v>1862</v>
      </c>
      <c r="B451" s="6">
        <v>45601</v>
      </c>
    </row>
    <row r="452" spans="1:2">
      <c r="A452" s="7" t="s">
        <v>220</v>
      </c>
      <c r="B452" s="6">
        <v>45606</v>
      </c>
    </row>
    <row r="453" spans="1:2">
      <c r="A453" s="7" t="s">
        <v>1713</v>
      </c>
      <c r="B453" s="6">
        <v>46119</v>
      </c>
    </row>
    <row r="454" spans="1:2">
      <c r="A454" s="7" t="s">
        <v>1581</v>
      </c>
      <c r="B454" s="6">
        <v>46756</v>
      </c>
    </row>
    <row r="455" spans="1:2">
      <c r="A455" s="7" t="s">
        <v>1530</v>
      </c>
      <c r="B455" s="6">
        <v>47714</v>
      </c>
    </row>
    <row r="456" spans="1:2">
      <c r="A456" s="7" t="s">
        <v>109</v>
      </c>
      <c r="B456" s="6">
        <v>47846</v>
      </c>
    </row>
    <row r="457" spans="1:2">
      <c r="A457" s="7" t="s">
        <v>1955</v>
      </c>
      <c r="B457" s="6">
        <v>47876</v>
      </c>
    </row>
    <row r="458" spans="1:2">
      <c r="A458" s="7" t="s">
        <v>1925</v>
      </c>
      <c r="B458" s="6">
        <v>48067</v>
      </c>
    </row>
    <row r="459" spans="1:2">
      <c r="A459" s="7" t="s">
        <v>1417</v>
      </c>
      <c r="B459" s="6">
        <v>48199</v>
      </c>
    </row>
    <row r="460" spans="1:2">
      <c r="A460" s="7" t="s">
        <v>220</v>
      </c>
      <c r="B460" s="6">
        <v>49029</v>
      </c>
    </row>
    <row r="461" spans="1:2">
      <c r="A461" s="7" t="s">
        <v>2119</v>
      </c>
      <c r="B461" s="6">
        <v>49216</v>
      </c>
    </row>
    <row r="462" spans="1:2">
      <c r="A462" s="7" t="s">
        <v>1576</v>
      </c>
      <c r="B462" s="6">
        <v>49990</v>
      </c>
    </row>
    <row r="463" spans="1:2">
      <c r="A463" s="7" t="s">
        <v>1611</v>
      </c>
      <c r="B463" s="6">
        <v>50081</v>
      </c>
    </row>
    <row r="464" spans="1:2">
      <c r="A464" s="7" t="s">
        <v>1611</v>
      </c>
      <c r="B464" s="6">
        <v>50404</v>
      </c>
    </row>
    <row r="465" spans="1:2">
      <c r="A465" s="7" t="s">
        <v>1581</v>
      </c>
      <c r="B465" s="6">
        <v>50784</v>
      </c>
    </row>
    <row r="466" spans="1:2">
      <c r="A466" s="7" t="s">
        <v>1955</v>
      </c>
      <c r="B466" s="6">
        <v>50850</v>
      </c>
    </row>
    <row r="467" spans="1:2">
      <c r="A467" s="7" t="s">
        <v>1713</v>
      </c>
      <c r="B467" s="6">
        <v>51075</v>
      </c>
    </row>
    <row r="468" spans="1:2">
      <c r="A468" s="7" t="s">
        <v>1955</v>
      </c>
      <c r="B468" s="6">
        <v>51461</v>
      </c>
    </row>
    <row r="469" spans="1:2">
      <c r="A469" s="7" t="s">
        <v>1955</v>
      </c>
      <c r="B469" s="6">
        <v>51558</v>
      </c>
    </row>
    <row r="470" spans="1:2">
      <c r="A470" s="7" t="s">
        <v>1713</v>
      </c>
      <c r="B470" s="6">
        <v>52130</v>
      </c>
    </row>
    <row r="471" spans="1:2">
      <c r="A471" s="7" t="s">
        <v>1955</v>
      </c>
      <c r="B471" s="6">
        <v>52482</v>
      </c>
    </row>
    <row r="472" spans="1:2">
      <c r="A472" s="7" t="s">
        <v>1449</v>
      </c>
      <c r="B472" s="6">
        <v>53410</v>
      </c>
    </row>
    <row r="473" spans="1:2">
      <c r="A473" s="7" t="s">
        <v>2022</v>
      </c>
      <c r="B473" s="6">
        <v>53477</v>
      </c>
    </row>
    <row r="474" spans="1:2">
      <c r="A474" s="7" t="s">
        <v>2022</v>
      </c>
      <c r="B474" s="6">
        <v>53508</v>
      </c>
    </row>
    <row r="475" spans="1:2">
      <c r="A475" s="7" t="s">
        <v>1611</v>
      </c>
      <c r="B475" s="6">
        <v>53703</v>
      </c>
    </row>
    <row r="476" spans="1:2">
      <c r="A476" s="7" t="s">
        <v>1738</v>
      </c>
      <c r="B476" s="6">
        <v>54115</v>
      </c>
    </row>
    <row r="477" spans="1:2">
      <c r="A477" s="7" t="s">
        <v>2043</v>
      </c>
      <c r="B477" s="6">
        <v>54437</v>
      </c>
    </row>
    <row r="478" spans="1:2">
      <c r="A478" s="7" t="s">
        <v>1611</v>
      </c>
      <c r="B478" s="6">
        <v>54501</v>
      </c>
    </row>
    <row r="479" spans="1:2">
      <c r="A479" s="7" t="s">
        <v>1449</v>
      </c>
      <c r="B479" s="6">
        <v>54753</v>
      </c>
    </row>
    <row r="480" spans="1:2">
      <c r="A480" s="7" t="s">
        <v>220</v>
      </c>
      <c r="B480" s="6">
        <v>55138</v>
      </c>
    </row>
    <row r="481" spans="1:2">
      <c r="A481" s="7" t="s">
        <v>1713</v>
      </c>
      <c r="B481" s="6">
        <v>55271</v>
      </c>
    </row>
    <row r="482" spans="1:2">
      <c r="A482" s="7" t="s">
        <v>1925</v>
      </c>
      <c r="B482" s="6">
        <v>55331</v>
      </c>
    </row>
    <row r="483" spans="1:2">
      <c r="A483" s="7" t="s">
        <v>1738</v>
      </c>
      <c r="B483" s="6">
        <v>55618</v>
      </c>
    </row>
    <row r="484" spans="1:2">
      <c r="A484" s="7" t="s">
        <v>1994</v>
      </c>
      <c r="B484" s="6">
        <v>56645</v>
      </c>
    </row>
    <row r="485" spans="1:2">
      <c r="A485" s="7" t="s">
        <v>1713</v>
      </c>
      <c r="B485" s="6">
        <v>56803</v>
      </c>
    </row>
    <row r="486" spans="1:2">
      <c r="A486" s="7" t="s">
        <v>109</v>
      </c>
      <c r="B486" s="6">
        <v>57159</v>
      </c>
    </row>
    <row r="487" spans="1:2">
      <c r="A487" s="7" t="s">
        <v>2043</v>
      </c>
      <c r="B487" s="6">
        <v>57507</v>
      </c>
    </row>
    <row r="488" spans="1:2">
      <c r="A488" s="7" t="s">
        <v>1611</v>
      </c>
      <c r="B488" s="6">
        <v>57922</v>
      </c>
    </row>
    <row r="489" spans="1:2">
      <c r="A489" s="7" t="s">
        <v>1417</v>
      </c>
      <c r="B489" s="6">
        <v>58117</v>
      </c>
    </row>
    <row r="490" spans="1:2">
      <c r="A490" s="7" t="s">
        <v>2043</v>
      </c>
      <c r="B490" s="6">
        <v>58278</v>
      </c>
    </row>
    <row r="491" spans="1:2">
      <c r="A491" s="7" t="s">
        <v>1994</v>
      </c>
      <c r="B491" s="6">
        <v>58502</v>
      </c>
    </row>
    <row r="492" spans="1:2">
      <c r="A492" s="7" t="s">
        <v>1449</v>
      </c>
      <c r="B492" s="6">
        <v>58788</v>
      </c>
    </row>
    <row r="493" spans="1:2">
      <c r="A493" s="7" t="s">
        <v>1733</v>
      </c>
      <c r="B493" s="6">
        <v>58947</v>
      </c>
    </row>
    <row r="494" spans="1:2">
      <c r="A494" s="7" t="s">
        <v>1472</v>
      </c>
      <c r="B494" s="6">
        <v>59074</v>
      </c>
    </row>
    <row r="495" spans="1:2">
      <c r="A495" s="7" t="s">
        <v>1472</v>
      </c>
      <c r="B495" s="6">
        <v>59233</v>
      </c>
    </row>
    <row r="496" spans="1:2">
      <c r="A496" s="7" t="s">
        <v>1502</v>
      </c>
      <c r="B496" s="6">
        <v>59425</v>
      </c>
    </row>
    <row r="497" spans="1:2">
      <c r="A497" s="7" t="s">
        <v>220</v>
      </c>
      <c r="B497" s="6">
        <v>59750</v>
      </c>
    </row>
    <row r="498" spans="1:2">
      <c r="A498" s="7" t="s">
        <v>1410</v>
      </c>
      <c r="B498" s="6">
        <v>35</v>
      </c>
    </row>
    <row r="499" spans="1:2">
      <c r="A499" s="7" t="s">
        <v>1803</v>
      </c>
      <c r="B499" s="6">
        <v>294</v>
      </c>
    </row>
    <row r="500" spans="1:2">
      <c r="A500" s="7" t="s">
        <v>1811</v>
      </c>
      <c r="B500" s="6">
        <v>450</v>
      </c>
    </row>
    <row r="501" spans="1:2">
      <c r="A501" s="7" t="s">
        <v>1811</v>
      </c>
      <c r="B501" s="6">
        <v>1028</v>
      </c>
    </row>
    <row r="502" spans="1:2">
      <c r="A502" s="7" t="s">
        <v>1440</v>
      </c>
      <c r="B502" s="6">
        <v>1314</v>
      </c>
    </row>
    <row r="503" spans="1:2">
      <c r="A503" s="7" t="s">
        <v>1981</v>
      </c>
      <c r="B503" s="6">
        <v>2279</v>
      </c>
    </row>
    <row r="504" spans="1:2">
      <c r="A504" s="7" t="s">
        <v>1981</v>
      </c>
      <c r="B504" s="6">
        <v>2465</v>
      </c>
    </row>
    <row r="505" spans="1:2">
      <c r="A505" s="7" t="s">
        <v>1981</v>
      </c>
      <c r="B505" s="6">
        <v>2530</v>
      </c>
    </row>
    <row r="506" spans="1:2">
      <c r="A506" s="7" t="s">
        <v>1981</v>
      </c>
      <c r="B506" s="6">
        <v>2883</v>
      </c>
    </row>
    <row r="507" spans="1:2">
      <c r="A507" s="7" t="s">
        <v>1652</v>
      </c>
      <c r="B507" s="6">
        <v>3362</v>
      </c>
    </row>
    <row r="508" spans="1:2">
      <c r="A508" s="7" t="s">
        <v>1811</v>
      </c>
      <c r="B508" s="6">
        <v>5318</v>
      </c>
    </row>
    <row r="509" spans="1:2">
      <c r="A509" s="7" t="s">
        <v>1803</v>
      </c>
      <c r="B509" s="6">
        <v>5988</v>
      </c>
    </row>
    <row r="510" spans="1:2">
      <c r="A510" s="7" t="s">
        <v>1811</v>
      </c>
      <c r="B510" s="6">
        <v>6115</v>
      </c>
    </row>
    <row r="511" spans="1:2">
      <c r="A511" s="7" t="s">
        <v>1440</v>
      </c>
      <c r="B511" s="6">
        <v>6337</v>
      </c>
    </row>
    <row r="512" spans="1:2">
      <c r="A512" s="7" t="s">
        <v>1981</v>
      </c>
      <c r="B512" s="6">
        <v>6434</v>
      </c>
    </row>
    <row r="513" spans="1:2">
      <c r="A513" s="7" t="s">
        <v>1162</v>
      </c>
      <c r="B513" s="6">
        <v>7136</v>
      </c>
    </row>
    <row r="514" spans="1:2">
      <c r="A514" s="7" t="s">
        <v>1785</v>
      </c>
      <c r="B514" s="6">
        <v>7489</v>
      </c>
    </row>
    <row r="515" spans="1:2">
      <c r="A515" s="7" t="s">
        <v>1890</v>
      </c>
      <c r="B515" s="6">
        <v>7968</v>
      </c>
    </row>
    <row r="516" spans="1:2">
      <c r="A516" s="7" t="s">
        <v>1652</v>
      </c>
      <c r="B516" s="6">
        <v>8227</v>
      </c>
    </row>
    <row r="517" spans="1:2">
      <c r="A517" s="7" t="s">
        <v>1811</v>
      </c>
      <c r="B517" s="6">
        <v>9123</v>
      </c>
    </row>
    <row r="518" spans="1:2">
      <c r="A518" s="7" t="s">
        <v>1661</v>
      </c>
      <c r="B518" s="6">
        <v>9792</v>
      </c>
    </row>
    <row r="519" spans="1:2">
      <c r="A519" s="7" t="s">
        <v>1785</v>
      </c>
      <c r="B519" s="6">
        <v>9860</v>
      </c>
    </row>
    <row r="520" spans="1:2">
      <c r="A520" s="7" t="s">
        <v>1652</v>
      </c>
      <c r="B520" s="6">
        <v>10310</v>
      </c>
    </row>
    <row r="521" spans="1:2">
      <c r="A521" s="7" t="s">
        <v>1785</v>
      </c>
      <c r="B521" s="6">
        <v>10369</v>
      </c>
    </row>
    <row r="522" spans="1:2">
      <c r="A522" s="7" t="s">
        <v>1981</v>
      </c>
      <c r="B522" s="6">
        <v>10692</v>
      </c>
    </row>
    <row r="523" spans="1:2">
      <c r="A523" s="7" t="s">
        <v>1440</v>
      </c>
      <c r="B523" s="6">
        <v>11553</v>
      </c>
    </row>
    <row r="524" spans="1:2">
      <c r="A524" s="7" t="s">
        <v>1652</v>
      </c>
      <c r="B524" s="6">
        <v>11776</v>
      </c>
    </row>
    <row r="525" spans="1:2">
      <c r="A525" s="7" t="s">
        <v>1947</v>
      </c>
      <c r="B525" s="6">
        <v>11782</v>
      </c>
    </row>
    <row r="526" spans="1:2">
      <c r="A526" s="7" t="s">
        <v>1440</v>
      </c>
      <c r="B526" s="6">
        <v>12199</v>
      </c>
    </row>
    <row r="527" spans="1:2">
      <c r="A527" s="7" t="s">
        <v>1890</v>
      </c>
      <c r="B527" s="6">
        <v>14275</v>
      </c>
    </row>
    <row r="528" spans="1:2">
      <c r="A528" s="7" t="s">
        <v>1890</v>
      </c>
      <c r="B528" s="6">
        <v>14535</v>
      </c>
    </row>
    <row r="529" spans="1:2">
      <c r="A529" s="7" t="s">
        <v>1981</v>
      </c>
      <c r="B529" s="6">
        <v>15329</v>
      </c>
    </row>
    <row r="530" spans="1:2">
      <c r="A530" s="7" t="s">
        <v>1890</v>
      </c>
      <c r="B530" s="6">
        <v>15621</v>
      </c>
    </row>
    <row r="531" spans="1:2">
      <c r="A531" s="7" t="s">
        <v>1694</v>
      </c>
      <c r="B531" s="6">
        <v>17826</v>
      </c>
    </row>
    <row r="532" spans="1:2">
      <c r="A532" s="7" t="s">
        <v>1661</v>
      </c>
      <c r="B532" s="6">
        <v>17926</v>
      </c>
    </row>
    <row r="533" spans="1:2">
      <c r="A533" s="7" t="s">
        <v>1981</v>
      </c>
      <c r="B533" s="6">
        <v>18247</v>
      </c>
    </row>
    <row r="534" spans="1:2">
      <c r="A534" s="7" t="s">
        <v>1440</v>
      </c>
      <c r="B534" s="6">
        <v>18471</v>
      </c>
    </row>
    <row r="535" spans="1:2">
      <c r="A535" s="7" t="s">
        <v>1162</v>
      </c>
      <c r="B535" s="6">
        <v>19813</v>
      </c>
    </row>
    <row r="536" spans="1:2">
      <c r="A536" s="7" t="s">
        <v>818</v>
      </c>
      <c r="B536" s="6">
        <v>20322</v>
      </c>
    </row>
    <row r="537" spans="1:2">
      <c r="A537" s="7" t="s">
        <v>1890</v>
      </c>
      <c r="B537" s="6">
        <v>20422</v>
      </c>
    </row>
    <row r="538" spans="1:2">
      <c r="A538" s="7" t="s">
        <v>1850</v>
      </c>
      <c r="B538" s="6">
        <v>20448</v>
      </c>
    </row>
    <row r="539" spans="1:2">
      <c r="A539" s="7" t="s">
        <v>1440</v>
      </c>
      <c r="B539" s="6">
        <v>21892</v>
      </c>
    </row>
    <row r="540" spans="1:2">
      <c r="A540" s="7" t="s">
        <v>1981</v>
      </c>
      <c r="B540" s="6">
        <v>22980</v>
      </c>
    </row>
    <row r="541" spans="1:2">
      <c r="A541" s="7" t="s">
        <v>1410</v>
      </c>
      <c r="B541" s="6">
        <v>23907</v>
      </c>
    </row>
    <row r="542" spans="1:2">
      <c r="A542" s="7" t="s">
        <v>1803</v>
      </c>
      <c r="B542" s="6">
        <v>24064</v>
      </c>
    </row>
    <row r="543" spans="1:2">
      <c r="A543" s="7" t="s">
        <v>1440</v>
      </c>
      <c r="B543" s="6">
        <v>24132</v>
      </c>
    </row>
    <row r="544" spans="1:2">
      <c r="A544" s="7" t="s">
        <v>1850</v>
      </c>
      <c r="B544" s="6">
        <v>24576</v>
      </c>
    </row>
    <row r="545" spans="1:2">
      <c r="A545" s="7" t="s">
        <v>1652</v>
      </c>
      <c r="B545" s="6">
        <v>25248</v>
      </c>
    </row>
    <row r="546" spans="1:2">
      <c r="A546" s="7" t="s">
        <v>1162</v>
      </c>
      <c r="B546" s="6">
        <v>25475</v>
      </c>
    </row>
    <row r="547" spans="1:2">
      <c r="A547" s="7" t="s">
        <v>818</v>
      </c>
      <c r="B547" s="6">
        <v>26978</v>
      </c>
    </row>
    <row r="548" spans="1:2">
      <c r="A548" s="7" t="s">
        <v>1803</v>
      </c>
      <c r="B548" s="6">
        <v>27105</v>
      </c>
    </row>
    <row r="549" spans="1:2">
      <c r="A549" s="7" t="s">
        <v>1410</v>
      </c>
      <c r="B549" s="6">
        <v>28068</v>
      </c>
    </row>
    <row r="550" spans="1:2">
      <c r="A550" s="7" t="s">
        <v>1803</v>
      </c>
      <c r="B550" s="6">
        <v>28802</v>
      </c>
    </row>
    <row r="551" spans="1:2">
      <c r="A551" s="7" t="s">
        <v>2097</v>
      </c>
      <c r="B551" s="6">
        <v>28839</v>
      </c>
    </row>
    <row r="552" spans="1:2">
      <c r="A552" s="7" t="s">
        <v>2097</v>
      </c>
      <c r="B552" s="6">
        <v>29252</v>
      </c>
    </row>
    <row r="553" spans="1:2">
      <c r="A553" s="7" t="s">
        <v>1785</v>
      </c>
      <c r="B553" s="6">
        <v>31941</v>
      </c>
    </row>
    <row r="554" spans="1:2">
      <c r="A554" s="7" t="s">
        <v>1947</v>
      </c>
      <c r="B554" s="6">
        <v>32418</v>
      </c>
    </row>
    <row r="555" spans="1:2">
      <c r="A555" s="7" t="s">
        <v>1803</v>
      </c>
      <c r="B555" s="6">
        <v>34241</v>
      </c>
    </row>
    <row r="556" spans="1:2">
      <c r="A556" s="7" t="s">
        <v>1661</v>
      </c>
      <c r="B556" s="6">
        <v>34816</v>
      </c>
    </row>
    <row r="557" spans="1:2">
      <c r="A557" s="7" t="s">
        <v>1850</v>
      </c>
      <c r="B557" s="6">
        <v>35011</v>
      </c>
    </row>
    <row r="558" spans="1:2">
      <c r="A558" s="7" t="s">
        <v>2097</v>
      </c>
      <c r="B558" s="6">
        <v>36068</v>
      </c>
    </row>
    <row r="559" spans="1:2">
      <c r="A559" s="7" t="s">
        <v>1694</v>
      </c>
      <c r="B559" s="6">
        <v>36930</v>
      </c>
    </row>
    <row r="560" spans="1:2">
      <c r="A560" s="7" t="s">
        <v>1850</v>
      </c>
      <c r="B560" s="6">
        <v>37315</v>
      </c>
    </row>
    <row r="561" spans="1:2">
      <c r="A561" s="7" t="s">
        <v>1850</v>
      </c>
      <c r="B561" s="6">
        <v>37925</v>
      </c>
    </row>
    <row r="562" spans="1:2">
      <c r="A562" s="7" t="s">
        <v>1981</v>
      </c>
      <c r="B562" s="6">
        <v>38021</v>
      </c>
    </row>
    <row r="563" spans="1:2">
      <c r="A563" s="7" t="s">
        <v>1410</v>
      </c>
      <c r="B563" s="6">
        <v>38336</v>
      </c>
    </row>
    <row r="564" spans="1:2">
      <c r="A564" s="7" t="s">
        <v>1440</v>
      </c>
      <c r="B564" s="6">
        <v>38565</v>
      </c>
    </row>
    <row r="565" spans="1:2">
      <c r="A565" s="7" t="s">
        <v>1661</v>
      </c>
      <c r="B565" s="6">
        <v>39783</v>
      </c>
    </row>
    <row r="566" spans="1:2">
      <c r="A566" s="7" t="s">
        <v>1694</v>
      </c>
      <c r="B566" s="6">
        <v>42500</v>
      </c>
    </row>
    <row r="567" spans="1:2">
      <c r="A567" s="7" t="s">
        <v>1410</v>
      </c>
      <c r="B567" s="6">
        <v>44162</v>
      </c>
    </row>
    <row r="568" spans="1:2">
      <c r="A568" s="7" t="s">
        <v>1661</v>
      </c>
      <c r="B568" s="6">
        <v>44256</v>
      </c>
    </row>
    <row r="569" spans="1:2">
      <c r="A569" s="7" t="s">
        <v>1661</v>
      </c>
      <c r="B569" s="6">
        <v>44320</v>
      </c>
    </row>
    <row r="570" spans="1:2">
      <c r="A570" s="7" t="s">
        <v>1785</v>
      </c>
      <c r="B570" s="6">
        <v>45377</v>
      </c>
    </row>
    <row r="571" spans="1:2">
      <c r="A571" s="7" t="s">
        <v>1981</v>
      </c>
      <c r="B571" s="6">
        <v>47367</v>
      </c>
    </row>
    <row r="572" spans="1:2">
      <c r="A572" s="7" t="s">
        <v>1661</v>
      </c>
      <c r="B572" s="6">
        <v>47750</v>
      </c>
    </row>
    <row r="573" spans="1:2">
      <c r="A573" s="7" t="s">
        <v>1947</v>
      </c>
      <c r="B573" s="6">
        <v>48388</v>
      </c>
    </row>
    <row r="574" spans="1:2">
      <c r="A574" s="7" t="s">
        <v>1895</v>
      </c>
      <c r="B574" s="6">
        <v>49059</v>
      </c>
    </row>
    <row r="575" spans="1:2">
      <c r="A575" s="7" t="s">
        <v>1850</v>
      </c>
      <c r="B575" s="6">
        <v>49510</v>
      </c>
    </row>
    <row r="576" spans="1:2">
      <c r="A576" s="7" t="s">
        <v>1661</v>
      </c>
      <c r="B576" s="6">
        <v>49634</v>
      </c>
    </row>
    <row r="577" spans="1:2">
      <c r="A577" s="7" t="s">
        <v>1694</v>
      </c>
      <c r="B577" s="6">
        <v>50210</v>
      </c>
    </row>
    <row r="578" spans="1:2">
      <c r="A578" s="7" t="s">
        <v>1803</v>
      </c>
      <c r="B578" s="6">
        <v>50503</v>
      </c>
    </row>
    <row r="579" spans="1:2">
      <c r="A579" s="7" t="s">
        <v>2097</v>
      </c>
      <c r="B579" s="6">
        <v>50816</v>
      </c>
    </row>
    <row r="580" spans="1:2">
      <c r="A580" s="7" t="s">
        <v>1850</v>
      </c>
      <c r="B580" s="6">
        <v>51073</v>
      </c>
    </row>
    <row r="581" spans="1:2">
      <c r="A581" s="7" t="s">
        <v>1981</v>
      </c>
      <c r="B581" s="6">
        <v>51584</v>
      </c>
    </row>
    <row r="582" spans="1:2">
      <c r="A582" s="7" t="s">
        <v>2042</v>
      </c>
      <c r="B582" s="6">
        <v>51879</v>
      </c>
    </row>
    <row r="583" spans="1:2">
      <c r="A583" s="7" t="s">
        <v>1785</v>
      </c>
      <c r="B583" s="6">
        <v>52288</v>
      </c>
    </row>
    <row r="584" spans="1:2">
      <c r="A584" s="7" t="s">
        <v>1694</v>
      </c>
      <c r="B584" s="6">
        <v>53190</v>
      </c>
    </row>
    <row r="585" spans="1:2">
      <c r="A585" s="7" t="s">
        <v>1803</v>
      </c>
      <c r="B585" s="6">
        <v>53536</v>
      </c>
    </row>
    <row r="586" spans="1:2">
      <c r="A586" s="7" t="s">
        <v>1947</v>
      </c>
      <c r="B586" s="6">
        <v>53572</v>
      </c>
    </row>
    <row r="587" spans="1:2">
      <c r="A587" s="7" t="s">
        <v>2022</v>
      </c>
      <c r="B587" s="6">
        <v>53825</v>
      </c>
    </row>
    <row r="588" spans="1:2">
      <c r="A588" s="7" t="s">
        <v>1895</v>
      </c>
      <c r="B588" s="6">
        <v>53863</v>
      </c>
    </row>
    <row r="589" spans="1:2">
      <c r="A589" s="7" t="s">
        <v>2042</v>
      </c>
      <c r="B589" s="6">
        <v>54119</v>
      </c>
    </row>
    <row r="590" spans="1:2">
      <c r="A590" s="7" t="s">
        <v>1694</v>
      </c>
      <c r="B590" s="6">
        <v>56224</v>
      </c>
    </row>
    <row r="591" spans="1:2">
      <c r="A591" s="7" t="s">
        <v>1694</v>
      </c>
      <c r="B591" s="6">
        <v>56293</v>
      </c>
    </row>
    <row r="592" spans="1:2">
      <c r="A592" s="7" t="s">
        <v>1661</v>
      </c>
      <c r="B592" s="6">
        <v>57959</v>
      </c>
    </row>
    <row r="593" spans="1:2">
      <c r="A593" s="7" t="s">
        <v>1895</v>
      </c>
      <c r="B593" s="6">
        <v>58500</v>
      </c>
    </row>
    <row r="594" spans="1:2">
      <c r="A594" s="7" t="s">
        <v>2022</v>
      </c>
      <c r="B594" s="6">
        <v>59584</v>
      </c>
    </row>
    <row r="595" spans="1:2">
      <c r="A595" s="7" t="s">
        <v>1459</v>
      </c>
      <c r="B595" s="6">
        <v>261</v>
      </c>
    </row>
    <row r="596" spans="1:2">
      <c r="A596" s="7" t="s">
        <v>1831</v>
      </c>
      <c r="B596" s="6">
        <v>928</v>
      </c>
    </row>
    <row r="597" spans="1:2">
      <c r="A597" s="7" t="s">
        <v>2078</v>
      </c>
      <c r="B597" s="6">
        <v>1282</v>
      </c>
    </row>
    <row r="598" spans="1:2">
      <c r="A598" s="7" t="s">
        <v>1423</v>
      </c>
      <c r="B598" s="6">
        <v>1856</v>
      </c>
    </row>
    <row r="599" spans="1:2">
      <c r="A599" s="7" t="s">
        <v>1738</v>
      </c>
      <c r="B599" s="6">
        <v>1925</v>
      </c>
    </row>
    <row r="600" spans="1:2">
      <c r="A600" s="7" t="s">
        <v>2078</v>
      </c>
      <c r="B600" s="6">
        <v>2848</v>
      </c>
    </row>
    <row r="601" spans="1:2">
      <c r="A601" s="7" t="s">
        <v>1519</v>
      </c>
      <c r="B601" s="6">
        <v>5504</v>
      </c>
    </row>
    <row r="602" spans="1:2">
      <c r="A602" s="7" t="s">
        <v>2078</v>
      </c>
      <c r="B602" s="6">
        <v>8390</v>
      </c>
    </row>
    <row r="603" spans="1:2">
      <c r="A603" s="7" t="s">
        <v>820</v>
      </c>
      <c r="B603" s="6">
        <v>8545</v>
      </c>
    </row>
    <row r="604" spans="1:2">
      <c r="A604" s="7" t="s">
        <v>2078</v>
      </c>
      <c r="B604" s="6">
        <v>9573</v>
      </c>
    </row>
    <row r="605" spans="1:2">
      <c r="A605" s="7" t="s">
        <v>1638</v>
      </c>
      <c r="B605" s="6">
        <v>9892</v>
      </c>
    </row>
    <row r="606" spans="1:2">
      <c r="A606" s="7" t="s">
        <v>1459</v>
      </c>
      <c r="B606" s="6">
        <v>10048</v>
      </c>
    </row>
    <row r="607" spans="1:2">
      <c r="A607" s="7" t="s">
        <v>1459</v>
      </c>
      <c r="B607" s="6">
        <v>10144</v>
      </c>
    </row>
    <row r="608" spans="1:2">
      <c r="A608" s="7" t="s">
        <v>1459</v>
      </c>
      <c r="B608" s="6">
        <v>10432</v>
      </c>
    </row>
    <row r="609" spans="1:2">
      <c r="A609" s="7" t="s">
        <v>1471</v>
      </c>
      <c r="B609" s="6">
        <v>10661</v>
      </c>
    </row>
    <row r="610" spans="1:2">
      <c r="A610" s="7" t="s">
        <v>1459</v>
      </c>
      <c r="B610" s="6">
        <v>12806</v>
      </c>
    </row>
    <row r="611" spans="1:2">
      <c r="A611" s="7" t="s">
        <v>1638</v>
      </c>
      <c r="B611" s="6">
        <v>13158</v>
      </c>
    </row>
    <row r="612" spans="1:2">
      <c r="A612" s="7" t="s">
        <v>1519</v>
      </c>
      <c r="B612" s="6">
        <v>13507</v>
      </c>
    </row>
    <row r="613" spans="1:2">
      <c r="A613" s="7" t="s">
        <v>1809</v>
      </c>
      <c r="B613" s="6">
        <v>14375</v>
      </c>
    </row>
    <row r="614" spans="1:2">
      <c r="A614" s="7" t="s">
        <v>1459</v>
      </c>
      <c r="B614" s="6">
        <v>14627</v>
      </c>
    </row>
    <row r="615" spans="1:2">
      <c r="A615" s="7" t="s">
        <v>1455</v>
      </c>
      <c r="B615" s="6">
        <v>14852</v>
      </c>
    </row>
    <row r="616" spans="1:2">
      <c r="A616" s="7" t="s">
        <v>1459</v>
      </c>
      <c r="B616" s="6">
        <v>16230</v>
      </c>
    </row>
    <row r="617" spans="1:2">
      <c r="A617" s="7" t="s">
        <v>1459</v>
      </c>
      <c r="B617" s="6">
        <v>19074</v>
      </c>
    </row>
    <row r="618" spans="1:2">
      <c r="A618" s="7" t="s">
        <v>1544</v>
      </c>
      <c r="B618" s="6">
        <v>20194</v>
      </c>
    </row>
    <row r="619" spans="1:2">
      <c r="A619" s="7" t="s">
        <v>1908</v>
      </c>
      <c r="B619" s="6">
        <v>21024</v>
      </c>
    </row>
    <row r="620" spans="1:2">
      <c r="A620" s="7" t="s">
        <v>1544</v>
      </c>
      <c r="B620" s="6">
        <v>21509</v>
      </c>
    </row>
    <row r="621" spans="1:2">
      <c r="A621" s="7" t="s">
        <v>1459</v>
      </c>
      <c r="B621" s="6">
        <v>21856</v>
      </c>
    </row>
    <row r="622" spans="1:2">
      <c r="A622" s="7" t="s">
        <v>1908</v>
      </c>
      <c r="B622" s="6">
        <v>22119</v>
      </c>
    </row>
    <row r="623" spans="1:2">
      <c r="A623" s="7" t="s">
        <v>1638</v>
      </c>
      <c r="B623" s="6">
        <v>22534</v>
      </c>
    </row>
    <row r="624" spans="1:2">
      <c r="A624" s="7" t="s">
        <v>1459</v>
      </c>
      <c r="B624" s="6">
        <v>22629</v>
      </c>
    </row>
    <row r="625" spans="1:2">
      <c r="A625" s="7" t="s">
        <v>1638</v>
      </c>
      <c r="B625" s="6">
        <v>23011</v>
      </c>
    </row>
    <row r="626" spans="1:2">
      <c r="A626" s="7" t="s">
        <v>1459</v>
      </c>
      <c r="B626" s="6">
        <v>24070</v>
      </c>
    </row>
    <row r="627" spans="1:2">
      <c r="A627" s="7" t="s">
        <v>1459</v>
      </c>
      <c r="B627" s="6">
        <v>24737</v>
      </c>
    </row>
    <row r="628" spans="1:2">
      <c r="A628" s="7" t="s">
        <v>1519</v>
      </c>
      <c r="B628" s="6">
        <v>26373</v>
      </c>
    </row>
    <row r="629" spans="1:2">
      <c r="A629" s="7" t="s">
        <v>1423</v>
      </c>
      <c r="B629" s="6">
        <v>27174</v>
      </c>
    </row>
    <row r="630" spans="1:2">
      <c r="A630" s="7" t="s">
        <v>1660</v>
      </c>
      <c r="B630" s="6">
        <v>27876</v>
      </c>
    </row>
    <row r="631" spans="1:2">
      <c r="A631" s="7" t="s">
        <v>1423</v>
      </c>
      <c r="B631" s="6">
        <v>28582</v>
      </c>
    </row>
    <row r="632" spans="1:2">
      <c r="A632" s="7" t="s">
        <v>1519</v>
      </c>
      <c r="B632" s="6">
        <v>28868</v>
      </c>
    </row>
    <row r="633" spans="1:2">
      <c r="A633" s="7" t="s">
        <v>1455</v>
      </c>
      <c r="B633" s="6">
        <v>29857</v>
      </c>
    </row>
    <row r="634" spans="1:2">
      <c r="A634" s="7" t="s">
        <v>1459</v>
      </c>
      <c r="B634" s="6">
        <v>29921</v>
      </c>
    </row>
    <row r="635" spans="1:2">
      <c r="A635" s="7" t="s">
        <v>1638</v>
      </c>
      <c r="B635" s="6">
        <v>30659</v>
      </c>
    </row>
    <row r="636" spans="1:2">
      <c r="A636" s="7" t="s">
        <v>1519</v>
      </c>
      <c r="B636" s="6">
        <v>30660</v>
      </c>
    </row>
    <row r="637" spans="1:2">
      <c r="A637" s="7" t="s">
        <v>1423</v>
      </c>
      <c r="B637" s="6">
        <v>30883</v>
      </c>
    </row>
    <row r="638" spans="1:2">
      <c r="A638" s="7" t="s">
        <v>1924</v>
      </c>
      <c r="B638" s="6">
        <v>32871</v>
      </c>
    </row>
    <row r="639" spans="1:2">
      <c r="A639" s="7" t="s">
        <v>1459</v>
      </c>
      <c r="B639" s="6">
        <v>33600</v>
      </c>
    </row>
    <row r="640" spans="1:2">
      <c r="A640" s="7" t="s">
        <v>1423</v>
      </c>
      <c r="B640" s="6">
        <v>33632</v>
      </c>
    </row>
    <row r="641" spans="1:2">
      <c r="A641" s="7" t="s">
        <v>1851</v>
      </c>
      <c r="B641" s="6">
        <v>33665</v>
      </c>
    </row>
    <row r="642" spans="1:2">
      <c r="A642" s="7" t="s">
        <v>820</v>
      </c>
      <c r="B642" s="6">
        <v>34434</v>
      </c>
    </row>
    <row r="643" spans="1:2">
      <c r="A643" s="7" t="s">
        <v>820</v>
      </c>
      <c r="B643" s="6">
        <v>34753</v>
      </c>
    </row>
    <row r="644" spans="1:2">
      <c r="A644" s="7" t="s">
        <v>1851</v>
      </c>
      <c r="B644" s="6">
        <v>35364</v>
      </c>
    </row>
    <row r="645" spans="1:2">
      <c r="A645" s="7" t="s">
        <v>820</v>
      </c>
      <c r="B645" s="6">
        <v>35812</v>
      </c>
    </row>
    <row r="646" spans="1:2">
      <c r="A646" s="7" t="s">
        <v>1423</v>
      </c>
      <c r="B646" s="6">
        <v>37063</v>
      </c>
    </row>
    <row r="647" spans="1:2">
      <c r="A647" s="7" t="s">
        <v>731</v>
      </c>
      <c r="B647" s="6">
        <v>37281</v>
      </c>
    </row>
    <row r="648" spans="1:2">
      <c r="A648" s="7" t="s">
        <v>1455</v>
      </c>
      <c r="B648" s="6">
        <v>37798</v>
      </c>
    </row>
    <row r="649" spans="1:2">
      <c r="A649" s="7" t="s">
        <v>818</v>
      </c>
      <c r="B649" s="6">
        <v>38017</v>
      </c>
    </row>
    <row r="650" spans="1:2">
      <c r="A650" s="7" t="s">
        <v>1660</v>
      </c>
      <c r="B650" s="6">
        <v>38272</v>
      </c>
    </row>
    <row r="651" spans="1:2">
      <c r="A651" s="7" t="s">
        <v>1638</v>
      </c>
      <c r="B651" s="6">
        <v>39301</v>
      </c>
    </row>
    <row r="652" spans="1:2">
      <c r="A652" s="7" t="s">
        <v>1544</v>
      </c>
      <c r="B652" s="6">
        <v>39367</v>
      </c>
    </row>
    <row r="653" spans="1:2">
      <c r="A653" s="7" t="s">
        <v>731</v>
      </c>
      <c r="B653" s="6">
        <v>39655</v>
      </c>
    </row>
    <row r="654" spans="1:2">
      <c r="A654" s="7" t="s">
        <v>1924</v>
      </c>
      <c r="B654" s="6">
        <v>40803</v>
      </c>
    </row>
    <row r="655" spans="1:2">
      <c r="A655" s="7" t="s">
        <v>820</v>
      </c>
      <c r="B655" s="6">
        <v>40806</v>
      </c>
    </row>
    <row r="656" spans="1:2">
      <c r="A656" s="7" t="s">
        <v>1519</v>
      </c>
      <c r="B656" s="6">
        <v>43523</v>
      </c>
    </row>
    <row r="657" spans="1:2">
      <c r="A657" s="7" t="s">
        <v>818</v>
      </c>
      <c r="B657" s="6">
        <v>44199</v>
      </c>
    </row>
    <row r="658" spans="1:2">
      <c r="A658" s="7" t="s">
        <v>1423</v>
      </c>
      <c r="B658" s="6">
        <v>44231</v>
      </c>
    </row>
    <row r="659" spans="1:2">
      <c r="A659" s="7" t="s">
        <v>1459</v>
      </c>
      <c r="B659" s="6">
        <v>45573</v>
      </c>
    </row>
    <row r="660" spans="1:2">
      <c r="A660" s="7" t="s">
        <v>1851</v>
      </c>
      <c r="B660" s="6">
        <v>45763</v>
      </c>
    </row>
    <row r="661" spans="1:2">
      <c r="A661" s="7" t="s">
        <v>1544</v>
      </c>
      <c r="B661" s="6">
        <v>48165</v>
      </c>
    </row>
    <row r="662" spans="1:2">
      <c r="A662" s="7" t="s">
        <v>1831</v>
      </c>
      <c r="B662" s="6">
        <v>48197</v>
      </c>
    </row>
    <row r="663" spans="1:2">
      <c r="A663" s="7" t="s">
        <v>820</v>
      </c>
      <c r="B663" s="6">
        <v>48484</v>
      </c>
    </row>
    <row r="664" spans="1:2">
      <c r="A664" s="7" t="s">
        <v>820</v>
      </c>
      <c r="B664" s="6">
        <v>49153</v>
      </c>
    </row>
    <row r="665" spans="1:2">
      <c r="A665" s="7" t="s">
        <v>1544</v>
      </c>
      <c r="B665" s="6">
        <v>49412</v>
      </c>
    </row>
    <row r="666" spans="1:2">
      <c r="A666" s="7" t="s">
        <v>1851</v>
      </c>
      <c r="B666" s="6">
        <v>49761</v>
      </c>
    </row>
    <row r="667" spans="1:2">
      <c r="A667" s="7" t="s">
        <v>1660</v>
      </c>
      <c r="B667" s="6">
        <v>50310</v>
      </c>
    </row>
    <row r="668" spans="1:2">
      <c r="A668" s="7" t="s">
        <v>1519</v>
      </c>
      <c r="B668" s="6">
        <v>51072</v>
      </c>
    </row>
    <row r="669" spans="1:2">
      <c r="A669" s="7" t="s">
        <v>731</v>
      </c>
      <c r="B669" s="6">
        <v>51648</v>
      </c>
    </row>
    <row r="670" spans="1:2">
      <c r="A670" s="7" t="s">
        <v>731</v>
      </c>
      <c r="B670" s="6">
        <v>52035</v>
      </c>
    </row>
    <row r="671" spans="1:2">
      <c r="A671" s="7" t="s">
        <v>1544</v>
      </c>
      <c r="B671" s="6">
        <v>52326</v>
      </c>
    </row>
    <row r="672" spans="1:2">
      <c r="A672" s="7" t="s">
        <v>1423</v>
      </c>
      <c r="B672" s="6">
        <v>52737</v>
      </c>
    </row>
    <row r="673" spans="1:2">
      <c r="A673" s="7" t="s">
        <v>731</v>
      </c>
      <c r="B673" s="6">
        <v>53216</v>
      </c>
    </row>
    <row r="674" spans="1:2">
      <c r="A674" s="7" t="s">
        <v>818</v>
      </c>
      <c r="B674" s="6">
        <v>54081</v>
      </c>
    </row>
    <row r="675" spans="1:2">
      <c r="A675" s="7" t="s">
        <v>820</v>
      </c>
      <c r="B675" s="6">
        <v>54560</v>
      </c>
    </row>
    <row r="676" spans="1:2">
      <c r="A676" s="7" t="s">
        <v>1490</v>
      </c>
      <c r="B676" s="6">
        <v>54947</v>
      </c>
    </row>
    <row r="677" spans="1:2">
      <c r="A677" s="7" t="s">
        <v>1544</v>
      </c>
      <c r="B677" s="6">
        <v>55170</v>
      </c>
    </row>
    <row r="678" spans="1:2">
      <c r="A678" s="7" t="s">
        <v>731</v>
      </c>
      <c r="B678" s="6">
        <v>55777</v>
      </c>
    </row>
    <row r="679" spans="1:2">
      <c r="A679" s="7" t="s">
        <v>1423</v>
      </c>
      <c r="B679" s="6">
        <v>56001</v>
      </c>
    </row>
    <row r="680" spans="1:2">
      <c r="A680" s="7" t="s">
        <v>1831</v>
      </c>
      <c r="B680" s="6">
        <v>56640</v>
      </c>
    </row>
    <row r="681" spans="1:2">
      <c r="A681" s="7" t="s">
        <v>818</v>
      </c>
      <c r="B681" s="6">
        <v>59393</v>
      </c>
    </row>
    <row r="682" spans="1:2">
      <c r="A682" s="7" t="s">
        <v>1459</v>
      </c>
      <c r="B682" s="6">
        <v>59712</v>
      </c>
    </row>
    <row r="683" spans="1:2">
      <c r="A683" s="7" t="s">
        <v>2052</v>
      </c>
      <c r="B683" s="6">
        <v>59905</v>
      </c>
    </row>
    <row r="684" spans="1:2">
      <c r="A684" s="7" t="s">
        <v>1445</v>
      </c>
      <c r="B684" s="6">
        <v>322</v>
      </c>
    </row>
    <row r="685" spans="1:2">
      <c r="A685" s="7" t="s">
        <v>1634</v>
      </c>
      <c r="B685" s="6">
        <v>962</v>
      </c>
    </row>
    <row r="686" spans="1:2">
      <c r="A686" s="7" t="s">
        <v>84</v>
      </c>
      <c r="B686" s="6">
        <v>1221</v>
      </c>
    </row>
    <row r="687" spans="1:2">
      <c r="A687" s="7" t="s">
        <v>2038</v>
      </c>
      <c r="B687" s="6">
        <v>1445</v>
      </c>
    </row>
    <row r="688" spans="1:2">
      <c r="A688" s="7" t="s">
        <v>2081</v>
      </c>
      <c r="B688" s="6">
        <v>1799</v>
      </c>
    </row>
    <row r="689" spans="1:2">
      <c r="A689" s="7" t="s">
        <v>1547</v>
      </c>
      <c r="B689" s="6">
        <v>2720</v>
      </c>
    </row>
    <row r="690" spans="1:2">
      <c r="A690" s="7" t="s">
        <v>1634</v>
      </c>
      <c r="B690" s="6">
        <v>3685</v>
      </c>
    </row>
    <row r="691" spans="1:2">
      <c r="A691" s="7" t="s">
        <v>2090</v>
      </c>
      <c r="B691" s="6">
        <v>3687</v>
      </c>
    </row>
    <row r="692" spans="1:2">
      <c r="A692" s="7" t="s">
        <v>1547</v>
      </c>
      <c r="B692" s="6">
        <v>3907</v>
      </c>
    </row>
    <row r="693" spans="1:2">
      <c r="A693" s="7" t="s">
        <v>2038</v>
      </c>
      <c r="B693" s="6">
        <v>4067</v>
      </c>
    </row>
    <row r="694" spans="1:2">
      <c r="A694" s="7" t="s">
        <v>2017</v>
      </c>
      <c r="B694" s="6">
        <v>4257</v>
      </c>
    </row>
    <row r="695" spans="1:2">
      <c r="A695" s="7" t="s">
        <v>84</v>
      </c>
      <c r="B695" s="6">
        <v>4261</v>
      </c>
    </row>
    <row r="696" spans="1:2">
      <c r="A696" s="7" t="s">
        <v>1634</v>
      </c>
      <c r="B696" s="6">
        <v>4294</v>
      </c>
    </row>
    <row r="697" spans="1:2">
      <c r="A697" s="7" t="s">
        <v>2038</v>
      </c>
      <c r="B697" s="6">
        <v>4642</v>
      </c>
    </row>
    <row r="698" spans="1:2">
      <c r="A698" s="7" t="s">
        <v>1780</v>
      </c>
      <c r="B698" s="6">
        <v>4864</v>
      </c>
    </row>
    <row r="699" spans="1:2">
      <c r="A699" s="7" t="s">
        <v>1878</v>
      </c>
      <c r="B699" s="6">
        <v>4996</v>
      </c>
    </row>
    <row r="700" spans="1:2">
      <c r="A700" s="7" t="s">
        <v>1780</v>
      </c>
      <c r="B700" s="6">
        <v>5121</v>
      </c>
    </row>
    <row r="701" spans="1:2">
      <c r="A701" s="7" t="s">
        <v>2069</v>
      </c>
      <c r="B701" s="6">
        <v>5346</v>
      </c>
    </row>
    <row r="702" spans="1:2">
      <c r="A702" s="7" t="s">
        <v>1487</v>
      </c>
      <c r="B702" s="6">
        <v>5473</v>
      </c>
    </row>
    <row r="703" spans="1:2">
      <c r="A703" s="7" t="s">
        <v>1750</v>
      </c>
      <c r="B703" s="6">
        <v>5698</v>
      </c>
    </row>
    <row r="704" spans="1:2">
      <c r="A704" s="7" t="s">
        <v>1780</v>
      </c>
      <c r="B704" s="6">
        <v>6144</v>
      </c>
    </row>
    <row r="705" spans="1:2">
      <c r="A705" s="7" t="s">
        <v>1559</v>
      </c>
      <c r="B705" s="6">
        <v>6374</v>
      </c>
    </row>
    <row r="706" spans="1:2">
      <c r="A706" s="7" t="s">
        <v>84</v>
      </c>
      <c r="B706" s="6">
        <v>7169</v>
      </c>
    </row>
    <row r="707" spans="1:2">
      <c r="A707" s="7" t="s">
        <v>1559</v>
      </c>
      <c r="B707" s="6">
        <v>7427</v>
      </c>
    </row>
    <row r="708" spans="1:2">
      <c r="A708" s="7" t="s">
        <v>1136</v>
      </c>
      <c r="B708" s="6">
        <v>8229</v>
      </c>
    </row>
    <row r="709" spans="1:2">
      <c r="A709" s="7" t="s">
        <v>1136</v>
      </c>
      <c r="B709" s="6">
        <v>8290</v>
      </c>
    </row>
    <row r="710" spans="1:2">
      <c r="A710" s="7" t="s">
        <v>2081</v>
      </c>
      <c r="B710" s="6">
        <v>8515</v>
      </c>
    </row>
    <row r="711" spans="1:2">
      <c r="A711" s="7" t="s">
        <v>1523</v>
      </c>
      <c r="B711" s="6">
        <v>8801</v>
      </c>
    </row>
    <row r="712" spans="1:2">
      <c r="A712" s="7" t="s">
        <v>2038</v>
      </c>
      <c r="B712" s="6">
        <v>8992</v>
      </c>
    </row>
    <row r="713" spans="1:2">
      <c r="A713" s="7" t="s">
        <v>1800</v>
      </c>
      <c r="B713" s="6">
        <v>9409</v>
      </c>
    </row>
    <row r="714" spans="1:2">
      <c r="A714" s="7" t="s">
        <v>84</v>
      </c>
      <c r="B714" s="6">
        <v>10306</v>
      </c>
    </row>
    <row r="715" spans="1:2">
      <c r="A715" s="7" t="s">
        <v>2069</v>
      </c>
      <c r="B715" s="6">
        <v>10470</v>
      </c>
    </row>
    <row r="716" spans="1:2">
      <c r="A716" s="7" t="s">
        <v>1634</v>
      </c>
      <c r="B716" s="6">
        <v>10819</v>
      </c>
    </row>
    <row r="717" spans="1:2">
      <c r="A717" s="7" t="s">
        <v>2081</v>
      </c>
      <c r="B717" s="6">
        <v>10916</v>
      </c>
    </row>
    <row r="718" spans="1:2">
      <c r="A718" s="7" t="s">
        <v>1634</v>
      </c>
      <c r="B718" s="6">
        <v>10944</v>
      </c>
    </row>
    <row r="719" spans="1:2">
      <c r="A719" s="7" t="s">
        <v>1742</v>
      </c>
      <c r="B719" s="6">
        <v>11301</v>
      </c>
    </row>
    <row r="720" spans="1:2">
      <c r="A720" s="7" t="s">
        <v>2017</v>
      </c>
      <c r="B720" s="6">
        <v>11332</v>
      </c>
    </row>
    <row r="721" spans="1:2">
      <c r="A721" s="7" t="s">
        <v>1687</v>
      </c>
      <c r="B721" s="6">
        <v>11392</v>
      </c>
    </row>
    <row r="722" spans="1:2">
      <c r="A722" s="7" t="s">
        <v>1493</v>
      </c>
      <c r="B722" s="6">
        <v>11745</v>
      </c>
    </row>
    <row r="723" spans="1:2">
      <c r="A723" s="7" t="s">
        <v>1487</v>
      </c>
      <c r="B723" s="6">
        <v>11875</v>
      </c>
    </row>
    <row r="724" spans="1:2">
      <c r="A724" s="7" t="s">
        <v>1493</v>
      </c>
      <c r="B724" s="6">
        <v>11907</v>
      </c>
    </row>
    <row r="725" spans="1:2">
      <c r="A725" s="7" t="s">
        <v>1445</v>
      </c>
      <c r="B725" s="6">
        <v>12129</v>
      </c>
    </row>
    <row r="726" spans="1:2">
      <c r="A726" s="7" t="s">
        <v>1136</v>
      </c>
      <c r="B726" s="6">
        <v>12579</v>
      </c>
    </row>
    <row r="727" spans="1:2">
      <c r="A727" s="7" t="s">
        <v>1493</v>
      </c>
      <c r="B727" s="6">
        <v>12743</v>
      </c>
    </row>
    <row r="728" spans="1:2">
      <c r="A728" s="7" t="s">
        <v>1894</v>
      </c>
      <c r="B728" s="6">
        <v>12902</v>
      </c>
    </row>
    <row r="729" spans="1:2">
      <c r="A729" s="7" t="s">
        <v>1878</v>
      </c>
      <c r="B729" s="6">
        <v>13380</v>
      </c>
    </row>
    <row r="730" spans="1:2">
      <c r="A730" s="7" t="s">
        <v>1634</v>
      </c>
      <c r="B730" s="6">
        <v>13606</v>
      </c>
    </row>
    <row r="731" spans="1:2">
      <c r="A731" s="7" t="s">
        <v>1992</v>
      </c>
      <c r="B731" s="6">
        <v>13889</v>
      </c>
    </row>
    <row r="732" spans="1:2">
      <c r="A732" s="7" t="s">
        <v>2069</v>
      </c>
      <c r="B732" s="6">
        <v>13984</v>
      </c>
    </row>
    <row r="733" spans="1:2">
      <c r="A733" s="7" t="s">
        <v>1750</v>
      </c>
      <c r="B733" s="6">
        <v>13986</v>
      </c>
    </row>
    <row r="734" spans="1:2">
      <c r="A734" s="7" t="s">
        <v>1780</v>
      </c>
      <c r="B734" s="6">
        <v>14240</v>
      </c>
    </row>
    <row r="735" spans="1:2">
      <c r="A735" s="7" t="s">
        <v>84</v>
      </c>
      <c r="B735" s="6">
        <v>14276</v>
      </c>
    </row>
    <row r="736" spans="1:2">
      <c r="A736" s="7" t="s">
        <v>1780</v>
      </c>
      <c r="B736" s="6">
        <v>14471</v>
      </c>
    </row>
    <row r="737" spans="1:2">
      <c r="A737" s="7" t="s">
        <v>1728</v>
      </c>
      <c r="B737" s="6">
        <v>14529</v>
      </c>
    </row>
    <row r="738" spans="1:2">
      <c r="A738" s="7" t="s">
        <v>1487</v>
      </c>
      <c r="B738" s="6">
        <v>14948</v>
      </c>
    </row>
    <row r="739" spans="1:2">
      <c r="A739" s="7" t="s">
        <v>1750</v>
      </c>
      <c r="B739" s="6">
        <v>16161</v>
      </c>
    </row>
    <row r="740" spans="1:2">
      <c r="A740" s="7" t="s">
        <v>1757</v>
      </c>
      <c r="B740" s="6">
        <v>16257</v>
      </c>
    </row>
    <row r="741" spans="1:2">
      <c r="A741" s="7" t="s">
        <v>1800</v>
      </c>
      <c r="B741" s="6">
        <v>16806</v>
      </c>
    </row>
    <row r="742" spans="1:2">
      <c r="A742" s="7" t="s">
        <v>1878</v>
      </c>
      <c r="B742" s="6">
        <v>17344</v>
      </c>
    </row>
    <row r="743" spans="1:2">
      <c r="A743" s="7" t="s">
        <v>1728</v>
      </c>
      <c r="B743" s="6">
        <v>17382</v>
      </c>
    </row>
    <row r="744" spans="1:2">
      <c r="A744" s="7" t="s">
        <v>84</v>
      </c>
      <c r="B744" s="6">
        <v>17507</v>
      </c>
    </row>
    <row r="745" spans="1:2">
      <c r="A745" s="7" t="s">
        <v>1493</v>
      </c>
      <c r="B745" s="6">
        <v>17702</v>
      </c>
    </row>
    <row r="746" spans="1:2">
      <c r="A746" s="7" t="s">
        <v>1559</v>
      </c>
      <c r="B746" s="6">
        <v>17831</v>
      </c>
    </row>
    <row r="747" spans="1:2">
      <c r="A747" s="7" t="s">
        <v>2017</v>
      </c>
      <c r="B747" s="6">
        <v>18179</v>
      </c>
    </row>
    <row r="748" spans="1:2">
      <c r="A748" s="7" t="s">
        <v>1878</v>
      </c>
      <c r="B748" s="6">
        <v>19044</v>
      </c>
    </row>
    <row r="749" spans="1:2">
      <c r="A749" s="7" t="s">
        <v>1493</v>
      </c>
      <c r="B749" s="6">
        <v>19462</v>
      </c>
    </row>
    <row r="750" spans="1:2">
      <c r="A750" s="7" t="s">
        <v>1445</v>
      </c>
      <c r="B750" s="6">
        <v>19936</v>
      </c>
    </row>
    <row r="751" spans="1:2">
      <c r="A751" s="7" t="s">
        <v>2017</v>
      </c>
      <c r="B751" s="6">
        <v>19972</v>
      </c>
    </row>
    <row r="752" spans="1:2">
      <c r="A752" s="7" t="s">
        <v>1661</v>
      </c>
      <c r="B752" s="6">
        <v>20038</v>
      </c>
    </row>
    <row r="753" spans="1:2">
      <c r="A753" s="7" t="s">
        <v>2017</v>
      </c>
      <c r="B753" s="6">
        <v>20389</v>
      </c>
    </row>
    <row r="754" spans="1:2">
      <c r="A754" s="7" t="s">
        <v>2038</v>
      </c>
      <c r="B754" s="6">
        <v>20676</v>
      </c>
    </row>
    <row r="755" spans="1:2">
      <c r="A755" s="7" t="s">
        <v>1853</v>
      </c>
      <c r="B755" s="6">
        <v>20807</v>
      </c>
    </row>
    <row r="756" spans="1:2">
      <c r="A756" s="7" t="s">
        <v>2038</v>
      </c>
      <c r="B756" s="6">
        <v>20838</v>
      </c>
    </row>
    <row r="757" spans="1:2">
      <c r="A757" s="7" t="s">
        <v>1445</v>
      </c>
      <c r="B757" s="6">
        <v>20960</v>
      </c>
    </row>
    <row r="758" spans="1:2">
      <c r="A758" s="7" t="s">
        <v>84</v>
      </c>
      <c r="B758" s="6">
        <v>20961</v>
      </c>
    </row>
    <row r="759" spans="1:2">
      <c r="A759" s="7" t="s">
        <v>1780</v>
      </c>
      <c r="B759" s="6">
        <v>21350</v>
      </c>
    </row>
    <row r="760" spans="1:2">
      <c r="A760" s="7" t="s">
        <v>1800</v>
      </c>
      <c r="B760" s="6">
        <v>21572</v>
      </c>
    </row>
    <row r="761" spans="1:2">
      <c r="A761" s="7" t="s">
        <v>1523</v>
      </c>
      <c r="B761" s="6">
        <v>21671</v>
      </c>
    </row>
    <row r="762" spans="1:2">
      <c r="A762" s="7" t="s">
        <v>1780</v>
      </c>
      <c r="B762" s="6">
        <v>22657</v>
      </c>
    </row>
    <row r="763" spans="1:2">
      <c r="A763" s="7" t="s">
        <v>1780</v>
      </c>
      <c r="B763" s="6">
        <v>23207</v>
      </c>
    </row>
    <row r="764" spans="1:2">
      <c r="A764" s="7" t="s">
        <v>2069</v>
      </c>
      <c r="B764" s="6">
        <v>23940</v>
      </c>
    </row>
    <row r="765" spans="1:2">
      <c r="A765" s="7" t="s">
        <v>1750</v>
      </c>
      <c r="B765" s="6">
        <v>24450</v>
      </c>
    </row>
    <row r="766" spans="1:2">
      <c r="A766" s="7" t="s">
        <v>1493</v>
      </c>
      <c r="B766" s="6">
        <v>24580</v>
      </c>
    </row>
    <row r="767" spans="1:2">
      <c r="A767" s="7" t="s">
        <v>1661</v>
      </c>
      <c r="B767" s="6">
        <v>24833</v>
      </c>
    </row>
    <row r="768" spans="1:2">
      <c r="A768" s="7" t="s">
        <v>2038</v>
      </c>
      <c r="B768" s="6">
        <v>24933</v>
      </c>
    </row>
    <row r="769" spans="1:2">
      <c r="A769" s="7" t="s">
        <v>1661</v>
      </c>
      <c r="B769" s="6">
        <v>25031</v>
      </c>
    </row>
    <row r="770" spans="1:2">
      <c r="A770" s="7" t="s">
        <v>1661</v>
      </c>
      <c r="B770" s="6">
        <v>25633</v>
      </c>
    </row>
    <row r="771" spans="1:2">
      <c r="A771" s="7" t="s">
        <v>1661</v>
      </c>
      <c r="B771" s="6">
        <v>25635</v>
      </c>
    </row>
    <row r="772" spans="1:2">
      <c r="A772" s="7" t="s">
        <v>1853</v>
      </c>
      <c r="B772" s="6">
        <v>25830</v>
      </c>
    </row>
    <row r="773" spans="1:2">
      <c r="A773" s="7" t="s">
        <v>2069</v>
      </c>
      <c r="B773" s="6">
        <v>26342</v>
      </c>
    </row>
    <row r="774" spans="1:2">
      <c r="A774" s="7" t="s">
        <v>2038</v>
      </c>
      <c r="B774" s="6">
        <v>26368</v>
      </c>
    </row>
    <row r="775" spans="1:2">
      <c r="A775" s="7" t="s">
        <v>1780</v>
      </c>
      <c r="B775" s="6">
        <v>26372</v>
      </c>
    </row>
    <row r="776" spans="1:2">
      <c r="A776" s="7" t="s">
        <v>1445</v>
      </c>
      <c r="B776" s="6">
        <v>26756</v>
      </c>
    </row>
    <row r="777" spans="1:2">
      <c r="A777" s="7" t="s">
        <v>567</v>
      </c>
      <c r="B777" s="6">
        <v>26851</v>
      </c>
    </row>
    <row r="778" spans="1:2">
      <c r="A778" s="7" t="s">
        <v>1800</v>
      </c>
      <c r="B778" s="6">
        <v>26981</v>
      </c>
    </row>
    <row r="779" spans="1:2">
      <c r="A779" s="7" t="s">
        <v>1562</v>
      </c>
      <c r="B779" s="6">
        <v>27298</v>
      </c>
    </row>
    <row r="780" spans="1:2">
      <c r="A780" s="7" t="s">
        <v>1493</v>
      </c>
      <c r="B780" s="6">
        <v>27330</v>
      </c>
    </row>
    <row r="781" spans="1:2">
      <c r="A781" s="7" t="s">
        <v>1487</v>
      </c>
      <c r="B781" s="6">
        <v>27781</v>
      </c>
    </row>
    <row r="782" spans="1:2">
      <c r="A782" s="7" t="s">
        <v>2069</v>
      </c>
      <c r="B782" s="6">
        <v>28225</v>
      </c>
    </row>
    <row r="783" spans="1:2">
      <c r="A783" s="7" t="s">
        <v>1493</v>
      </c>
      <c r="B783" s="6">
        <v>28389</v>
      </c>
    </row>
    <row r="784" spans="1:2">
      <c r="A784" s="7" t="s">
        <v>1493</v>
      </c>
      <c r="B784" s="6">
        <v>28898</v>
      </c>
    </row>
    <row r="785" spans="1:2">
      <c r="A785" s="7" t="s">
        <v>2081</v>
      </c>
      <c r="B785" s="6">
        <v>28901</v>
      </c>
    </row>
    <row r="786" spans="1:2">
      <c r="A786" s="7" t="s">
        <v>1878</v>
      </c>
      <c r="B786" s="6">
        <v>29185</v>
      </c>
    </row>
    <row r="787" spans="1:2">
      <c r="A787" s="7" t="s">
        <v>1492</v>
      </c>
      <c r="B787" s="6">
        <v>29408</v>
      </c>
    </row>
    <row r="788" spans="1:2">
      <c r="A788" s="7" t="s">
        <v>2069</v>
      </c>
      <c r="B788" s="6">
        <v>29985</v>
      </c>
    </row>
    <row r="789" spans="1:2">
      <c r="A789" s="7" t="s">
        <v>1878</v>
      </c>
      <c r="B789" s="6">
        <v>29986</v>
      </c>
    </row>
    <row r="790" spans="1:2">
      <c r="A790" s="7" t="s">
        <v>1826</v>
      </c>
      <c r="B790" s="6">
        <v>30147</v>
      </c>
    </row>
    <row r="791" spans="1:2">
      <c r="A791" s="7" t="s">
        <v>1493</v>
      </c>
      <c r="B791" s="6">
        <v>30149</v>
      </c>
    </row>
    <row r="792" spans="1:2">
      <c r="A792" s="7" t="s">
        <v>1523</v>
      </c>
      <c r="B792" s="6">
        <v>30310</v>
      </c>
    </row>
    <row r="793" spans="1:2">
      <c r="A793" s="7" t="s">
        <v>1757</v>
      </c>
      <c r="B793" s="6">
        <v>31426</v>
      </c>
    </row>
    <row r="794" spans="1:2">
      <c r="A794" s="7" t="s">
        <v>1800</v>
      </c>
      <c r="B794" s="6">
        <v>31872</v>
      </c>
    </row>
    <row r="795" spans="1:2">
      <c r="A795" s="7" t="s">
        <v>2038</v>
      </c>
      <c r="B795" s="6">
        <v>31874</v>
      </c>
    </row>
    <row r="796" spans="1:2">
      <c r="A796" s="7" t="s">
        <v>2038</v>
      </c>
      <c r="B796" s="6">
        <v>31938</v>
      </c>
    </row>
    <row r="797" spans="1:2">
      <c r="A797" s="7" t="s">
        <v>1742</v>
      </c>
      <c r="B797" s="6">
        <v>32582</v>
      </c>
    </row>
    <row r="798" spans="1:2">
      <c r="A798" s="7" t="s">
        <v>1492</v>
      </c>
      <c r="B798" s="6">
        <v>32611</v>
      </c>
    </row>
    <row r="799" spans="1:2">
      <c r="A799" s="7" t="s">
        <v>1492</v>
      </c>
      <c r="B799" s="6">
        <v>32901</v>
      </c>
    </row>
    <row r="800" spans="1:2">
      <c r="A800" s="7" t="s">
        <v>84</v>
      </c>
      <c r="B800" s="6">
        <v>33284</v>
      </c>
    </row>
    <row r="801" spans="1:2">
      <c r="A801" s="7" t="s">
        <v>1634</v>
      </c>
      <c r="B801" s="6">
        <v>33287</v>
      </c>
    </row>
    <row r="802" spans="1:2">
      <c r="A802" s="7" t="s">
        <v>567</v>
      </c>
      <c r="B802" s="6">
        <v>33732</v>
      </c>
    </row>
    <row r="803" spans="1:2">
      <c r="A803" s="7" t="s">
        <v>1853</v>
      </c>
      <c r="B803" s="6">
        <v>34435</v>
      </c>
    </row>
    <row r="804" spans="1:2">
      <c r="A804" s="7" t="s">
        <v>1878</v>
      </c>
      <c r="B804" s="6">
        <v>34852</v>
      </c>
    </row>
    <row r="805" spans="1:2">
      <c r="A805" s="7" t="s">
        <v>1853</v>
      </c>
      <c r="B805" s="6">
        <v>35649</v>
      </c>
    </row>
    <row r="806" spans="1:2">
      <c r="A806" s="7" t="s">
        <v>84</v>
      </c>
      <c r="B806" s="6">
        <v>36480</v>
      </c>
    </row>
    <row r="807" spans="1:2">
      <c r="A807" s="7" t="s">
        <v>1780</v>
      </c>
      <c r="B807" s="6">
        <v>36803</v>
      </c>
    </row>
    <row r="808" spans="1:2">
      <c r="A808" s="7" t="s">
        <v>2038</v>
      </c>
      <c r="B808" s="6">
        <v>36805</v>
      </c>
    </row>
    <row r="809" spans="1:2">
      <c r="A809" s="7" t="s">
        <v>1878</v>
      </c>
      <c r="B809" s="6">
        <v>36834</v>
      </c>
    </row>
    <row r="810" spans="1:2">
      <c r="A810" s="7" t="s">
        <v>1651</v>
      </c>
      <c r="B810" s="6">
        <v>37410</v>
      </c>
    </row>
    <row r="811" spans="1:2">
      <c r="A811" s="7" t="s">
        <v>1445</v>
      </c>
      <c r="B811" s="6">
        <v>37729</v>
      </c>
    </row>
    <row r="812" spans="1:2">
      <c r="A812" s="7" t="s">
        <v>2069</v>
      </c>
      <c r="B812" s="6">
        <v>37988</v>
      </c>
    </row>
    <row r="813" spans="1:2">
      <c r="A813" s="7" t="s">
        <v>2038</v>
      </c>
      <c r="B813" s="6">
        <v>38690</v>
      </c>
    </row>
    <row r="814" spans="1:2">
      <c r="A814" s="7" t="s">
        <v>1853</v>
      </c>
      <c r="B814" s="6">
        <v>38758</v>
      </c>
    </row>
    <row r="815" spans="1:2">
      <c r="A815" s="7" t="s">
        <v>2069</v>
      </c>
      <c r="B815" s="6">
        <v>39332</v>
      </c>
    </row>
    <row r="816" spans="1:2">
      <c r="A816" s="7" t="s">
        <v>1780</v>
      </c>
      <c r="B816" s="6">
        <v>39745</v>
      </c>
    </row>
    <row r="817" spans="1:2">
      <c r="A817" s="7" t="s">
        <v>1487</v>
      </c>
      <c r="B817" s="6">
        <v>40134</v>
      </c>
    </row>
    <row r="818" spans="1:2">
      <c r="A818" s="7" t="s">
        <v>1651</v>
      </c>
      <c r="B818" s="6">
        <v>40164</v>
      </c>
    </row>
    <row r="819" spans="1:2">
      <c r="A819" s="7" t="s">
        <v>1515</v>
      </c>
      <c r="B819" s="6">
        <v>40608</v>
      </c>
    </row>
    <row r="820" spans="1:2">
      <c r="A820" s="7" t="s">
        <v>1687</v>
      </c>
      <c r="B820" s="6">
        <v>40801</v>
      </c>
    </row>
    <row r="821" spans="1:2">
      <c r="A821" s="7" t="s">
        <v>1493</v>
      </c>
      <c r="B821" s="6">
        <v>40965</v>
      </c>
    </row>
    <row r="822" spans="1:2">
      <c r="A822" s="7" t="s">
        <v>1728</v>
      </c>
      <c r="B822" s="6">
        <v>41286</v>
      </c>
    </row>
    <row r="823" spans="1:2">
      <c r="A823" s="7" t="s">
        <v>2038</v>
      </c>
      <c r="B823" s="6">
        <v>41412</v>
      </c>
    </row>
    <row r="824" spans="1:2">
      <c r="A824" s="7" t="s">
        <v>2069</v>
      </c>
      <c r="B824" s="6">
        <v>41569</v>
      </c>
    </row>
    <row r="825" spans="1:2">
      <c r="A825" s="7" t="s">
        <v>1515</v>
      </c>
      <c r="B825" s="6">
        <v>41633</v>
      </c>
    </row>
    <row r="826" spans="1:2">
      <c r="A826" s="7" t="s">
        <v>1742</v>
      </c>
      <c r="B826" s="6">
        <v>41895</v>
      </c>
    </row>
    <row r="827" spans="1:2">
      <c r="A827" s="7" t="s">
        <v>1515</v>
      </c>
      <c r="B827" s="6">
        <v>42112</v>
      </c>
    </row>
    <row r="828" spans="1:2">
      <c r="A828" s="7" t="s">
        <v>1487</v>
      </c>
      <c r="B828" s="6">
        <v>42177</v>
      </c>
    </row>
    <row r="829" spans="1:2">
      <c r="A829" s="7" t="s">
        <v>1826</v>
      </c>
      <c r="B829" s="6">
        <v>42339</v>
      </c>
    </row>
    <row r="830" spans="1:2">
      <c r="A830" s="7" t="s">
        <v>1515</v>
      </c>
      <c r="B830" s="6">
        <v>42342</v>
      </c>
    </row>
    <row r="831" spans="1:2">
      <c r="A831" s="7" t="s">
        <v>1136</v>
      </c>
      <c r="B831" s="6">
        <v>42947</v>
      </c>
    </row>
    <row r="832" spans="1:2">
      <c r="A832" s="7" t="s">
        <v>1445</v>
      </c>
      <c r="B832" s="6">
        <v>43079</v>
      </c>
    </row>
    <row r="833" spans="1:2">
      <c r="A833" s="7" t="s">
        <v>1661</v>
      </c>
      <c r="B833" s="6">
        <v>43111</v>
      </c>
    </row>
    <row r="834" spans="1:2">
      <c r="A834" s="7" t="s">
        <v>2090</v>
      </c>
      <c r="B834" s="6">
        <v>43140</v>
      </c>
    </row>
    <row r="835" spans="1:2">
      <c r="A835" s="7" t="s">
        <v>1499</v>
      </c>
      <c r="B835" s="6">
        <v>44098</v>
      </c>
    </row>
    <row r="836" spans="1:2">
      <c r="A836" s="7" t="s">
        <v>2069</v>
      </c>
      <c r="B836" s="6">
        <v>44451</v>
      </c>
    </row>
    <row r="837" spans="1:2">
      <c r="A837" s="7" t="s">
        <v>1742</v>
      </c>
      <c r="B837" s="6">
        <v>45059</v>
      </c>
    </row>
    <row r="838" spans="1:2">
      <c r="A838" s="7" t="s">
        <v>1780</v>
      </c>
      <c r="B838" s="6">
        <v>45155</v>
      </c>
    </row>
    <row r="839" spans="1:2">
      <c r="A839" s="7" t="s">
        <v>2081</v>
      </c>
      <c r="B839" s="6">
        <v>45317</v>
      </c>
    </row>
    <row r="840" spans="1:2">
      <c r="A840" s="7" t="s">
        <v>1890</v>
      </c>
      <c r="B840" s="6">
        <v>45731</v>
      </c>
    </row>
    <row r="841" spans="1:2">
      <c r="A841" s="7" t="s">
        <v>1687</v>
      </c>
      <c r="B841" s="6">
        <v>46849</v>
      </c>
    </row>
    <row r="842" spans="1:2">
      <c r="A842" s="7" t="s">
        <v>1853</v>
      </c>
      <c r="B842" s="6">
        <v>47108</v>
      </c>
    </row>
    <row r="843" spans="1:2">
      <c r="A843" s="7" t="s">
        <v>2017</v>
      </c>
      <c r="B843" s="6">
        <v>47520</v>
      </c>
    </row>
    <row r="844" spans="1:2">
      <c r="A844" s="7" t="s">
        <v>1757</v>
      </c>
      <c r="B844" s="6">
        <v>47527</v>
      </c>
    </row>
    <row r="845" spans="1:2">
      <c r="A845" s="7" t="s">
        <v>2090</v>
      </c>
      <c r="B845" s="6">
        <v>47713</v>
      </c>
    </row>
    <row r="846" spans="1:2">
      <c r="A846" s="7" t="s">
        <v>1445</v>
      </c>
      <c r="B846" s="6">
        <v>48452</v>
      </c>
    </row>
    <row r="847" spans="1:2">
      <c r="A847" s="7" t="s">
        <v>1750</v>
      </c>
      <c r="B847" s="6">
        <v>49088</v>
      </c>
    </row>
    <row r="848" spans="1:2">
      <c r="A848" s="7" t="s">
        <v>1651</v>
      </c>
      <c r="B848" s="6">
        <v>49223</v>
      </c>
    </row>
    <row r="849" spans="1:2">
      <c r="A849" s="7" t="s">
        <v>1135</v>
      </c>
      <c r="B849" s="6">
        <v>49987</v>
      </c>
    </row>
    <row r="850" spans="1:2">
      <c r="A850" s="7" t="s">
        <v>1687</v>
      </c>
      <c r="B850" s="6">
        <v>50208</v>
      </c>
    </row>
    <row r="851" spans="1:2">
      <c r="A851" s="7" t="s">
        <v>2017</v>
      </c>
      <c r="B851" s="6">
        <v>50338</v>
      </c>
    </row>
    <row r="852" spans="1:2">
      <c r="A852" s="7" t="s">
        <v>1800</v>
      </c>
      <c r="B852" s="6">
        <v>50945</v>
      </c>
    </row>
    <row r="853" spans="1:2">
      <c r="A853" s="7" t="s">
        <v>1562</v>
      </c>
      <c r="B853" s="6">
        <v>51462</v>
      </c>
    </row>
    <row r="854" spans="1:2">
      <c r="A854" s="7" t="s">
        <v>1853</v>
      </c>
      <c r="B854" s="6">
        <v>51494</v>
      </c>
    </row>
    <row r="855" spans="1:2">
      <c r="A855" s="7" t="s">
        <v>1136</v>
      </c>
      <c r="B855" s="6">
        <v>51525</v>
      </c>
    </row>
    <row r="856" spans="1:2">
      <c r="A856" s="7" t="s">
        <v>2017</v>
      </c>
      <c r="B856" s="6">
        <v>52933</v>
      </c>
    </row>
    <row r="857" spans="1:2">
      <c r="A857" s="7" t="s">
        <v>1853</v>
      </c>
      <c r="B857" s="6">
        <v>53025</v>
      </c>
    </row>
    <row r="858" spans="1:2">
      <c r="A858" s="7" t="s">
        <v>1826</v>
      </c>
      <c r="B858" s="6">
        <v>53894</v>
      </c>
    </row>
    <row r="859" spans="1:2">
      <c r="A859" s="7" t="s">
        <v>567</v>
      </c>
      <c r="B859" s="6">
        <v>53953</v>
      </c>
    </row>
    <row r="860" spans="1:2">
      <c r="A860" s="7" t="s">
        <v>1853</v>
      </c>
      <c r="B860" s="6">
        <v>54304</v>
      </c>
    </row>
    <row r="861" spans="1:2">
      <c r="A861" s="7" t="s">
        <v>1728</v>
      </c>
      <c r="B861" s="6">
        <v>55075</v>
      </c>
    </row>
    <row r="862" spans="1:2">
      <c r="A862" s="7" t="s">
        <v>1136</v>
      </c>
      <c r="B862" s="6">
        <v>55268</v>
      </c>
    </row>
    <row r="863" spans="1:2">
      <c r="A863" s="7" t="s">
        <v>1750</v>
      </c>
      <c r="B863" s="6">
        <v>55367</v>
      </c>
    </row>
    <row r="864" spans="1:2">
      <c r="A864" s="7" t="s">
        <v>2038</v>
      </c>
      <c r="B864" s="6">
        <v>56321</v>
      </c>
    </row>
    <row r="865" spans="1:2">
      <c r="A865" s="7" t="s">
        <v>1853</v>
      </c>
      <c r="B865" s="6">
        <v>56610</v>
      </c>
    </row>
    <row r="866" spans="1:2">
      <c r="A866" s="7" t="s">
        <v>2069</v>
      </c>
      <c r="B866" s="6">
        <v>56740</v>
      </c>
    </row>
    <row r="867" spans="1:2">
      <c r="A867" s="7" t="s">
        <v>2014</v>
      </c>
      <c r="B867" s="6">
        <v>56901</v>
      </c>
    </row>
    <row r="868" spans="1:2">
      <c r="A868" s="7" t="s">
        <v>1136</v>
      </c>
      <c r="B868" s="6">
        <v>57314</v>
      </c>
    </row>
    <row r="869" spans="1:2">
      <c r="A869" s="7" t="s">
        <v>1634</v>
      </c>
      <c r="B869" s="6">
        <v>57376</v>
      </c>
    </row>
    <row r="870" spans="1:2">
      <c r="A870" s="7" t="s">
        <v>2017</v>
      </c>
      <c r="B870" s="6">
        <v>57671</v>
      </c>
    </row>
    <row r="871" spans="1:2">
      <c r="A871" s="7" t="s">
        <v>2014</v>
      </c>
      <c r="B871" s="6">
        <v>57700</v>
      </c>
    </row>
    <row r="872" spans="1:2">
      <c r="A872" s="7" t="s">
        <v>1499</v>
      </c>
      <c r="B872" s="6">
        <v>58407</v>
      </c>
    </row>
    <row r="873" spans="1:2">
      <c r="A873" s="7" t="s">
        <v>1559</v>
      </c>
      <c r="B873" s="6">
        <v>58593</v>
      </c>
    </row>
    <row r="874" spans="1:2">
      <c r="A874" s="7" t="s">
        <v>1651</v>
      </c>
      <c r="B874" s="6">
        <v>58884</v>
      </c>
    </row>
    <row r="875" spans="1:2">
      <c r="A875" s="7" t="s">
        <v>1687</v>
      </c>
      <c r="B875" s="6">
        <v>58913</v>
      </c>
    </row>
    <row r="876" spans="1:2">
      <c r="A876" s="7" t="s">
        <v>1750</v>
      </c>
      <c r="B876" s="6">
        <v>58978</v>
      </c>
    </row>
    <row r="877" spans="1:2">
      <c r="A877" s="7" t="s">
        <v>1884</v>
      </c>
      <c r="B877" s="6">
        <v>229</v>
      </c>
    </row>
    <row r="878" spans="1:2">
      <c r="A878" s="7" t="s">
        <v>861</v>
      </c>
      <c r="B878" s="6">
        <v>706</v>
      </c>
    </row>
    <row r="879" spans="1:2">
      <c r="A879" s="7" t="s">
        <v>1804</v>
      </c>
      <c r="B879" s="6">
        <v>1285</v>
      </c>
    </row>
    <row r="880" spans="1:2">
      <c r="A880" s="7" t="s">
        <v>1804</v>
      </c>
      <c r="B880" s="6">
        <v>1313</v>
      </c>
    </row>
    <row r="881" spans="1:2">
      <c r="A881" s="7" t="s">
        <v>2060</v>
      </c>
      <c r="B881" s="6">
        <v>1346</v>
      </c>
    </row>
    <row r="882" spans="1:2">
      <c r="A882" s="7" t="s">
        <v>2032</v>
      </c>
      <c r="B882" s="6">
        <v>1699</v>
      </c>
    </row>
    <row r="883" spans="1:2">
      <c r="A883" s="7" t="s">
        <v>215</v>
      </c>
      <c r="B883" s="6">
        <v>2208</v>
      </c>
    </row>
    <row r="884" spans="1:2">
      <c r="A884" s="7" t="s">
        <v>1403</v>
      </c>
      <c r="B884" s="6">
        <v>2656</v>
      </c>
    </row>
    <row r="885" spans="1:2">
      <c r="A885" s="7" t="s">
        <v>1567</v>
      </c>
      <c r="B885" s="6">
        <v>3361</v>
      </c>
    </row>
    <row r="886" spans="1:2">
      <c r="A886" s="7" t="s">
        <v>1839</v>
      </c>
      <c r="B886" s="6">
        <v>3393</v>
      </c>
    </row>
    <row r="887" spans="1:2">
      <c r="A887" s="7" t="s">
        <v>2100</v>
      </c>
      <c r="B887" s="6">
        <v>4487</v>
      </c>
    </row>
    <row r="888" spans="1:2">
      <c r="A888" s="7" t="s">
        <v>1544</v>
      </c>
      <c r="B888" s="6">
        <v>4579</v>
      </c>
    </row>
    <row r="889" spans="1:2">
      <c r="A889" s="7" t="s">
        <v>1428</v>
      </c>
      <c r="B889" s="6">
        <v>5061</v>
      </c>
    </row>
    <row r="890" spans="1:2">
      <c r="A890" s="7" t="s">
        <v>1754</v>
      </c>
      <c r="B890" s="6">
        <v>5092</v>
      </c>
    </row>
    <row r="891" spans="1:2">
      <c r="A891" s="7" t="s">
        <v>2032</v>
      </c>
      <c r="B891" s="6">
        <v>5511</v>
      </c>
    </row>
    <row r="892" spans="1:2">
      <c r="A892" s="7" t="s">
        <v>215</v>
      </c>
      <c r="B892" s="6">
        <v>5799</v>
      </c>
    </row>
    <row r="893" spans="1:2">
      <c r="A893" s="7" t="s">
        <v>1448</v>
      </c>
      <c r="B893" s="6">
        <v>5890</v>
      </c>
    </row>
    <row r="894" spans="1:2">
      <c r="A894" s="7" t="s">
        <v>1896</v>
      </c>
      <c r="B894" s="6">
        <v>6596</v>
      </c>
    </row>
    <row r="895" spans="1:2">
      <c r="A895" s="7" t="s">
        <v>1884</v>
      </c>
      <c r="B895" s="6">
        <v>7015</v>
      </c>
    </row>
    <row r="896" spans="1:2">
      <c r="A896" s="7" t="s">
        <v>1460</v>
      </c>
      <c r="B896" s="6">
        <v>7106</v>
      </c>
    </row>
    <row r="897" spans="1:2">
      <c r="A897" s="7" t="s">
        <v>2102</v>
      </c>
      <c r="B897" s="6">
        <v>8007</v>
      </c>
    </row>
    <row r="898" spans="1:2">
      <c r="A898" s="7" t="s">
        <v>1448</v>
      </c>
      <c r="B898" s="6">
        <v>8257</v>
      </c>
    </row>
    <row r="899" spans="1:2">
      <c r="A899" s="7" t="s">
        <v>1804</v>
      </c>
      <c r="B899" s="6">
        <v>8773</v>
      </c>
    </row>
    <row r="900" spans="1:2">
      <c r="A900" s="7" t="s">
        <v>1567</v>
      </c>
      <c r="B900" s="6">
        <v>9057</v>
      </c>
    </row>
    <row r="901" spans="1:2">
      <c r="A901" s="7" t="s">
        <v>1448</v>
      </c>
      <c r="B901" s="6">
        <v>9285</v>
      </c>
    </row>
    <row r="902" spans="1:2">
      <c r="A902" s="7" t="s">
        <v>1896</v>
      </c>
      <c r="B902" s="6">
        <v>9861</v>
      </c>
    </row>
    <row r="903" spans="1:2">
      <c r="A903" s="7" t="s">
        <v>215</v>
      </c>
      <c r="B903" s="6">
        <v>9922</v>
      </c>
    </row>
    <row r="904" spans="1:2">
      <c r="A904" s="7" t="s">
        <v>1896</v>
      </c>
      <c r="B904" s="6">
        <v>9923</v>
      </c>
    </row>
    <row r="905" spans="1:2">
      <c r="A905" s="7" t="s">
        <v>1896</v>
      </c>
      <c r="B905" s="6">
        <v>9925</v>
      </c>
    </row>
    <row r="906" spans="1:2">
      <c r="A906" s="7" t="s">
        <v>1804</v>
      </c>
      <c r="B906" s="6">
        <v>10593</v>
      </c>
    </row>
    <row r="907" spans="1:2">
      <c r="A907" s="7" t="s">
        <v>1442</v>
      </c>
      <c r="B907" s="6">
        <v>11969</v>
      </c>
    </row>
    <row r="908" spans="1:2">
      <c r="A908" s="7" t="s">
        <v>1587</v>
      </c>
      <c r="B908" s="6">
        <v>12228</v>
      </c>
    </row>
    <row r="909" spans="1:2">
      <c r="A909" s="7" t="s">
        <v>2019</v>
      </c>
      <c r="B909" s="6">
        <v>12355</v>
      </c>
    </row>
    <row r="910" spans="1:2">
      <c r="A910" s="7" t="s">
        <v>1567</v>
      </c>
      <c r="B910" s="6">
        <v>12389</v>
      </c>
    </row>
    <row r="911" spans="1:2">
      <c r="A911" s="7" t="s">
        <v>1754</v>
      </c>
      <c r="B911" s="6">
        <v>12710</v>
      </c>
    </row>
    <row r="912" spans="1:2">
      <c r="A912" s="7" t="s">
        <v>1804</v>
      </c>
      <c r="B912" s="6">
        <v>13636</v>
      </c>
    </row>
    <row r="913" spans="1:2">
      <c r="A913" s="7" t="s">
        <v>2019</v>
      </c>
      <c r="B913" s="6">
        <v>14021</v>
      </c>
    </row>
    <row r="914" spans="1:2">
      <c r="A914" s="7" t="s">
        <v>1601</v>
      </c>
      <c r="B914" s="6">
        <v>14338</v>
      </c>
    </row>
    <row r="915" spans="1:2">
      <c r="A915" s="7" t="s">
        <v>1965</v>
      </c>
      <c r="B915" s="6">
        <v>14406</v>
      </c>
    </row>
    <row r="916" spans="1:2">
      <c r="A916" s="7" t="s">
        <v>1601</v>
      </c>
      <c r="B916" s="6">
        <v>15878</v>
      </c>
    </row>
    <row r="917" spans="1:2">
      <c r="A917" s="7" t="s">
        <v>1884</v>
      </c>
      <c r="B917" s="6">
        <v>16133</v>
      </c>
    </row>
    <row r="918" spans="1:2">
      <c r="A918" s="7" t="s">
        <v>1804</v>
      </c>
      <c r="B918" s="6">
        <v>16612</v>
      </c>
    </row>
    <row r="919" spans="1:2">
      <c r="A919" s="7" t="s">
        <v>1587</v>
      </c>
      <c r="B919" s="6">
        <v>16967</v>
      </c>
    </row>
    <row r="920" spans="1:2">
      <c r="A920" s="7" t="s">
        <v>2032</v>
      </c>
      <c r="B920" s="6">
        <v>18432</v>
      </c>
    </row>
    <row r="921" spans="1:2">
      <c r="A921" s="7" t="s">
        <v>1935</v>
      </c>
      <c r="B921" s="6">
        <v>18464</v>
      </c>
    </row>
    <row r="922" spans="1:2">
      <c r="A922" s="7" t="s">
        <v>2012</v>
      </c>
      <c r="B922" s="6">
        <v>18754</v>
      </c>
    </row>
    <row r="923" spans="1:2">
      <c r="A923" s="7" t="s">
        <v>1884</v>
      </c>
      <c r="B923" s="6">
        <v>19905</v>
      </c>
    </row>
    <row r="924" spans="1:2">
      <c r="A924" s="7" t="s">
        <v>2012</v>
      </c>
      <c r="B924" s="6">
        <v>20256</v>
      </c>
    </row>
    <row r="925" spans="1:2">
      <c r="A925" s="7" t="s">
        <v>1601</v>
      </c>
      <c r="B925" s="6">
        <v>20386</v>
      </c>
    </row>
    <row r="926" spans="1:2">
      <c r="A926" s="7" t="s">
        <v>1999</v>
      </c>
      <c r="B926" s="6">
        <v>20455</v>
      </c>
    </row>
    <row r="927" spans="1:2">
      <c r="A927" s="7" t="s">
        <v>1506</v>
      </c>
      <c r="B927" s="6">
        <v>20642</v>
      </c>
    </row>
    <row r="928" spans="1:2">
      <c r="A928" s="7" t="s">
        <v>1965</v>
      </c>
      <c r="B928" s="6">
        <v>21379</v>
      </c>
    </row>
    <row r="929" spans="1:2">
      <c r="A929" s="7" t="s">
        <v>1839</v>
      </c>
      <c r="B929" s="6">
        <v>21766</v>
      </c>
    </row>
    <row r="930" spans="1:2">
      <c r="A930" s="7" t="s">
        <v>1428</v>
      </c>
      <c r="B930" s="6">
        <v>22053</v>
      </c>
    </row>
    <row r="931" spans="1:2">
      <c r="A931" s="7" t="s">
        <v>861</v>
      </c>
      <c r="B931" s="6">
        <v>22368</v>
      </c>
    </row>
    <row r="932" spans="1:2">
      <c r="A932" s="7" t="s">
        <v>1664</v>
      </c>
      <c r="B932" s="6">
        <v>22885</v>
      </c>
    </row>
    <row r="933" spans="1:2">
      <c r="A933" s="7" t="s">
        <v>861</v>
      </c>
      <c r="B933" s="6">
        <v>22947</v>
      </c>
    </row>
    <row r="934" spans="1:2">
      <c r="A934" s="7" t="s">
        <v>1567</v>
      </c>
      <c r="B934" s="6">
        <v>23844</v>
      </c>
    </row>
    <row r="935" spans="1:2">
      <c r="A935" s="7" t="s">
        <v>1428</v>
      </c>
      <c r="B935" s="6">
        <v>24039</v>
      </c>
    </row>
    <row r="936" spans="1:2">
      <c r="A936" s="7" t="s">
        <v>2060</v>
      </c>
      <c r="B936" s="6">
        <v>25347</v>
      </c>
    </row>
    <row r="937" spans="1:2">
      <c r="A937" s="7" t="s">
        <v>1567</v>
      </c>
      <c r="B937" s="6">
        <v>25825</v>
      </c>
    </row>
    <row r="938" spans="1:2">
      <c r="A938" s="7" t="s">
        <v>2032</v>
      </c>
      <c r="B938" s="6">
        <v>26304</v>
      </c>
    </row>
    <row r="939" spans="1:2">
      <c r="A939" s="7" t="s">
        <v>2012</v>
      </c>
      <c r="B939" s="6">
        <v>26726</v>
      </c>
    </row>
    <row r="940" spans="1:2">
      <c r="A940" s="7" t="s">
        <v>2032</v>
      </c>
      <c r="B940" s="6">
        <v>27266</v>
      </c>
    </row>
    <row r="941" spans="1:2">
      <c r="A941" s="7" t="s">
        <v>1428</v>
      </c>
      <c r="B941" s="6">
        <v>27396</v>
      </c>
    </row>
    <row r="942" spans="1:2">
      <c r="A942" s="7" t="s">
        <v>1601</v>
      </c>
      <c r="B942" s="6">
        <v>28480</v>
      </c>
    </row>
    <row r="943" spans="1:2">
      <c r="A943" s="7" t="s">
        <v>1884</v>
      </c>
      <c r="B943" s="6">
        <v>29158</v>
      </c>
    </row>
    <row r="944" spans="1:2">
      <c r="A944" s="7" t="s">
        <v>1804</v>
      </c>
      <c r="B944" s="6">
        <v>29409</v>
      </c>
    </row>
    <row r="945" spans="1:2">
      <c r="A945" s="7" t="s">
        <v>1839</v>
      </c>
      <c r="B945" s="6">
        <v>29956</v>
      </c>
    </row>
    <row r="946" spans="1:2">
      <c r="A946" s="7" t="s">
        <v>1884</v>
      </c>
      <c r="B946" s="6">
        <v>30341</v>
      </c>
    </row>
    <row r="947" spans="1:2">
      <c r="A947" s="7" t="s">
        <v>1754</v>
      </c>
      <c r="B947" s="6">
        <v>30467</v>
      </c>
    </row>
    <row r="948" spans="1:2">
      <c r="A948" s="7" t="s">
        <v>1664</v>
      </c>
      <c r="B948" s="6">
        <v>30785</v>
      </c>
    </row>
    <row r="949" spans="1:2">
      <c r="A949" s="7" t="s">
        <v>1631</v>
      </c>
      <c r="B949" s="6">
        <v>31171</v>
      </c>
    </row>
    <row r="950" spans="1:2">
      <c r="A950" s="7" t="s">
        <v>1601</v>
      </c>
      <c r="B950" s="6">
        <v>31297</v>
      </c>
    </row>
    <row r="951" spans="1:2">
      <c r="A951" s="7" t="s">
        <v>1428</v>
      </c>
      <c r="B951" s="6">
        <v>31553</v>
      </c>
    </row>
    <row r="952" spans="1:2">
      <c r="A952" s="7" t="s">
        <v>1884</v>
      </c>
      <c r="B952" s="6">
        <v>32706</v>
      </c>
    </row>
    <row r="953" spans="1:2">
      <c r="A953" s="7" t="s">
        <v>2012</v>
      </c>
      <c r="B953" s="6">
        <v>33122</v>
      </c>
    </row>
    <row r="954" spans="1:2">
      <c r="A954" s="7" t="s">
        <v>2019</v>
      </c>
      <c r="B954" s="6">
        <v>33570</v>
      </c>
    </row>
    <row r="955" spans="1:2">
      <c r="A955" s="7" t="s">
        <v>861</v>
      </c>
      <c r="B955" s="6">
        <v>33893</v>
      </c>
    </row>
    <row r="956" spans="1:2">
      <c r="A956" s="7" t="s">
        <v>1754</v>
      </c>
      <c r="B956" s="6">
        <v>34599</v>
      </c>
    </row>
    <row r="957" spans="1:2">
      <c r="A957" s="7" t="s">
        <v>1482</v>
      </c>
      <c r="B957" s="6">
        <v>34721</v>
      </c>
    </row>
    <row r="958" spans="1:2">
      <c r="A958" s="7" t="s">
        <v>1428</v>
      </c>
      <c r="B958" s="6">
        <v>34787</v>
      </c>
    </row>
    <row r="959" spans="1:2">
      <c r="A959" s="7" t="s">
        <v>76</v>
      </c>
      <c r="B959" s="6">
        <v>34791</v>
      </c>
    </row>
    <row r="960" spans="1:2">
      <c r="A960" s="7" t="s">
        <v>1403</v>
      </c>
      <c r="B960" s="6">
        <v>34822</v>
      </c>
    </row>
    <row r="961" spans="1:2">
      <c r="A961" s="7" t="s">
        <v>1884</v>
      </c>
      <c r="B961" s="6">
        <v>34853</v>
      </c>
    </row>
    <row r="962" spans="1:2">
      <c r="A962" s="7" t="s">
        <v>1567</v>
      </c>
      <c r="B962" s="6">
        <v>35522</v>
      </c>
    </row>
    <row r="963" spans="1:2">
      <c r="A963" s="7" t="s">
        <v>1664</v>
      </c>
      <c r="B963" s="6">
        <v>36099</v>
      </c>
    </row>
    <row r="964" spans="1:2">
      <c r="A964" s="7" t="s">
        <v>2019</v>
      </c>
      <c r="B964" s="6">
        <v>36359</v>
      </c>
    </row>
    <row r="965" spans="1:2">
      <c r="A965" s="7" t="s">
        <v>1999</v>
      </c>
      <c r="B965" s="6">
        <v>36901</v>
      </c>
    </row>
    <row r="966" spans="1:2">
      <c r="A966" s="7" t="s">
        <v>1839</v>
      </c>
      <c r="B966" s="6">
        <v>37412</v>
      </c>
    </row>
    <row r="967" spans="1:2">
      <c r="A967" s="7" t="s">
        <v>1896</v>
      </c>
      <c r="B967" s="6">
        <v>38625</v>
      </c>
    </row>
    <row r="968" spans="1:2">
      <c r="A968" s="7" t="s">
        <v>1754</v>
      </c>
      <c r="B968" s="6">
        <v>38656</v>
      </c>
    </row>
    <row r="969" spans="1:2">
      <c r="A969" s="7" t="s">
        <v>1493</v>
      </c>
      <c r="B969" s="6">
        <v>38784</v>
      </c>
    </row>
    <row r="970" spans="1:2">
      <c r="A970" s="7" t="s">
        <v>2023</v>
      </c>
      <c r="B970" s="6">
        <v>38882</v>
      </c>
    </row>
    <row r="971" spans="1:2">
      <c r="A971" s="7" t="s">
        <v>816</v>
      </c>
      <c r="B971" s="6">
        <v>39527</v>
      </c>
    </row>
    <row r="972" spans="1:2">
      <c r="A972" s="7" t="s">
        <v>1460</v>
      </c>
      <c r="B972" s="6">
        <v>39845</v>
      </c>
    </row>
    <row r="973" spans="1:2">
      <c r="A973" s="7" t="s">
        <v>816</v>
      </c>
      <c r="B973" s="6">
        <v>39877</v>
      </c>
    </row>
    <row r="974" spans="1:2">
      <c r="A974" s="7" t="s">
        <v>2060</v>
      </c>
      <c r="B974" s="6">
        <v>40259</v>
      </c>
    </row>
    <row r="975" spans="1:2">
      <c r="A975" s="7" t="s">
        <v>1403</v>
      </c>
      <c r="B975" s="6">
        <v>41217</v>
      </c>
    </row>
    <row r="976" spans="1:2">
      <c r="A976" s="7" t="s">
        <v>1482</v>
      </c>
      <c r="B976" s="6">
        <v>41671</v>
      </c>
    </row>
    <row r="977" spans="1:2">
      <c r="A977" s="7" t="s">
        <v>1884</v>
      </c>
      <c r="B977" s="6">
        <v>41927</v>
      </c>
    </row>
    <row r="978" spans="1:2">
      <c r="A978" s="7" t="s">
        <v>1884</v>
      </c>
      <c r="B978" s="6">
        <v>41988</v>
      </c>
    </row>
    <row r="979" spans="1:2">
      <c r="A979" s="7" t="s">
        <v>2100</v>
      </c>
      <c r="B979" s="6">
        <v>42692</v>
      </c>
    </row>
    <row r="980" spans="1:2">
      <c r="A980" s="7" t="s">
        <v>1403</v>
      </c>
      <c r="B980" s="6">
        <v>44007</v>
      </c>
    </row>
    <row r="981" spans="1:2">
      <c r="A981" s="7" t="s">
        <v>1428</v>
      </c>
      <c r="B981" s="6">
        <v>44450</v>
      </c>
    </row>
    <row r="982" spans="1:2">
      <c r="A982" s="7" t="s">
        <v>2023</v>
      </c>
      <c r="B982" s="6">
        <v>44610</v>
      </c>
    </row>
    <row r="983" spans="1:2">
      <c r="A983" s="7" t="s">
        <v>1601</v>
      </c>
      <c r="B983" s="6">
        <v>44999</v>
      </c>
    </row>
    <row r="984" spans="1:2">
      <c r="A984" s="7" t="s">
        <v>1601</v>
      </c>
      <c r="B984" s="6">
        <v>45025</v>
      </c>
    </row>
    <row r="985" spans="1:2">
      <c r="A985" s="7" t="s">
        <v>1493</v>
      </c>
      <c r="B985" s="6">
        <v>45248</v>
      </c>
    </row>
    <row r="986" spans="1:2">
      <c r="A986" s="7" t="s">
        <v>2012</v>
      </c>
      <c r="B986" s="6">
        <v>45249</v>
      </c>
    </row>
    <row r="987" spans="1:2">
      <c r="A987" s="7" t="s">
        <v>1482</v>
      </c>
      <c r="B987" s="6">
        <v>45570</v>
      </c>
    </row>
    <row r="988" spans="1:2">
      <c r="A988" s="7" t="s">
        <v>1631</v>
      </c>
      <c r="B988" s="6">
        <v>46375</v>
      </c>
    </row>
    <row r="989" spans="1:2">
      <c r="A989" s="7" t="s">
        <v>1601</v>
      </c>
      <c r="B989" s="6">
        <v>46885</v>
      </c>
    </row>
    <row r="990" spans="1:2">
      <c r="A990" s="7" t="s">
        <v>1601</v>
      </c>
      <c r="B990" s="6">
        <v>46948</v>
      </c>
    </row>
    <row r="991" spans="1:2">
      <c r="A991" s="7" t="s">
        <v>2060</v>
      </c>
      <c r="B991" s="6">
        <v>47267</v>
      </c>
    </row>
    <row r="992" spans="1:2">
      <c r="A992" s="7" t="s">
        <v>1804</v>
      </c>
      <c r="B992" s="6">
        <v>47333</v>
      </c>
    </row>
    <row r="993" spans="1:2">
      <c r="A993" s="7" t="s">
        <v>1999</v>
      </c>
      <c r="B993" s="6">
        <v>48167</v>
      </c>
    </row>
    <row r="994" spans="1:2">
      <c r="A994" s="7" t="s">
        <v>1999</v>
      </c>
      <c r="B994" s="6">
        <v>48230</v>
      </c>
    </row>
    <row r="995" spans="1:2">
      <c r="A995" s="7" t="s">
        <v>1428</v>
      </c>
      <c r="B995" s="6">
        <v>48480</v>
      </c>
    </row>
    <row r="996" spans="1:2">
      <c r="A996" s="7" t="s">
        <v>816</v>
      </c>
      <c r="B996" s="6">
        <v>48614</v>
      </c>
    </row>
    <row r="997" spans="1:2">
      <c r="A997" s="7" t="s">
        <v>1772</v>
      </c>
      <c r="B997" s="6">
        <v>48772</v>
      </c>
    </row>
    <row r="998" spans="1:2">
      <c r="A998" s="7" t="s">
        <v>1631</v>
      </c>
      <c r="B998" s="6">
        <v>48800</v>
      </c>
    </row>
    <row r="999" spans="1:2">
      <c r="A999" s="7" t="s">
        <v>1965</v>
      </c>
      <c r="B999" s="6">
        <v>48931</v>
      </c>
    </row>
    <row r="1000" spans="1:2">
      <c r="A1000" s="7" t="s">
        <v>1493</v>
      </c>
      <c r="B1000" s="6">
        <v>49126</v>
      </c>
    </row>
    <row r="1001" spans="1:2">
      <c r="A1001" s="7" t="s">
        <v>1460</v>
      </c>
      <c r="B1001" s="6">
        <v>49283</v>
      </c>
    </row>
    <row r="1002" spans="1:2">
      <c r="A1002" s="7" t="s">
        <v>76</v>
      </c>
      <c r="B1002" s="6">
        <v>49441</v>
      </c>
    </row>
    <row r="1003" spans="1:2">
      <c r="A1003" s="7" t="s">
        <v>1493</v>
      </c>
      <c r="B1003" s="6">
        <v>49601</v>
      </c>
    </row>
    <row r="1004" spans="1:2">
      <c r="A1004" s="7" t="s">
        <v>1587</v>
      </c>
      <c r="B1004" s="6">
        <v>49763</v>
      </c>
    </row>
    <row r="1005" spans="1:2">
      <c r="A1005" s="7" t="s">
        <v>1631</v>
      </c>
      <c r="B1005" s="6">
        <v>49927</v>
      </c>
    </row>
    <row r="1006" spans="1:2">
      <c r="A1006" s="7" t="s">
        <v>1896</v>
      </c>
      <c r="B1006" s="6">
        <v>50048</v>
      </c>
    </row>
    <row r="1007" spans="1:2">
      <c r="A1007" s="7" t="s">
        <v>1935</v>
      </c>
      <c r="B1007" s="6">
        <v>50499</v>
      </c>
    </row>
    <row r="1008" spans="1:2">
      <c r="A1008" s="7" t="s">
        <v>1664</v>
      </c>
      <c r="B1008" s="6">
        <v>51041</v>
      </c>
    </row>
    <row r="1009" spans="1:2">
      <c r="A1009" s="7" t="s">
        <v>861</v>
      </c>
      <c r="B1009" s="6">
        <v>51328</v>
      </c>
    </row>
    <row r="1010" spans="1:2">
      <c r="A1010" s="7" t="s">
        <v>2060</v>
      </c>
      <c r="B1010" s="6">
        <v>51333</v>
      </c>
    </row>
    <row r="1011" spans="1:2">
      <c r="A1011" s="7" t="s">
        <v>2060</v>
      </c>
      <c r="B1011" s="6">
        <v>51365</v>
      </c>
    </row>
    <row r="1012" spans="1:2">
      <c r="A1012" s="7" t="s">
        <v>1601</v>
      </c>
      <c r="B1012" s="6">
        <v>51777</v>
      </c>
    </row>
    <row r="1013" spans="1:2">
      <c r="A1013" s="7" t="s">
        <v>1567</v>
      </c>
      <c r="B1013" s="6">
        <v>51814</v>
      </c>
    </row>
    <row r="1014" spans="1:2">
      <c r="A1014" s="7" t="s">
        <v>1567</v>
      </c>
      <c r="B1014" s="6">
        <v>51975</v>
      </c>
    </row>
    <row r="1015" spans="1:2">
      <c r="A1015" s="7" t="s">
        <v>1999</v>
      </c>
      <c r="B1015" s="6">
        <v>52225</v>
      </c>
    </row>
    <row r="1016" spans="1:2">
      <c r="A1016" s="7" t="s">
        <v>816</v>
      </c>
      <c r="B1016" s="6">
        <v>52487</v>
      </c>
    </row>
    <row r="1017" spans="1:2">
      <c r="A1017" s="7" t="s">
        <v>2019</v>
      </c>
      <c r="B1017" s="6">
        <v>52868</v>
      </c>
    </row>
    <row r="1018" spans="1:2">
      <c r="A1018" s="7" t="s">
        <v>2032</v>
      </c>
      <c r="B1018" s="6">
        <v>53221</v>
      </c>
    </row>
    <row r="1019" spans="1:2">
      <c r="A1019" s="7" t="s">
        <v>2012</v>
      </c>
      <c r="B1019" s="6">
        <v>53600</v>
      </c>
    </row>
    <row r="1020" spans="1:2">
      <c r="A1020" s="7" t="s">
        <v>1839</v>
      </c>
      <c r="B1020" s="6">
        <v>53667</v>
      </c>
    </row>
    <row r="1021" spans="1:2">
      <c r="A1021" s="7" t="s">
        <v>816</v>
      </c>
      <c r="B1021" s="6">
        <v>53891</v>
      </c>
    </row>
    <row r="1022" spans="1:2">
      <c r="A1022" s="7" t="s">
        <v>1884</v>
      </c>
      <c r="B1022" s="6">
        <v>53955</v>
      </c>
    </row>
    <row r="1023" spans="1:2">
      <c r="A1023" s="7" t="s">
        <v>1482</v>
      </c>
      <c r="B1023" s="6">
        <v>54150</v>
      </c>
    </row>
    <row r="1024" spans="1:2">
      <c r="A1024" s="7" t="s">
        <v>1403</v>
      </c>
      <c r="B1024" s="6">
        <v>55429</v>
      </c>
    </row>
    <row r="1025" spans="1:2">
      <c r="A1025" s="7" t="s">
        <v>1460</v>
      </c>
      <c r="B1025" s="6">
        <v>55462</v>
      </c>
    </row>
    <row r="1026" spans="1:2">
      <c r="A1026" s="7" t="s">
        <v>1587</v>
      </c>
      <c r="B1026" s="6">
        <v>55749</v>
      </c>
    </row>
    <row r="1027" spans="1:2">
      <c r="A1027" s="7" t="s">
        <v>1482</v>
      </c>
      <c r="B1027" s="6">
        <v>55873</v>
      </c>
    </row>
    <row r="1028" spans="1:2">
      <c r="A1028" s="7" t="s">
        <v>2060</v>
      </c>
      <c r="B1028" s="6">
        <v>56135</v>
      </c>
    </row>
    <row r="1029" spans="1:2">
      <c r="A1029" s="7" t="s">
        <v>2032</v>
      </c>
      <c r="B1029" s="6">
        <v>56708</v>
      </c>
    </row>
    <row r="1030" spans="1:2">
      <c r="A1030" s="7" t="s">
        <v>1544</v>
      </c>
      <c r="B1030" s="6">
        <v>57986</v>
      </c>
    </row>
    <row r="1031" spans="1:2">
      <c r="A1031" s="7" t="s">
        <v>76</v>
      </c>
      <c r="B1031" s="6">
        <v>58310</v>
      </c>
    </row>
    <row r="1032" spans="1:2">
      <c r="A1032" s="7" t="s">
        <v>1470</v>
      </c>
      <c r="B1032" s="6">
        <v>58725</v>
      </c>
    </row>
    <row r="1033" spans="1:2">
      <c r="A1033" s="7" t="s">
        <v>212</v>
      </c>
      <c r="B1033" s="6">
        <v>902</v>
      </c>
    </row>
    <row r="1034" spans="1:2">
      <c r="A1034" s="7" t="s">
        <v>543</v>
      </c>
      <c r="B1034" s="6">
        <v>2147</v>
      </c>
    </row>
    <row r="1035" spans="1:2">
      <c r="A1035" s="7" t="s">
        <v>2103</v>
      </c>
      <c r="B1035" s="6">
        <v>2306</v>
      </c>
    </row>
    <row r="1036" spans="1:2">
      <c r="A1036" s="7" t="s">
        <v>2113</v>
      </c>
      <c r="B1036" s="6">
        <v>2823</v>
      </c>
    </row>
    <row r="1037" spans="1:2">
      <c r="A1037" s="7" t="s">
        <v>2045</v>
      </c>
      <c r="B1037" s="6">
        <v>3110</v>
      </c>
    </row>
    <row r="1038" spans="1:2">
      <c r="A1038" s="7" t="s">
        <v>1701</v>
      </c>
      <c r="B1038" s="6">
        <v>3463</v>
      </c>
    </row>
    <row r="1039" spans="1:2">
      <c r="A1039" s="7" t="s">
        <v>1964</v>
      </c>
      <c r="B1039" s="6">
        <v>4034</v>
      </c>
    </row>
    <row r="1040" spans="1:2">
      <c r="A1040" s="7" t="s">
        <v>1586</v>
      </c>
      <c r="B1040" s="6">
        <v>4037</v>
      </c>
    </row>
    <row r="1041" spans="1:2">
      <c r="A1041" s="7" t="s">
        <v>1701</v>
      </c>
      <c r="B1041" s="6">
        <v>5538</v>
      </c>
    </row>
    <row r="1042" spans="1:2">
      <c r="A1042" s="7" t="s">
        <v>1954</v>
      </c>
      <c r="B1042" s="6">
        <v>5863</v>
      </c>
    </row>
    <row r="1043" spans="1:2">
      <c r="A1043" s="7" t="s">
        <v>2045</v>
      </c>
      <c r="B1043" s="6">
        <v>7175</v>
      </c>
    </row>
    <row r="1044" spans="1:2">
      <c r="A1044" s="7" t="s">
        <v>1327</v>
      </c>
      <c r="B1044" s="6">
        <v>7364</v>
      </c>
    </row>
    <row r="1045" spans="1:2">
      <c r="A1045" s="7" t="s">
        <v>212</v>
      </c>
      <c r="B1045" s="6">
        <v>7878</v>
      </c>
    </row>
    <row r="1046" spans="1:2">
      <c r="A1046" s="7" t="s">
        <v>212</v>
      </c>
      <c r="B1046" s="6">
        <v>8551</v>
      </c>
    </row>
    <row r="1047" spans="1:2">
      <c r="A1047" s="7" t="s">
        <v>1496</v>
      </c>
      <c r="B1047" s="6">
        <v>8834</v>
      </c>
    </row>
    <row r="1048" spans="1:2">
      <c r="A1048" s="7" t="s">
        <v>1496</v>
      </c>
      <c r="B1048" s="6">
        <v>9155</v>
      </c>
    </row>
    <row r="1049" spans="1:2">
      <c r="A1049" s="7" t="s">
        <v>1964</v>
      </c>
      <c r="B1049" s="6">
        <v>9668</v>
      </c>
    </row>
    <row r="1050" spans="1:2">
      <c r="A1050" s="7" t="s">
        <v>1849</v>
      </c>
      <c r="B1050" s="6">
        <v>10242</v>
      </c>
    </row>
    <row r="1051" spans="1:2">
      <c r="A1051" s="7" t="s">
        <v>1496</v>
      </c>
      <c r="B1051" s="6">
        <v>12292</v>
      </c>
    </row>
    <row r="1052" spans="1:2">
      <c r="A1052" s="7" t="s">
        <v>1586</v>
      </c>
      <c r="B1052" s="6">
        <v>14503</v>
      </c>
    </row>
    <row r="1053" spans="1:2">
      <c r="A1053" s="7" t="s">
        <v>1849</v>
      </c>
      <c r="B1053" s="6">
        <v>15109</v>
      </c>
    </row>
    <row r="1054" spans="1:2">
      <c r="A1054" s="7" t="s">
        <v>212</v>
      </c>
      <c r="B1054" s="6">
        <v>15142</v>
      </c>
    </row>
    <row r="1055" spans="1:2">
      <c r="A1055" s="7" t="s">
        <v>1849</v>
      </c>
      <c r="B1055" s="6">
        <v>15332</v>
      </c>
    </row>
    <row r="1056" spans="1:2">
      <c r="A1056" s="7" t="s">
        <v>2045</v>
      </c>
      <c r="B1056" s="6">
        <v>15872</v>
      </c>
    </row>
    <row r="1057" spans="1:2">
      <c r="A1057" s="7" t="s">
        <v>1480</v>
      </c>
      <c r="B1057" s="6">
        <v>16032</v>
      </c>
    </row>
    <row r="1058" spans="1:2">
      <c r="A1058" s="7" t="s">
        <v>543</v>
      </c>
      <c r="B1058" s="6">
        <v>16165</v>
      </c>
    </row>
    <row r="1059" spans="1:2">
      <c r="A1059" s="7" t="s">
        <v>2103</v>
      </c>
      <c r="B1059" s="6">
        <v>17632</v>
      </c>
    </row>
    <row r="1060" spans="1:2">
      <c r="A1060" s="7" t="s">
        <v>113</v>
      </c>
      <c r="B1060" s="6">
        <v>19492</v>
      </c>
    </row>
    <row r="1061" spans="1:2">
      <c r="A1061" s="7" t="s">
        <v>1964</v>
      </c>
      <c r="B1061" s="6">
        <v>20102</v>
      </c>
    </row>
    <row r="1062" spans="1:2">
      <c r="A1062" s="7" t="s">
        <v>1964</v>
      </c>
      <c r="B1062" s="6">
        <v>21863</v>
      </c>
    </row>
    <row r="1063" spans="1:2">
      <c r="A1063" s="7" t="s">
        <v>1950</v>
      </c>
      <c r="B1063" s="6">
        <v>21894</v>
      </c>
    </row>
    <row r="1064" spans="1:2">
      <c r="A1064" s="7" t="s">
        <v>543</v>
      </c>
      <c r="B1064" s="6">
        <v>22022</v>
      </c>
    </row>
    <row r="1065" spans="1:2">
      <c r="A1065" s="7" t="s">
        <v>1849</v>
      </c>
      <c r="B1065" s="6">
        <v>22663</v>
      </c>
    </row>
    <row r="1066" spans="1:2">
      <c r="A1066" s="7" t="s">
        <v>1950</v>
      </c>
      <c r="B1066" s="6">
        <v>23713</v>
      </c>
    </row>
    <row r="1067" spans="1:2">
      <c r="A1067" s="7" t="s">
        <v>1964</v>
      </c>
      <c r="B1067" s="6">
        <v>24358</v>
      </c>
    </row>
    <row r="1068" spans="1:2">
      <c r="A1068" s="7" t="s">
        <v>1586</v>
      </c>
      <c r="B1068" s="6">
        <v>24386</v>
      </c>
    </row>
    <row r="1069" spans="1:2">
      <c r="A1069" s="7" t="s">
        <v>1849</v>
      </c>
      <c r="B1069" s="6">
        <v>24899</v>
      </c>
    </row>
    <row r="1070" spans="1:2">
      <c r="A1070" s="7" t="s">
        <v>1327</v>
      </c>
      <c r="B1070" s="6">
        <v>25473</v>
      </c>
    </row>
    <row r="1071" spans="1:2">
      <c r="A1071" s="7" t="s">
        <v>1500</v>
      </c>
      <c r="B1071" s="6">
        <v>25638</v>
      </c>
    </row>
    <row r="1072" spans="1:2">
      <c r="A1072" s="7" t="s">
        <v>1496</v>
      </c>
      <c r="B1072" s="6">
        <v>26016</v>
      </c>
    </row>
    <row r="1073" spans="1:2">
      <c r="A1073" s="7" t="s">
        <v>2103</v>
      </c>
      <c r="B1073" s="6">
        <v>26691</v>
      </c>
    </row>
    <row r="1074" spans="1:2">
      <c r="A1074" s="7" t="s">
        <v>1849</v>
      </c>
      <c r="B1074" s="6">
        <v>27015</v>
      </c>
    </row>
    <row r="1075" spans="1:2">
      <c r="A1075" s="7" t="s">
        <v>1849</v>
      </c>
      <c r="B1075" s="6">
        <v>27840</v>
      </c>
    </row>
    <row r="1076" spans="1:2">
      <c r="A1076" s="7" t="s">
        <v>1954</v>
      </c>
      <c r="B1076" s="6">
        <v>28130</v>
      </c>
    </row>
    <row r="1077" spans="1:2">
      <c r="A1077" s="7" t="s">
        <v>1849</v>
      </c>
      <c r="B1077" s="6">
        <v>28290</v>
      </c>
    </row>
    <row r="1078" spans="1:2">
      <c r="A1078" s="7" t="s">
        <v>1586</v>
      </c>
      <c r="B1078" s="6">
        <v>29927</v>
      </c>
    </row>
    <row r="1079" spans="1:2">
      <c r="A1079" s="7" t="s">
        <v>1480</v>
      </c>
      <c r="B1079" s="6">
        <v>29953</v>
      </c>
    </row>
    <row r="1080" spans="1:2">
      <c r="A1080" s="7" t="s">
        <v>320</v>
      </c>
      <c r="B1080" s="6">
        <v>31238</v>
      </c>
    </row>
    <row r="1081" spans="1:2">
      <c r="A1081" s="7" t="s">
        <v>1652</v>
      </c>
      <c r="B1081" s="6">
        <v>32067</v>
      </c>
    </row>
    <row r="1082" spans="1:2">
      <c r="A1082" s="7" t="s">
        <v>320</v>
      </c>
      <c r="B1082" s="6">
        <v>32198</v>
      </c>
    </row>
    <row r="1083" spans="1:2">
      <c r="A1083" s="7" t="s">
        <v>1496</v>
      </c>
      <c r="B1083" s="6">
        <v>32231</v>
      </c>
    </row>
    <row r="1084" spans="1:2">
      <c r="A1084" s="7" t="s">
        <v>320</v>
      </c>
      <c r="B1084" s="6">
        <v>32452</v>
      </c>
    </row>
    <row r="1085" spans="1:2">
      <c r="A1085" s="7" t="s">
        <v>1954</v>
      </c>
      <c r="B1085" s="6">
        <v>32998</v>
      </c>
    </row>
    <row r="1086" spans="1:2">
      <c r="A1086" s="7" t="s">
        <v>2113</v>
      </c>
      <c r="B1086" s="6">
        <v>33091</v>
      </c>
    </row>
    <row r="1087" spans="1:2">
      <c r="A1087" s="7" t="s">
        <v>1954</v>
      </c>
      <c r="B1087" s="6">
        <v>33250</v>
      </c>
    </row>
    <row r="1088" spans="1:2">
      <c r="A1088" s="7" t="s">
        <v>320</v>
      </c>
      <c r="B1088" s="6">
        <v>33378</v>
      </c>
    </row>
    <row r="1089" spans="1:2">
      <c r="A1089" s="7" t="s">
        <v>1652</v>
      </c>
      <c r="B1089" s="6">
        <v>33889</v>
      </c>
    </row>
    <row r="1090" spans="1:2">
      <c r="A1090" s="7" t="s">
        <v>1950</v>
      </c>
      <c r="B1090" s="6">
        <v>34567</v>
      </c>
    </row>
    <row r="1091" spans="1:2">
      <c r="A1091" s="7" t="s">
        <v>212</v>
      </c>
      <c r="B1091" s="6">
        <v>36163</v>
      </c>
    </row>
    <row r="1092" spans="1:2">
      <c r="A1092" s="7" t="s">
        <v>1586</v>
      </c>
      <c r="B1092" s="6">
        <v>36449</v>
      </c>
    </row>
    <row r="1093" spans="1:2">
      <c r="A1093" s="7" t="s">
        <v>1964</v>
      </c>
      <c r="B1093" s="6">
        <v>36675</v>
      </c>
    </row>
    <row r="1094" spans="1:2">
      <c r="A1094" s="7" t="s">
        <v>1954</v>
      </c>
      <c r="B1094" s="6">
        <v>37862</v>
      </c>
    </row>
    <row r="1095" spans="1:2">
      <c r="A1095" s="7" t="s">
        <v>1496</v>
      </c>
      <c r="B1095" s="6">
        <v>38240</v>
      </c>
    </row>
    <row r="1096" spans="1:2">
      <c r="A1096" s="7" t="s">
        <v>1408</v>
      </c>
      <c r="B1096" s="6">
        <v>38693</v>
      </c>
    </row>
    <row r="1097" spans="1:2">
      <c r="A1097" s="7" t="s">
        <v>320</v>
      </c>
      <c r="B1097" s="6">
        <v>38917</v>
      </c>
    </row>
    <row r="1098" spans="1:2">
      <c r="A1098" s="7" t="s">
        <v>1408</v>
      </c>
      <c r="B1098" s="6">
        <v>39015</v>
      </c>
    </row>
    <row r="1099" spans="1:2">
      <c r="A1099" s="7" t="s">
        <v>1824</v>
      </c>
      <c r="B1099" s="6">
        <v>39265</v>
      </c>
    </row>
    <row r="1100" spans="1:2">
      <c r="A1100" s="7" t="s">
        <v>1327</v>
      </c>
      <c r="B1100" s="6">
        <v>40962</v>
      </c>
    </row>
    <row r="1101" spans="1:2">
      <c r="A1101" s="7" t="s">
        <v>1408</v>
      </c>
      <c r="B1101" s="6">
        <v>41059</v>
      </c>
    </row>
    <row r="1102" spans="1:2">
      <c r="A1102" s="7" t="s">
        <v>1641</v>
      </c>
      <c r="B1102" s="6">
        <v>41664</v>
      </c>
    </row>
    <row r="1103" spans="1:2">
      <c r="A1103" s="7" t="s">
        <v>2103</v>
      </c>
      <c r="B1103" s="6">
        <v>42596</v>
      </c>
    </row>
    <row r="1104" spans="1:2">
      <c r="A1104" s="7" t="s">
        <v>1849</v>
      </c>
      <c r="B1104" s="6">
        <v>43424</v>
      </c>
    </row>
    <row r="1105" spans="1:2">
      <c r="A1105" s="7" t="s">
        <v>1964</v>
      </c>
      <c r="B1105" s="6">
        <v>43808</v>
      </c>
    </row>
    <row r="1106" spans="1:2">
      <c r="A1106" s="7" t="s">
        <v>2113</v>
      </c>
      <c r="B1106" s="6">
        <v>45218</v>
      </c>
    </row>
    <row r="1107" spans="1:2">
      <c r="A1107" s="7" t="s">
        <v>1571</v>
      </c>
      <c r="B1107" s="6">
        <v>46050</v>
      </c>
    </row>
    <row r="1108" spans="1:2">
      <c r="A1108" s="7" t="s">
        <v>1849</v>
      </c>
      <c r="B1108" s="6">
        <v>46117</v>
      </c>
    </row>
    <row r="1109" spans="1:2">
      <c r="A1109" s="7" t="s">
        <v>1849</v>
      </c>
      <c r="B1109" s="6">
        <v>46243</v>
      </c>
    </row>
    <row r="1110" spans="1:2">
      <c r="A1110" s="7" t="s">
        <v>1900</v>
      </c>
      <c r="B1110" s="6">
        <v>46310</v>
      </c>
    </row>
    <row r="1111" spans="1:2">
      <c r="A1111" s="7" t="s">
        <v>212</v>
      </c>
      <c r="B1111" s="6">
        <v>46503</v>
      </c>
    </row>
    <row r="1112" spans="1:2">
      <c r="A1112" s="7" t="s">
        <v>212</v>
      </c>
      <c r="B1112" s="6">
        <v>46726</v>
      </c>
    </row>
    <row r="1113" spans="1:2">
      <c r="A1113" s="7" t="s">
        <v>1849</v>
      </c>
      <c r="B1113" s="6">
        <v>47042</v>
      </c>
    </row>
    <row r="1114" spans="1:2">
      <c r="A1114" s="7" t="s">
        <v>1849</v>
      </c>
      <c r="B1114" s="6">
        <v>47174</v>
      </c>
    </row>
    <row r="1115" spans="1:2">
      <c r="A1115" s="7" t="s">
        <v>2113</v>
      </c>
      <c r="B1115" s="6">
        <v>48034</v>
      </c>
    </row>
    <row r="1116" spans="1:2">
      <c r="A1116" s="7" t="s">
        <v>1964</v>
      </c>
      <c r="B1116" s="6">
        <v>48164</v>
      </c>
    </row>
    <row r="1117" spans="1:2">
      <c r="A1117" s="7" t="s">
        <v>1480</v>
      </c>
      <c r="B1117" s="6">
        <v>49189</v>
      </c>
    </row>
    <row r="1118" spans="1:2">
      <c r="A1118" s="7" t="s">
        <v>320</v>
      </c>
      <c r="B1118" s="6">
        <v>49986</v>
      </c>
    </row>
    <row r="1119" spans="1:2">
      <c r="A1119" s="7" t="s">
        <v>320</v>
      </c>
      <c r="B1119" s="6">
        <v>50336</v>
      </c>
    </row>
    <row r="1120" spans="1:2">
      <c r="A1120" s="7" t="s">
        <v>1652</v>
      </c>
      <c r="B1120" s="6">
        <v>50373</v>
      </c>
    </row>
    <row r="1121" spans="1:2">
      <c r="A1121" s="7" t="s">
        <v>1571</v>
      </c>
      <c r="B1121" s="6">
        <v>50564</v>
      </c>
    </row>
    <row r="1122" spans="1:2">
      <c r="A1122" s="7" t="s">
        <v>1954</v>
      </c>
      <c r="B1122" s="6">
        <v>50949</v>
      </c>
    </row>
    <row r="1123" spans="1:2">
      <c r="A1123" s="7" t="s">
        <v>212</v>
      </c>
      <c r="B1123" s="6">
        <v>51361</v>
      </c>
    </row>
    <row r="1124" spans="1:2">
      <c r="A1124" s="7" t="s">
        <v>1489</v>
      </c>
      <c r="B1124" s="6">
        <v>51780</v>
      </c>
    </row>
    <row r="1125" spans="1:2">
      <c r="A1125" s="7" t="s">
        <v>1500</v>
      </c>
      <c r="B1125" s="6">
        <v>51940</v>
      </c>
    </row>
    <row r="1126" spans="1:2">
      <c r="A1126" s="7" t="s">
        <v>1900</v>
      </c>
      <c r="B1126" s="6">
        <v>52071</v>
      </c>
    </row>
    <row r="1127" spans="1:2">
      <c r="A1127" s="7" t="s">
        <v>1515</v>
      </c>
      <c r="B1127" s="6">
        <v>53152</v>
      </c>
    </row>
    <row r="1128" spans="1:2">
      <c r="A1128" s="7" t="s">
        <v>1849</v>
      </c>
      <c r="B1128" s="6">
        <v>54177</v>
      </c>
    </row>
    <row r="1129" spans="1:2">
      <c r="A1129" s="7" t="s">
        <v>1571</v>
      </c>
      <c r="B1129" s="6">
        <v>55107</v>
      </c>
    </row>
    <row r="1130" spans="1:2">
      <c r="A1130" s="7" t="s">
        <v>212</v>
      </c>
      <c r="B1130" s="6">
        <v>55461</v>
      </c>
    </row>
    <row r="1131" spans="1:2">
      <c r="A1131" s="7" t="s">
        <v>1954</v>
      </c>
      <c r="B1131" s="6">
        <v>55526</v>
      </c>
    </row>
    <row r="1132" spans="1:2">
      <c r="A1132" s="7" t="s">
        <v>212</v>
      </c>
      <c r="B1132" s="6">
        <v>55969</v>
      </c>
    </row>
    <row r="1133" spans="1:2">
      <c r="A1133" s="7" t="s">
        <v>212</v>
      </c>
      <c r="B1133" s="6">
        <v>57153</v>
      </c>
    </row>
    <row r="1134" spans="1:2">
      <c r="A1134" s="7" t="s">
        <v>1652</v>
      </c>
      <c r="B1134" s="6">
        <v>57538</v>
      </c>
    </row>
    <row r="1135" spans="1:2">
      <c r="A1135" s="7" t="s">
        <v>1677</v>
      </c>
      <c r="B1135" s="6">
        <v>58656</v>
      </c>
    </row>
    <row r="1136" spans="1:2">
      <c r="A1136" s="7" t="s">
        <v>1652</v>
      </c>
      <c r="B1136" s="6">
        <v>58789</v>
      </c>
    </row>
    <row r="1137" spans="1:2">
      <c r="A1137" s="7" t="s">
        <v>1849</v>
      </c>
      <c r="B1137" s="6">
        <v>59200</v>
      </c>
    </row>
    <row r="1138" spans="1:2">
      <c r="A1138" s="7" t="s">
        <v>1964</v>
      </c>
      <c r="B1138" s="6">
        <v>59459</v>
      </c>
    </row>
    <row r="1139" spans="1:2">
      <c r="A1139" s="7" t="s">
        <v>1500</v>
      </c>
      <c r="B1139" s="6">
        <v>59878</v>
      </c>
    </row>
    <row r="1140" spans="1:2">
      <c r="A1140" s="7" t="s">
        <v>1652</v>
      </c>
      <c r="B1140" s="6">
        <v>59909</v>
      </c>
    </row>
    <row r="1141" spans="1:2">
      <c r="A1141" s="7" t="s">
        <v>1508</v>
      </c>
      <c r="B1141" s="6">
        <v>1218</v>
      </c>
    </row>
    <row r="1142" spans="1:2">
      <c r="A1142" s="7" t="s">
        <v>1495</v>
      </c>
      <c r="B1142" s="6">
        <v>1600</v>
      </c>
    </row>
    <row r="1143" spans="1:2">
      <c r="A1143" s="7" t="s">
        <v>1508</v>
      </c>
      <c r="B1143" s="6">
        <v>2373</v>
      </c>
    </row>
    <row r="1144" spans="1:2">
      <c r="A1144" s="7" t="s">
        <v>1548</v>
      </c>
      <c r="B1144" s="6">
        <v>2626</v>
      </c>
    </row>
    <row r="1145" spans="1:2">
      <c r="A1145" s="7" t="s">
        <v>1495</v>
      </c>
      <c r="B1145" s="6">
        <v>3109</v>
      </c>
    </row>
    <row r="1146" spans="1:2">
      <c r="A1146" s="7" t="s">
        <v>1548</v>
      </c>
      <c r="B1146" s="6">
        <v>3777</v>
      </c>
    </row>
    <row r="1147" spans="1:2">
      <c r="A1147" s="7" t="s">
        <v>1481</v>
      </c>
      <c r="B1147" s="6">
        <v>3973</v>
      </c>
    </row>
    <row r="1148" spans="1:2">
      <c r="A1148" s="7" t="s">
        <v>1481</v>
      </c>
      <c r="B1148" s="6">
        <v>4932</v>
      </c>
    </row>
    <row r="1149" spans="1:2">
      <c r="A1149" s="7" t="s">
        <v>1508</v>
      </c>
      <c r="B1149" s="6">
        <v>7239</v>
      </c>
    </row>
    <row r="1150" spans="1:2">
      <c r="A1150" s="7" t="s">
        <v>1806</v>
      </c>
      <c r="B1150" s="6">
        <v>9088</v>
      </c>
    </row>
    <row r="1151" spans="1:2">
      <c r="A1151" s="7" t="s">
        <v>1621</v>
      </c>
      <c r="B1151" s="6">
        <v>11428</v>
      </c>
    </row>
    <row r="1152" spans="1:2">
      <c r="A1152" s="7" t="s">
        <v>1621</v>
      </c>
      <c r="B1152" s="6">
        <v>12452</v>
      </c>
    </row>
    <row r="1153" spans="1:2">
      <c r="A1153" s="7" t="s">
        <v>1621</v>
      </c>
      <c r="B1153" s="6">
        <v>13345</v>
      </c>
    </row>
    <row r="1154" spans="1:2">
      <c r="A1154" s="7" t="s">
        <v>1481</v>
      </c>
      <c r="B1154" s="6">
        <v>13410</v>
      </c>
    </row>
    <row r="1155" spans="1:2">
      <c r="A1155" s="7" t="s">
        <v>1621</v>
      </c>
      <c r="B1155" s="6">
        <v>15808</v>
      </c>
    </row>
    <row r="1156" spans="1:2">
      <c r="A1156" s="7" t="s">
        <v>1621</v>
      </c>
      <c r="B1156" s="6">
        <v>16326</v>
      </c>
    </row>
    <row r="1157" spans="1:2">
      <c r="A1157" s="7" t="s">
        <v>1762</v>
      </c>
      <c r="B1157" s="6">
        <v>17985</v>
      </c>
    </row>
    <row r="1158" spans="1:2">
      <c r="A1158" s="7" t="s">
        <v>1495</v>
      </c>
      <c r="B1158" s="6">
        <v>20480</v>
      </c>
    </row>
    <row r="1159" spans="1:2">
      <c r="A1159" s="7" t="s">
        <v>1621</v>
      </c>
      <c r="B1159" s="6">
        <v>21091</v>
      </c>
    </row>
    <row r="1160" spans="1:2">
      <c r="A1160" s="7" t="s">
        <v>1481</v>
      </c>
      <c r="B1160" s="6">
        <v>26759</v>
      </c>
    </row>
    <row r="1161" spans="1:2">
      <c r="A1161" s="7" t="s">
        <v>1806</v>
      </c>
      <c r="B1161" s="6">
        <v>26853</v>
      </c>
    </row>
    <row r="1162" spans="1:2">
      <c r="A1162" s="7" t="s">
        <v>1806</v>
      </c>
      <c r="B1162" s="6">
        <v>26918</v>
      </c>
    </row>
    <row r="1163" spans="1:2">
      <c r="A1163" s="7" t="s">
        <v>1762</v>
      </c>
      <c r="B1163" s="6">
        <v>27456</v>
      </c>
    </row>
    <row r="1164" spans="1:2">
      <c r="A1164" s="7" t="s">
        <v>1621</v>
      </c>
      <c r="B1164" s="6">
        <v>28420</v>
      </c>
    </row>
    <row r="1165" spans="1:2">
      <c r="A1165" s="7" t="s">
        <v>1481</v>
      </c>
      <c r="B1165" s="6">
        <v>29318</v>
      </c>
    </row>
    <row r="1166" spans="1:2">
      <c r="A1166" s="7" t="s">
        <v>1621</v>
      </c>
      <c r="B1166" s="6">
        <v>30016</v>
      </c>
    </row>
    <row r="1167" spans="1:2">
      <c r="A1167" s="7" t="s">
        <v>1806</v>
      </c>
      <c r="B1167" s="6">
        <v>33255</v>
      </c>
    </row>
    <row r="1168" spans="1:2">
      <c r="A1168" s="7" t="s">
        <v>1621</v>
      </c>
      <c r="B1168" s="6">
        <v>35104</v>
      </c>
    </row>
    <row r="1169" spans="1:2">
      <c r="A1169" s="7" t="s">
        <v>1470</v>
      </c>
      <c r="B1169" s="6">
        <v>35142</v>
      </c>
    </row>
    <row r="1170" spans="1:2">
      <c r="A1170" s="7" t="s">
        <v>1470</v>
      </c>
      <c r="B1170" s="6">
        <v>35584</v>
      </c>
    </row>
    <row r="1171" spans="1:2">
      <c r="A1171" s="7" t="s">
        <v>1682</v>
      </c>
      <c r="B1171" s="6">
        <v>35908</v>
      </c>
    </row>
    <row r="1172" spans="1:2">
      <c r="A1172" s="7" t="s">
        <v>1682</v>
      </c>
      <c r="B1172" s="6">
        <v>36706</v>
      </c>
    </row>
    <row r="1173" spans="1:2">
      <c r="A1173" s="7" t="s">
        <v>1621</v>
      </c>
      <c r="B1173" s="6">
        <v>37121</v>
      </c>
    </row>
    <row r="1174" spans="1:2">
      <c r="A1174" s="7" t="s">
        <v>1806</v>
      </c>
      <c r="B1174" s="6">
        <v>38528</v>
      </c>
    </row>
    <row r="1175" spans="1:2">
      <c r="A1175" s="7" t="s">
        <v>1762</v>
      </c>
      <c r="B1175" s="6">
        <v>38853</v>
      </c>
    </row>
    <row r="1176" spans="1:2">
      <c r="A1176" s="7" t="s">
        <v>113</v>
      </c>
      <c r="B1176" s="6">
        <v>39590</v>
      </c>
    </row>
    <row r="1177" spans="1:2">
      <c r="A1177" s="7" t="s">
        <v>342</v>
      </c>
      <c r="B1177" s="6">
        <v>40707</v>
      </c>
    </row>
    <row r="1178" spans="1:2">
      <c r="A1178" s="7" t="s">
        <v>1621</v>
      </c>
      <c r="B1178" s="6">
        <v>40961</v>
      </c>
    </row>
    <row r="1179" spans="1:2">
      <c r="A1179" s="7" t="s">
        <v>1762</v>
      </c>
      <c r="B1179" s="6">
        <v>41026</v>
      </c>
    </row>
    <row r="1180" spans="1:2">
      <c r="A1180" s="7" t="s">
        <v>1621</v>
      </c>
      <c r="B1180" s="6">
        <v>41543</v>
      </c>
    </row>
    <row r="1181" spans="1:2">
      <c r="A1181" s="7" t="s">
        <v>1682</v>
      </c>
      <c r="B1181" s="6">
        <v>41606</v>
      </c>
    </row>
    <row r="1182" spans="1:2">
      <c r="A1182" s="7" t="s">
        <v>342</v>
      </c>
      <c r="B1182" s="6">
        <v>41926</v>
      </c>
    </row>
    <row r="1183" spans="1:2">
      <c r="A1183" s="7" t="s">
        <v>1873</v>
      </c>
      <c r="B1183" s="6">
        <v>50533</v>
      </c>
    </row>
    <row r="1184" spans="1:2">
      <c r="A1184" s="7" t="s">
        <v>342</v>
      </c>
      <c r="B1184" s="6">
        <v>51747</v>
      </c>
    </row>
    <row r="1185" spans="1:2">
      <c r="A1185" s="7" t="s">
        <v>1451</v>
      </c>
      <c r="B1185" s="6">
        <v>53314</v>
      </c>
    </row>
    <row r="1186" spans="1:2">
      <c r="A1186" s="7" t="s">
        <v>1851</v>
      </c>
      <c r="B1186" s="6">
        <v>54791</v>
      </c>
    </row>
    <row r="1187" spans="1:2">
      <c r="A1187" s="7" t="s">
        <v>342</v>
      </c>
      <c r="B1187" s="6">
        <v>54912</v>
      </c>
    </row>
    <row r="1188" spans="1:2">
      <c r="A1188" s="7" t="s">
        <v>1873</v>
      </c>
      <c r="B1188" s="6">
        <v>55269</v>
      </c>
    </row>
    <row r="1189" spans="1:2">
      <c r="A1189" s="7" t="s">
        <v>1621</v>
      </c>
      <c r="B1189" s="6">
        <v>56101</v>
      </c>
    </row>
    <row r="1190" spans="1:2">
      <c r="A1190" s="7" t="s">
        <v>342</v>
      </c>
      <c r="B1190" s="6">
        <v>56582</v>
      </c>
    </row>
    <row r="1191" spans="1:2">
      <c r="A1191" s="7" t="s">
        <v>731</v>
      </c>
      <c r="B1191" s="6">
        <v>56677</v>
      </c>
    </row>
    <row r="1192" spans="1:2">
      <c r="A1192" s="7" t="s">
        <v>1621</v>
      </c>
      <c r="B1192" s="6">
        <v>59683</v>
      </c>
    </row>
    <row r="1193" spans="1:2">
      <c r="A1193" s="7" t="s">
        <v>1461</v>
      </c>
      <c r="B1193" s="6">
        <v>837</v>
      </c>
    </row>
    <row r="1194" spans="1:2">
      <c r="A1194" s="7" t="s">
        <v>1461</v>
      </c>
      <c r="B1194" s="6">
        <v>1059</v>
      </c>
    </row>
    <row r="1195" spans="1:2">
      <c r="A1195" s="7" t="s">
        <v>1458</v>
      </c>
      <c r="B1195" s="6">
        <v>1826</v>
      </c>
    </row>
    <row r="1196" spans="1:2">
      <c r="A1196" s="7" t="s">
        <v>832</v>
      </c>
      <c r="B1196" s="6">
        <v>2020</v>
      </c>
    </row>
    <row r="1197" spans="1:2">
      <c r="A1197" s="7" t="s">
        <v>832</v>
      </c>
      <c r="B1197" s="6">
        <v>10340</v>
      </c>
    </row>
    <row r="1198" spans="1:2">
      <c r="A1198" s="7" t="s">
        <v>832</v>
      </c>
      <c r="B1198" s="6">
        <v>11044</v>
      </c>
    </row>
    <row r="1199" spans="1:2">
      <c r="A1199" s="7" t="s">
        <v>1461</v>
      </c>
      <c r="B1199" s="6">
        <v>15718</v>
      </c>
    </row>
    <row r="1200" spans="1:2">
      <c r="A1200" s="7" t="s">
        <v>1458</v>
      </c>
      <c r="B1200" s="6">
        <v>17506</v>
      </c>
    </row>
    <row r="1201" spans="1:2">
      <c r="A1201" s="7" t="s">
        <v>2010</v>
      </c>
      <c r="B1201" s="6">
        <v>20003</v>
      </c>
    </row>
    <row r="1202" spans="1:2">
      <c r="A1202" s="7" t="s">
        <v>832</v>
      </c>
      <c r="B1202" s="6">
        <v>20805</v>
      </c>
    </row>
    <row r="1203" spans="1:2">
      <c r="A1203" s="7" t="s">
        <v>832</v>
      </c>
      <c r="B1203" s="6">
        <v>23524</v>
      </c>
    </row>
    <row r="1204" spans="1:2">
      <c r="A1204" s="7" t="s">
        <v>563</v>
      </c>
      <c r="B1204" s="6">
        <v>29860</v>
      </c>
    </row>
    <row r="1205" spans="1:2">
      <c r="A1205" s="7" t="s">
        <v>832</v>
      </c>
      <c r="B1205" s="6">
        <v>30787</v>
      </c>
    </row>
    <row r="1206" spans="1:2">
      <c r="A1206" s="7" t="s">
        <v>1401</v>
      </c>
      <c r="B1206" s="6">
        <v>37440</v>
      </c>
    </row>
    <row r="1207" spans="1:2">
      <c r="A1207" s="7" t="s">
        <v>832</v>
      </c>
      <c r="B1207" s="6">
        <v>39872</v>
      </c>
    </row>
    <row r="1208" spans="1:2">
      <c r="A1208" s="7" t="s">
        <v>1401</v>
      </c>
      <c r="B1208" s="6">
        <v>39943</v>
      </c>
    </row>
    <row r="1209" spans="1:2">
      <c r="A1209" s="7" t="s">
        <v>563</v>
      </c>
      <c r="B1209" s="6">
        <v>42405</v>
      </c>
    </row>
    <row r="1210" spans="1:2">
      <c r="A1210" s="7" t="s">
        <v>832</v>
      </c>
      <c r="B1210" s="6">
        <v>47171</v>
      </c>
    </row>
    <row r="1211" spans="1:2">
      <c r="A1211" s="7" t="s">
        <v>832</v>
      </c>
      <c r="B1211" s="6">
        <v>48576</v>
      </c>
    </row>
    <row r="1212" spans="1:2">
      <c r="A1212" s="7" t="s">
        <v>1401</v>
      </c>
      <c r="B1212" s="6">
        <v>53984</v>
      </c>
    </row>
    <row r="1213" spans="1:2">
      <c r="A1213" s="7" t="s">
        <v>1747</v>
      </c>
      <c r="B1213" s="6">
        <v>129</v>
      </c>
    </row>
    <row r="1214" spans="1:2">
      <c r="A1214" s="7" t="s">
        <v>1787</v>
      </c>
      <c r="B1214" s="6">
        <v>388</v>
      </c>
    </row>
    <row r="1215" spans="1:2">
      <c r="A1215" s="7" t="s">
        <v>1807</v>
      </c>
      <c r="B1215" s="6">
        <v>1345</v>
      </c>
    </row>
    <row r="1216" spans="1:2">
      <c r="A1216" s="7" t="s">
        <v>1816</v>
      </c>
      <c r="B1216" s="6">
        <v>1793</v>
      </c>
    </row>
    <row r="1217" spans="1:2">
      <c r="A1217" s="7" t="s">
        <v>1842</v>
      </c>
      <c r="B1217" s="6">
        <v>2209</v>
      </c>
    </row>
    <row r="1218" spans="1:2">
      <c r="A1218" s="7" t="s">
        <v>1842</v>
      </c>
      <c r="B1218" s="6">
        <v>2947</v>
      </c>
    </row>
    <row r="1219" spans="1:2">
      <c r="A1219" s="7" t="s">
        <v>1816</v>
      </c>
      <c r="B1219" s="6">
        <v>3271</v>
      </c>
    </row>
    <row r="1220" spans="1:2">
      <c r="A1220" s="7" t="s">
        <v>1747</v>
      </c>
      <c r="B1220" s="6">
        <v>4321</v>
      </c>
    </row>
    <row r="1221" spans="1:2">
      <c r="A1221" s="7" t="s">
        <v>1747</v>
      </c>
      <c r="B1221" s="6">
        <v>4545</v>
      </c>
    </row>
    <row r="1222" spans="1:2">
      <c r="A1222" s="7" t="s">
        <v>1590</v>
      </c>
      <c r="B1222" s="6">
        <v>5572</v>
      </c>
    </row>
    <row r="1223" spans="1:2">
      <c r="A1223" s="7" t="s">
        <v>1816</v>
      </c>
      <c r="B1223" s="6">
        <v>5703</v>
      </c>
    </row>
    <row r="1224" spans="1:2">
      <c r="A1224" s="7" t="s">
        <v>1666</v>
      </c>
      <c r="B1224" s="6">
        <v>5920</v>
      </c>
    </row>
    <row r="1225" spans="1:2">
      <c r="A1225" s="7" t="s">
        <v>1590</v>
      </c>
      <c r="B1225" s="6">
        <v>6311</v>
      </c>
    </row>
    <row r="1226" spans="1:2">
      <c r="A1226" s="7" t="s">
        <v>1747</v>
      </c>
      <c r="B1226" s="6">
        <v>8231</v>
      </c>
    </row>
    <row r="1227" spans="1:2">
      <c r="A1227" s="7" t="s">
        <v>566</v>
      </c>
      <c r="B1227" s="6">
        <v>8709</v>
      </c>
    </row>
    <row r="1228" spans="1:2">
      <c r="A1228" s="7" t="s">
        <v>566</v>
      </c>
      <c r="B1228" s="6">
        <v>9765</v>
      </c>
    </row>
    <row r="1229" spans="1:2">
      <c r="A1229" s="7" t="s">
        <v>1787</v>
      </c>
      <c r="B1229" s="6">
        <v>10147</v>
      </c>
    </row>
    <row r="1230" spans="1:2">
      <c r="A1230" s="7" t="s">
        <v>1816</v>
      </c>
      <c r="B1230" s="6">
        <v>11876</v>
      </c>
    </row>
    <row r="1231" spans="1:2">
      <c r="A1231" s="7" t="s">
        <v>1816</v>
      </c>
      <c r="B1231" s="6">
        <v>12224</v>
      </c>
    </row>
    <row r="1232" spans="1:2">
      <c r="A1232" s="7" t="s">
        <v>1816</v>
      </c>
      <c r="B1232" s="6">
        <v>12256</v>
      </c>
    </row>
    <row r="1233" spans="1:2">
      <c r="A1233" s="7" t="s">
        <v>1807</v>
      </c>
      <c r="B1233" s="6">
        <v>12261</v>
      </c>
    </row>
    <row r="1234" spans="1:2">
      <c r="A1234" s="7" t="s">
        <v>1816</v>
      </c>
      <c r="B1234" s="6">
        <v>13408</v>
      </c>
    </row>
    <row r="1235" spans="1:2">
      <c r="A1235" s="7" t="s">
        <v>1842</v>
      </c>
      <c r="B1235" s="6">
        <v>13444</v>
      </c>
    </row>
    <row r="1236" spans="1:2">
      <c r="A1236" s="7" t="s">
        <v>1816</v>
      </c>
      <c r="B1236" s="6">
        <v>13601</v>
      </c>
    </row>
    <row r="1237" spans="1:2">
      <c r="A1237" s="7" t="s">
        <v>566</v>
      </c>
      <c r="B1237" s="6">
        <v>13894</v>
      </c>
    </row>
    <row r="1238" spans="1:2">
      <c r="A1238" s="7" t="s">
        <v>1666</v>
      </c>
      <c r="B1238" s="6">
        <v>16480</v>
      </c>
    </row>
    <row r="1239" spans="1:2">
      <c r="A1239" s="7" t="s">
        <v>1554</v>
      </c>
      <c r="B1239" s="6">
        <v>17858</v>
      </c>
    </row>
    <row r="1240" spans="1:2">
      <c r="A1240" s="7" t="s">
        <v>1816</v>
      </c>
      <c r="B1240" s="6">
        <v>18561</v>
      </c>
    </row>
    <row r="1241" spans="1:2">
      <c r="A1241" s="7" t="s">
        <v>1747</v>
      </c>
      <c r="B1241" s="6">
        <v>19777</v>
      </c>
    </row>
    <row r="1242" spans="1:2">
      <c r="A1242" s="7" t="s">
        <v>1666</v>
      </c>
      <c r="B1242" s="6">
        <v>21601</v>
      </c>
    </row>
    <row r="1243" spans="1:2">
      <c r="A1243" s="7" t="s">
        <v>1816</v>
      </c>
      <c r="B1243" s="6">
        <v>21670</v>
      </c>
    </row>
    <row r="1244" spans="1:2">
      <c r="A1244" s="7" t="s">
        <v>1807</v>
      </c>
      <c r="B1244" s="6">
        <v>23489</v>
      </c>
    </row>
    <row r="1245" spans="1:2">
      <c r="A1245" s="7" t="s">
        <v>1842</v>
      </c>
      <c r="B1245" s="6">
        <v>24486</v>
      </c>
    </row>
    <row r="1246" spans="1:2">
      <c r="A1246" s="7" t="s">
        <v>1666</v>
      </c>
      <c r="B1246" s="6">
        <v>24869</v>
      </c>
    </row>
    <row r="1247" spans="1:2">
      <c r="A1247" s="7" t="s">
        <v>1816</v>
      </c>
      <c r="B1247" s="6">
        <v>25697</v>
      </c>
    </row>
    <row r="1248" spans="1:2">
      <c r="A1248" s="7" t="s">
        <v>1960</v>
      </c>
      <c r="B1248" s="6">
        <v>27490</v>
      </c>
    </row>
    <row r="1249" spans="1:2">
      <c r="A1249" s="7" t="s">
        <v>566</v>
      </c>
      <c r="B1249" s="6">
        <v>27844</v>
      </c>
    </row>
    <row r="1250" spans="1:2">
      <c r="A1250" s="7" t="s">
        <v>1747</v>
      </c>
      <c r="B1250" s="6">
        <v>28451</v>
      </c>
    </row>
    <row r="1251" spans="1:2">
      <c r="A1251" s="7" t="s">
        <v>1787</v>
      </c>
      <c r="B1251" s="6">
        <v>28482</v>
      </c>
    </row>
    <row r="1252" spans="1:2">
      <c r="A1252" s="7" t="s">
        <v>1747</v>
      </c>
      <c r="B1252" s="6">
        <v>28642</v>
      </c>
    </row>
    <row r="1253" spans="1:2">
      <c r="A1253" s="7" t="s">
        <v>1590</v>
      </c>
      <c r="B1253" s="6">
        <v>29380</v>
      </c>
    </row>
    <row r="1254" spans="1:2">
      <c r="A1254" s="7" t="s">
        <v>1747</v>
      </c>
      <c r="B1254" s="6">
        <v>32036</v>
      </c>
    </row>
    <row r="1255" spans="1:2">
      <c r="A1255" s="7" t="s">
        <v>1747</v>
      </c>
      <c r="B1255" s="6">
        <v>32295</v>
      </c>
    </row>
    <row r="1256" spans="1:2">
      <c r="A1256" s="7" t="s">
        <v>1842</v>
      </c>
      <c r="B1256" s="6">
        <v>33505</v>
      </c>
    </row>
    <row r="1257" spans="1:2">
      <c r="A1257" s="7" t="s">
        <v>1666</v>
      </c>
      <c r="B1257" s="6">
        <v>34086</v>
      </c>
    </row>
    <row r="1258" spans="1:2">
      <c r="A1258" s="7" t="s">
        <v>1807</v>
      </c>
      <c r="B1258" s="6">
        <v>34209</v>
      </c>
    </row>
    <row r="1259" spans="1:2">
      <c r="A1259" s="7" t="s">
        <v>1960</v>
      </c>
      <c r="B1259" s="6">
        <v>36807</v>
      </c>
    </row>
    <row r="1260" spans="1:2">
      <c r="A1260" s="7" t="s">
        <v>1666</v>
      </c>
      <c r="B1260" s="6">
        <v>37318</v>
      </c>
    </row>
    <row r="1261" spans="1:2">
      <c r="A1261" s="7" t="s">
        <v>1747</v>
      </c>
      <c r="B1261" s="6">
        <v>38496</v>
      </c>
    </row>
    <row r="1262" spans="1:2">
      <c r="A1262" s="7" t="s">
        <v>2028</v>
      </c>
      <c r="B1262" s="6">
        <v>41702</v>
      </c>
    </row>
    <row r="1263" spans="1:2">
      <c r="A1263" s="7" t="s">
        <v>1807</v>
      </c>
      <c r="B1263" s="6">
        <v>44706</v>
      </c>
    </row>
    <row r="1264" spans="1:2">
      <c r="A1264" s="7" t="s">
        <v>1807</v>
      </c>
      <c r="B1264" s="6">
        <v>45347</v>
      </c>
    </row>
    <row r="1265" spans="1:2">
      <c r="A1265" s="7" t="s">
        <v>2118</v>
      </c>
      <c r="B1265" s="6">
        <v>46627</v>
      </c>
    </row>
    <row r="1266" spans="1:2">
      <c r="A1266" s="7" t="s">
        <v>2028</v>
      </c>
      <c r="B1266" s="6">
        <v>47168</v>
      </c>
    </row>
    <row r="1267" spans="1:2">
      <c r="A1267" s="7" t="s">
        <v>35</v>
      </c>
      <c r="B1267" s="6">
        <v>50051</v>
      </c>
    </row>
    <row r="1268" spans="1:2">
      <c r="A1268" s="7" t="s">
        <v>1787</v>
      </c>
      <c r="B1268" s="6">
        <v>50433</v>
      </c>
    </row>
    <row r="1269" spans="1:2">
      <c r="A1269" s="7" t="s">
        <v>1787</v>
      </c>
      <c r="B1269" s="6">
        <v>50721</v>
      </c>
    </row>
    <row r="1270" spans="1:2">
      <c r="A1270" s="7" t="s">
        <v>1807</v>
      </c>
      <c r="B1270" s="6">
        <v>50758</v>
      </c>
    </row>
    <row r="1271" spans="1:2">
      <c r="A1271" s="7" t="s">
        <v>1747</v>
      </c>
      <c r="B1271" s="6">
        <v>50883</v>
      </c>
    </row>
    <row r="1272" spans="1:2">
      <c r="A1272" s="7" t="s">
        <v>1747</v>
      </c>
      <c r="B1272" s="6">
        <v>51524</v>
      </c>
    </row>
    <row r="1273" spans="1:2">
      <c r="A1273" s="7" t="s">
        <v>1816</v>
      </c>
      <c r="B1273" s="6">
        <v>52322</v>
      </c>
    </row>
    <row r="1274" spans="1:2">
      <c r="A1274" s="7" t="s">
        <v>1816</v>
      </c>
      <c r="B1274" s="6">
        <v>52932</v>
      </c>
    </row>
    <row r="1275" spans="1:2">
      <c r="A1275" s="7" t="s">
        <v>1666</v>
      </c>
      <c r="B1275" s="6">
        <v>52995</v>
      </c>
    </row>
    <row r="1276" spans="1:2">
      <c r="A1276" s="7" t="s">
        <v>1807</v>
      </c>
      <c r="B1276" s="6">
        <v>53024</v>
      </c>
    </row>
    <row r="1277" spans="1:2">
      <c r="A1277" s="7" t="s">
        <v>1816</v>
      </c>
      <c r="B1277" s="6">
        <v>54145</v>
      </c>
    </row>
    <row r="1278" spans="1:2">
      <c r="A1278" s="7" t="s">
        <v>35</v>
      </c>
      <c r="B1278" s="6">
        <v>55840</v>
      </c>
    </row>
    <row r="1279" spans="1:2">
      <c r="A1279" s="7" t="s">
        <v>2118</v>
      </c>
      <c r="B1279" s="6">
        <v>56930</v>
      </c>
    </row>
    <row r="1280" spans="1:2">
      <c r="A1280" s="7" t="s">
        <v>1960</v>
      </c>
      <c r="B1280" s="6">
        <v>57570</v>
      </c>
    </row>
    <row r="1281" spans="1:2">
      <c r="A1281" s="7" t="s">
        <v>1747</v>
      </c>
      <c r="B1281" s="6">
        <v>58051</v>
      </c>
    </row>
    <row r="1282" spans="1:2">
      <c r="A1282" s="7" t="s">
        <v>1747</v>
      </c>
      <c r="B1282" s="6">
        <v>59392</v>
      </c>
    </row>
    <row r="1283" spans="1:2">
      <c r="A1283" s="7" t="s">
        <v>92</v>
      </c>
      <c r="B1283" s="6">
        <v>3136</v>
      </c>
    </row>
    <row r="1284" spans="1:2">
      <c r="A1284" s="7" t="s">
        <v>1530</v>
      </c>
      <c r="B1284" s="6">
        <v>3648</v>
      </c>
    </row>
    <row r="1285" spans="1:2">
      <c r="A1285" s="7" t="s">
        <v>1530</v>
      </c>
      <c r="B1285" s="6">
        <v>6246</v>
      </c>
    </row>
    <row r="1286" spans="1:2">
      <c r="A1286" s="7" t="s">
        <v>1464</v>
      </c>
      <c r="B1286" s="6">
        <v>9028</v>
      </c>
    </row>
    <row r="1287" spans="1:2">
      <c r="A1287" s="7" t="s">
        <v>1530</v>
      </c>
      <c r="B1287" s="6">
        <v>9478</v>
      </c>
    </row>
    <row r="1288" spans="1:2">
      <c r="A1288" s="7" t="s">
        <v>1851</v>
      </c>
      <c r="B1288" s="6">
        <v>12323</v>
      </c>
    </row>
    <row r="1289" spans="1:2">
      <c r="A1289" s="7" t="s">
        <v>1464</v>
      </c>
      <c r="B1289" s="6">
        <v>13830</v>
      </c>
    </row>
    <row r="1290" spans="1:2">
      <c r="A1290" s="7" t="s">
        <v>1851</v>
      </c>
      <c r="B1290" s="6">
        <v>14791</v>
      </c>
    </row>
    <row r="1291" spans="1:2">
      <c r="A1291" s="7" t="s">
        <v>1851</v>
      </c>
      <c r="B1291" s="6">
        <v>18085</v>
      </c>
    </row>
    <row r="1292" spans="1:2">
      <c r="A1292" s="7" t="s">
        <v>1530</v>
      </c>
      <c r="B1292" s="6">
        <v>20674</v>
      </c>
    </row>
    <row r="1293" spans="1:2">
      <c r="A1293" s="7" t="s">
        <v>92</v>
      </c>
      <c r="B1293" s="6">
        <v>24903</v>
      </c>
    </row>
    <row r="1294" spans="1:2">
      <c r="A1294" s="7" t="s">
        <v>1851</v>
      </c>
      <c r="B1294" s="6">
        <v>25735</v>
      </c>
    </row>
    <row r="1295" spans="1:2">
      <c r="A1295" s="7" t="s">
        <v>1851</v>
      </c>
      <c r="B1295" s="6">
        <v>29856</v>
      </c>
    </row>
    <row r="1296" spans="1:2">
      <c r="A1296" s="7" t="s">
        <v>2014</v>
      </c>
      <c r="B1296" s="6">
        <v>32580</v>
      </c>
    </row>
    <row r="1297" spans="1:2">
      <c r="A1297" s="7" t="s">
        <v>92</v>
      </c>
      <c r="B1297" s="6">
        <v>34017</v>
      </c>
    </row>
    <row r="1298" spans="1:2">
      <c r="A1298" s="7" t="s">
        <v>92</v>
      </c>
      <c r="B1298" s="6">
        <v>42597</v>
      </c>
    </row>
    <row r="1299" spans="1:2">
      <c r="A1299" s="7" t="s">
        <v>92</v>
      </c>
      <c r="B1299" s="6">
        <v>46884</v>
      </c>
    </row>
    <row r="1300" spans="1:2">
      <c r="A1300" s="7" t="s">
        <v>2014</v>
      </c>
      <c r="B1300" s="6">
        <v>52325</v>
      </c>
    </row>
    <row r="1301" spans="1:2">
      <c r="A1301" s="7" t="s">
        <v>2014</v>
      </c>
      <c r="B1301" s="6">
        <v>53382</v>
      </c>
    </row>
    <row r="1302" spans="1:2">
      <c r="A1302" s="7" t="s">
        <v>2014</v>
      </c>
      <c r="B1302" s="6">
        <v>53728</v>
      </c>
    </row>
    <row r="1303" spans="1:2">
      <c r="A1303" s="7" t="s">
        <v>1875</v>
      </c>
      <c r="B1303" s="6">
        <v>65</v>
      </c>
    </row>
    <row r="1304" spans="1:2">
      <c r="A1304" s="7" t="s">
        <v>1859</v>
      </c>
      <c r="B1304" s="6">
        <v>230</v>
      </c>
    </row>
    <row r="1305" spans="1:2">
      <c r="A1305" s="7" t="s">
        <v>1953</v>
      </c>
      <c r="B1305" s="6">
        <v>355</v>
      </c>
    </row>
    <row r="1306" spans="1:2">
      <c r="A1306" s="7" t="s">
        <v>1478</v>
      </c>
      <c r="B1306" s="6">
        <v>449</v>
      </c>
    </row>
    <row r="1307" spans="1:2">
      <c r="A1307" s="7" t="s">
        <v>1556</v>
      </c>
      <c r="B1307" s="6">
        <v>640</v>
      </c>
    </row>
    <row r="1308" spans="1:2">
      <c r="A1308" s="7" t="s">
        <v>2025</v>
      </c>
      <c r="B1308" s="6">
        <v>646</v>
      </c>
    </row>
    <row r="1309" spans="1:2">
      <c r="A1309" s="7" t="s">
        <v>2025</v>
      </c>
      <c r="B1309" s="6">
        <v>835</v>
      </c>
    </row>
    <row r="1310" spans="1:2">
      <c r="A1310" s="7" t="s">
        <v>1791</v>
      </c>
      <c r="B1310" s="6">
        <v>896</v>
      </c>
    </row>
    <row r="1311" spans="1:2">
      <c r="A1311" s="7" t="s">
        <v>1497</v>
      </c>
      <c r="B1311" s="6">
        <v>994</v>
      </c>
    </row>
    <row r="1312" spans="1:2">
      <c r="A1312" s="7" t="s">
        <v>1741</v>
      </c>
      <c r="B1312" s="6">
        <v>1057</v>
      </c>
    </row>
    <row r="1313" spans="1:2">
      <c r="A1313" s="7" t="s">
        <v>1776</v>
      </c>
      <c r="B1313" s="6">
        <v>1538</v>
      </c>
    </row>
    <row r="1314" spans="1:2">
      <c r="A1314" s="7" t="s">
        <v>1542</v>
      </c>
      <c r="B1314" s="6">
        <v>1701</v>
      </c>
    </row>
    <row r="1315" spans="1:2">
      <c r="A1315" s="7" t="s">
        <v>1415</v>
      </c>
      <c r="B1315" s="6">
        <v>1891</v>
      </c>
    </row>
    <row r="1316" spans="1:2">
      <c r="A1316" s="7" t="s">
        <v>1719</v>
      </c>
      <c r="B1316" s="6">
        <v>2022</v>
      </c>
    </row>
    <row r="1317" spans="1:2">
      <c r="A1317" s="7" t="s">
        <v>1497</v>
      </c>
      <c r="B1317" s="6">
        <v>2181</v>
      </c>
    </row>
    <row r="1318" spans="1:2">
      <c r="A1318" s="7" t="s">
        <v>1821</v>
      </c>
      <c r="B1318" s="6">
        <v>2628</v>
      </c>
    </row>
    <row r="1319" spans="1:2">
      <c r="A1319" s="7" t="s">
        <v>1776</v>
      </c>
      <c r="B1319" s="6">
        <v>2691</v>
      </c>
    </row>
    <row r="1320" spans="1:2">
      <c r="A1320" s="7" t="s">
        <v>1875</v>
      </c>
      <c r="B1320" s="6">
        <v>2912</v>
      </c>
    </row>
    <row r="1321" spans="1:2">
      <c r="A1321" s="7" t="s">
        <v>1539</v>
      </c>
      <c r="B1321" s="6">
        <v>3235</v>
      </c>
    </row>
    <row r="1322" spans="1:2">
      <c r="A1322" s="7" t="s">
        <v>1822</v>
      </c>
      <c r="B1322" s="6">
        <v>3266</v>
      </c>
    </row>
    <row r="1323" spans="1:2">
      <c r="A1323" s="7" t="s">
        <v>2048</v>
      </c>
      <c r="B1323" s="6">
        <v>3363</v>
      </c>
    </row>
    <row r="1324" spans="1:2">
      <c r="A1324" s="7" t="s">
        <v>1684</v>
      </c>
      <c r="B1324" s="6">
        <v>3585</v>
      </c>
    </row>
    <row r="1325" spans="1:2">
      <c r="A1325" s="7" t="s">
        <v>1614</v>
      </c>
      <c r="B1325" s="6">
        <v>3745</v>
      </c>
    </row>
    <row r="1326" spans="1:2">
      <c r="A1326" s="7" t="s">
        <v>1832</v>
      </c>
      <c r="B1326" s="6">
        <v>4128</v>
      </c>
    </row>
    <row r="1327" spans="1:2">
      <c r="A1327" s="7" t="s">
        <v>1859</v>
      </c>
      <c r="B1327" s="6">
        <v>4354</v>
      </c>
    </row>
    <row r="1328" spans="1:2">
      <c r="A1328" s="7" t="s">
        <v>2048</v>
      </c>
      <c r="B1328" s="6">
        <v>4550</v>
      </c>
    </row>
    <row r="1329" spans="1:2">
      <c r="A1329" s="7" t="s">
        <v>2048</v>
      </c>
      <c r="B1329" s="6">
        <v>4743</v>
      </c>
    </row>
    <row r="1330" spans="1:2">
      <c r="A1330" s="7" t="s">
        <v>1875</v>
      </c>
      <c r="B1330" s="6">
        <v>5251</v>
      </c>
    </row>
    <row r="1331" spans="1:2">
      <c r="A1331" s="7" t="s">
        <v>2048</v>
      </c>
      <c r="B1331" s="6">
        <v>5283</v>
      </c>
    </row>
    <row r="1332" spans="1:2">
      <c r="A1332" s="7" t="s">
        <v>1791</v>
      </c>
      <c r="B1332" s="6">
        <v>5381</v>
      </c>
    </row>
    <row r="1333" spans="1:2">
      <c r="A1333" s="7" t="s">
        <v>1929</v>
      </c>
      <c r="B1333" s="6">
        <v>5444</v>
      </c>
    </row>
    <row r="1334" spans="1:2">
      <c r="A1334" s="7" t="s">
        <v>1858</v>
      </c>
      <c r="B1334" s="6">
        <v>5601</v>
      </c>
    </row>
    <row r="1335" spans="1:2">
      <c r="A1335" s="7" t="s">
        <v>1846</v>
      </c>
      <c r="B1335" s="6">
        <v>5760</v>
      </c>
    </row>
    <row r="1336" spans="1:2">
      <c r="A1336" s="7" t="s">
        <v>1972</v>
      </c>
      <c r="B1336" s="6">
        <v>6438</v>
      </c>
    </row>
    <row r="1337" spans="1:2">
      <c r="A1337" s="7" t="s">
        <v>1556</v>
      </c>
      <c r="B1337" s="6">
        <v>6592</v>
      </c>
    </row>
    <row r="1338" spans="1:2">
      <c r="A1338" s="7" t="s">
        <v>1497</v>
      </c>
      <c r="B1338" s="6">
        <v>6755</v>
      </c>
    </row>
    <row r="1339" spans="1:2">
      <c r="A1339" s="7" t="s">
        <v>1892</v>
      </c>
      <c r="B1339" s="6">
        <v>6918</v>
      </c>
    </row>
    <row r="1340" spans="1:2">
      <c r="A1340" s="7" t="s">
        <v>1998</v>
      </c>
      <c r="B1340" s="6">
        <v>7841</v>
      </c>
    </row>
    <row r="1341" spans="1:2">
      <c r="A1341" s="7" t="s">
        <v>1551</v>
      </c>
      <c r="B1341" s="6">
        <v>8103</v>
      </c>
    </row>
    <row r="1342" spans="1:2">
      <c r="A1342" s="7" t="s">
        <v>1539</v>
      </c>
      <c r="B1342" s="6">
        <v>8258</v>
      </c>
    </row>
    <row r="1343" spans="1:2">
      <c r="A1343" s="7" t="s">
        <v>1583</v>
      </c>
      <c r="B1343" s="6">
        <v>8454</v>
      </c>
    </row>
    <row r="1344" spans="1:2">
      <c r="A1344" s="7" t="s">
        <v>1875</v>
      </c>
      <c r="B1344" s="6">
        <v>8710</v>
      </c>
    </row>
    <row r="1345" spans="1:2">
      <c r="A1345" s="7" t="s">
        <v>1539</v>
      </c>
      <c r="B1345" s="6">
        <v>8835</v>
      </c>
    </row>
    <row r="1346" spans="1:2">
      <c r="A1346" s="7" t="s">
        <v>1583</v>
      </c>
      <c r="B1346" s="6">
        <v>8960</v>
      </c>
    </row>
    <row r="1347" spans="1:2">
      <c r="A1347" s="7" t="s">
        <v>1719</v>
      </c>
      <c r="B1347" s="6">
        <v>9281</v>
      </c>
    </row>
    <row r="1348" spans="1:2">
      <c r="A1348" s="7" t="s">
        <v>1998</v>
      </c>
      <c r="B1348" s="6">
        <v>9350</v>
      </c>
    </row>
    <row r="1349" spans="1:2">
      <c r="A1349" s="7" t="s">
        <v>1416</v>
      </c>
      <c r="B1349" s="6">
        <v>9665</v>
      </c>
    </row>
    <row r="1350" spans="1:2">
      <c r="A1350" s="7" t="s">
        <v>1791</v>
      </c>
      <c r="B1350" s="6">
        <v>9893</v>
      </c>
    </row>
    <row r="1351" spans="1:2">
      <c r="A1351" s="7" t="s">
        <v>1998</v>
      </c>
      <c r="B1351" s="6">
        <v>10183</v>
      </c>
    </row>
    <row r="1352" spans="1:2">
      <c r="A1352" s="7" t="s">
        <v>1822</v>
      </c>
      <c r="B1352" s="6">
        <v>10247</v>
      </c>
    </row>
    <row r="1353" spans="1:2">
      <c r="A1353" s="7" t="s">
        <v>1669</v>
      </c>
      <c r="B1353" s="6">
        <v>10371</v>
      </c>
    </row>
    <row r="1354" spans="1:2">
      <c r="A1354" s="7" t="s">
        <v>2111</v>
      </c>
      <c r="B1354" s="6">
        <v>10498</v>
      </c>
    </row>
    <row r="1355" spans="1:2">
      <c r="A1355" s="7" t="s">
        <v>1997</v>
      </c>
      <c r="B1355" s="6">
        <v>10624</v>
      </c>
    </row>
    <row r="1356" spans="1:2">
      <c r="A1356" s="7" t="s">
        <v>1432</v>
      </c>
      <c r="B1356" s="6">
        <v>11425</v>
      </c>
    </row>
    <row r="1357" spans="1:2">
      <c r="A1357" s="7" t="s">
        <v>1998</v>
      </c>
      <c r="B1357" s="6">
        <v>11491</v>
      </c>
    </row>
    <row r="1358" spans="1:2">
      <c r="A1358" s="7" t="s">
        <v>1669</v>
      </c>
      <c r="B1358" s="6">
        <v>11841</v>
      </c>
    </row>
    <row r="1359" spans="1:2">
      <c r="A1359" s="7" t="s">
        <v>2111</v>
      </c>
      <c r="B1359" s="6">
        <v>11878</v>
      </c>
    </row>
    <row r="1360" spans="1:2">
      <c r="A1360" s="7" t="s">
        <v>336</v>
      </c>
      <c r="B1360" s="6">
        <v>12130</v>
      </c>
    </row>
    <row r="1361" spans="1:2">
      <c r="A1361" s="7" t="s">
        <v>1998</v>
      </c>
      <c r="B1361" s="6">
        <v>12160</v>
      </c>
    </row>
    <row r="1362" spans="1:2">
      <c r="A1362" s="7" t="s">
        <v>1497</v>
      </c>
      <c r="B1362" s="6">
        <v>12258</v>
      </c>
    </row>
    <row r="1363" spans="1:2">
      <c r="A1363" s="7" t="s">
        <v>1961</v>
      </c>
      <c r="B1363" s="6">
        <v>12263</v>
      </c>
    </row>
    <row r="1364" spans="1:2">
      <c r="A1364" s="7" t="s">
        <v>1675</v>
      </c>
      <c r="B1364" s="6">
        <v>12551</v>
      </c>
    </row>
    <row r="1365" spans="1:2">
      <c r="A1365" s="7" t="s">
        <v>1953</v>
      </c>
      <c r="B1365" s="6">
        <v>12736</v>
      </c>
    </row>
    <row r="1366" spans="1:2">
      <c r="A1366" s="7" t="s">
        <v>1497</v>
      </c>
      <c r="B1366" s="6">
        <v>12768</v>
      </c>
    </row>
    <row r="1367" spans="1:2">
      <c r="A1367" s="7" t="s">
        <v>1015</v>
      </c>
      <c r="B1367" s="6">
        <v>12837</v>
      </c>
    </row>
    <row r="1368" spans="1:2">
      <c r="A1368" s="7" t="s">
        <v>1822</v>
      </c>
      <c r="B1368" s="6">
        <v>12897</v>
      </c>
    </row>
    <row r="1369" spans="1:2">
      <c r="A1369" s="7" t="s">
        <v>1846</v>
      </c>
      <c r="B1369" s="6">
        <v>13030</v>
      </c>
    </row>
    <row r="1370" spans="1:2">
      <c r="A1370" s="7" t="s">
        <v>1869</v>
      </c>
      <c r="B1370" s="6">
        <v>13091</v>
      </c>
    </row>
    <row r="1371" spans="1:2">
      <c r="A1371" s="7" t="s">
        <v>2025</v>
      </c>
      <c r="B1371" s="6">
        <v>13383</v>
      </c>
    </row>
    <row r="1372" spans="1:2">
      <c r="A1372" s="7" t="s">
        <v>1607</v>
      </c>
      <c r="B1372" s="6">
        <v>13440</v>
      </c>
    </row>
    <row r="1373" spans="1:2">
      <c r="A1373" s="7" t="s">
        <v>1892</v>
      </c>
      <c r="B1373" s="6">
        <v>13479</v>
      </c>
    </row>
    <row r="1374" spans="1:2">
      <c r="A1374" s="7" t="s">
        <v>1719</v>
      </c>
      <c r="B1374" s="6">
        <v>13633</v>
      </c>
    </row>
    <row r="1375" spans="1:2">
      <c r="A1375" s="7" t="s">
        <v>1822</v>
      </c>
      <c r="B1375" s="6">
        <v>13735</v>
      </c>
    </row>
    <row r="1376" spans="1:2">
      <c r="A1376" s="7" t="s">
        <v>1717</v>
      </c>
      <c r="B1376" s="6">
        <v>13861</v>
      </c>
    </row>
    <row r="1377" spans="1:2">
      <c r="A1377" s="7" t="s">
        <v>1789</v>
      </c>
      <c r="B1377" s="6">
        <v>13892</v>
      </c>
    </row>
    <row r="1378" spans="1:2">
      <c r="A1378" s="7" t="s">
        <v>1822</v>
      </c>
      <c r="B1378" s="6">
        <v>14023</v>
      </c>
    </row>
    <row r="1379" spans="1:2">
      <c r="A1379" s="7" t="s">
        <v>1607</v>
      </c>
      <c r="B1379" s="6">
        <v>14115</v>
      </c>
    </row>
    <row r="1380" spans="1:2">
      <c r="A1380" s="7" t="s">
        <v>1485</v>
      </c>
      <c r="B1380" s="6">
        <v>14147</v>
      </c>
    </row>
    <row r="1381" spans="1:2">
      <c r="A1381" s="7" t="s">
        <v>1789</v>
      </c>
      <c r="B1381" s="6">
        <v>14211</v>
      </c>
    </row>
    <row r="1382" spans="1:2">
      <c r="A1382" s="7" t="s">
        <v>1442</v>
      </c>
      <c r="B1382" s="6">
        <v>14368</v>
      </c>
    </row>
    <row r="1383" spans="1:2">
      <c r="A1383" s="7" t="s">
        <v>1997</v>
      </c>
      <c r="B1383" s="6">
        <v>14596</v>
      </c>
    </row>
    <row r="1384" spans="1:2">
      <c r="A1384" s="7" t="s">
        <v>1997</v>
      </c>
      <c r="B1384" s="6">
        <v>14693</v>
      </c>
    </row>
    <row r="1385" spans="1:2">
      <c r="A1385" s="7" t="s">
        <v>1741</v>
      </c>
      <c r="B1385" s="6">
        <v>14695</v>
      </c>
    </row>
    <row r="1386" spans="1:2">
      <c r="A1386" s="7" t="s">
        <v>2116</v>
      </c>
      <c r="B1386" s="6">
        <v>14823</v>
      </c>
    </row>
    <row r="1387" spans="1:2">
      <c r="A1387" s="7" t="s">
        <v>1776</v>
      </c>
      <c r="B1387" s="6">
        <v>15014</v>
      </c>
    </row>
    <row r="1388" spans="1:2">
      <c r="A1388" s="7" t="s">
        <v>1203</v>
      </c>
      <c r="B1388" s="6">
        <v>15972</v>
      </c>
    </row>
    <row r="1389" spans="1:2">
      <c r="A1389" s="7" t="s">
        <v>1746</v>
      </c>
      <c r="B1389" s="6">
        <v>16065</v>
      </c>
    </row>
    <row r="1390" spans="1:2">
      <c r="A1390" s="7" t="s">
        <v>2063</v>
      </c>
      <c r="B1390" s="6">
        <v>16096</v>
      </c>
    </row>
    <row r="1391" spans="1:2">
      <c r="A1391" s="7" t="s">
        <v>1887</v>
      </c>
      <c r="B1391" s="6">
        <v>16160</v>
      </c>
    </row>
    <row r="1392" spans="1:2">
      <c r="A1392" s="7" t="s">
        <v>1988</v>
      </c>
      <c r="B1392" s="6">
        <v>16196</v>
      </c>
    </row>
    <row r="1393" spans="1:2">
      <c r="A1393" s="7" t="s">
        <v>1858</v>
      </c>
      <c r="B1393" s="6">
        <v>16291</v>
      </c>
    </row>
    <row r="1394" spans="1:2">
      <c r="A1394" s="7" t="s">
        <v>1719</v>
      </c>
      <c r="B1394" s="6">
        <v>16519</v>
      </c>
    </row>
    <row r="1395" spans="1:2">
      <c r="A1395" s="7" t="s">
        <v>1998</v>
      </c>
      <c r="B1395" s="6">
        <v>16548</v>
      </c>
    </row>
    <row r="1396" spans="1:2">
      <c r="A1396" s="7" t="s">
        <v>1846</v>
      </c>
      <c r="B1396" s="6">
        <v>16613</v>
      </c>
    </row>
    <row r="1397" spans="1:2">
      <c r="A1397" s="7" t="s">
        <v>1961</v>
      </c>
      <c r="B1397" s="6">
        <v>16771</v>
      </c>
    </row>
    <row r="1398" spans="1:2">
      <c r="A1398" s="7" t="s">
        <v>1542</v>
      </c>
      <c r="B1398" s="6">
        <v>16804</v>
      </c>
    </row>
    <row r="1399" spans="1:2">
      <c r="A1399" s="7" t="s">
        <v>1875</v>
      </c>
      <c r="B1399" s="6">
        <v>17024</v>
      </c>
    </row>
    <row r="1400" spans="1:2">
      <c r="A1400" s="7" t="s">
        <v>1442</v>
      </c>
      <c r="B1400" s="6">
        <v>17061</v>
      </c>
    </row>
    <row r="1401" spans="1:2">
      <c r="A1401" s="7" t="s">
        <v>1015</v>
      </c>
      <c r="B1401" s="6">
        <v>17152</v>
      </c>
    </row>
    <row r="1402" spans="1:2">
      <c r="A1402" s="7" t="s">
        <v>1551</v>
      </c>
      <c r="B1402" s="6">
        <v>17187</v>
      </c>
    </row>
    <row r="1403" spans="1:2">
      <c r="A1403" s="7" t="s">
        <v>1442</v>
      </c>
      <c r="B1403" s="6">
        <v>17252</v>
      </c>
    </row>
    <row r="1404" spans="1:2">
      <c r="A1404" s="7" t="s">
        <v>1846</v>
      </c>
      <c r="B1404" s="6">
        <v>17312</v>
      </c>
    </row>
    <row r="1405" spans="1:2">
      <c r="A1405" s="7" t="s">
        <v>1859</v>
      </c>
      <c r="B1405" s="6">
        <v>17377</v>
      </c>
    </row>
    <row r="1406" spans="1:2">
      <c r="A1406" s="7" t="s">
        <v>1719</v>
      </c>
      <c r="B1406" s="6">
        <v>17634</v>
      </c>
    </row>
    <row r="1407" spans="1:2">
      <c r="A1407" s="7" t="s">
        <v>1859</v>
      </c>
      <c r="B1407" s="6">
        <v>17668</v>
      </c>
    </row>
    <row r="1408" spans="1:2">
      <c r="A1408" s="7" t="s">
        <v>1542</v>
      </c>
      <c r="B1408" s="6">
        <v>17735</v>
      </c>
    </row>
    <row r="1409" spans="1:2">
      <c r="A1409" s="7" t="s">
        <v>1887</v>
      </c>
      <c r="B1409" s="6">
        <v>17825</v>
      </c>
    </row>
    <row r="1410" spans="1:2">
      <c r="A1410" s="7" t="s">
        <v>1497</v>
      </c>
      <c r="B1410" s="6">
        <v>17956</v>
      </c>
    </row>
    <row r="1411" spans="1:2">
      <c r="A1411" s="7" t="s">
        <v>1675</v>
      </c>
      <c r="B1411" s="6">
        <v>17986</v>
      </c>
    </row>
    <row r="1412" spans="1:2">
      <c r="A1412" s="7" t="s">
        <v>1953</v>
      </c>
      <c r="B1412" s="6">
        <v>18112</v>
      </c>
    </row>
    <row r="1413" spans="1:2">
      <c r="A1413" s="7" t="s">
        <v>1203</v>
      </c>
      <c r="B1413" s="6">
        <v>18178</v>
      </c>
    </row>
    <row r="1414" spans="1:2">
      <c r="A1414" s="7" t="s">
        <v>1972</v>
      </c>
      <c r="B1414" s="6">
        <v>18182</v>
      </c>
    </row>
    <row r="1415" spans="1:2">
      <c r="A1415" s="7" t="s">
        <v>1675</v>
      </c>
      <c r="B1415" s="6">
        <v>18405</v>
      </c>
    </row>
    <row r="1416" spans="1:2">
      <c r="A1416" s="7" t="s">
        <v>1415</v>
      </c>
      <c r="B1416" s="6">
        <v>18531</v>
      </c>
    </row>
    <row r="1417" spans="1:2">
      <c r="A1417" s="7" t="s">
        <v>1887</v>
      </c>
      <c r="B1417" s="6">
        <v>18533</v>
      </c>
    </row>
    <row r="1418" spans="1:2">
      <c r="A1418" s="7" t="s">
        <v>1859</v>
      </c>
      <c r="B1418" s="6">
        <v>18661</v>
      </c>
    </row>
    <row r="1419" spans="1:2">
      <c r="A1419" s="7" t="s">
        <v>1573</v>
      </c>
      <c r="B1419" s="6">
        <v>18723</v>
      </c>
    </row>
    <row r="1420" spans="1:2">
      <c r="A1420" s="7" t="s">
        <v>1859</v>
      </c>
      <c r="B1420" s="6">
        <v>18753</v>
      </c>
    </row>
    <row r="1421" spans="1:2">
      <c r="A1421" s="7" t="s">
        <v>1698</v>
      </c>
      <c r="B1421" s="6">
        <v>19204</v>
      </c>
    </row>
    <row r="1422" spans="1:2">
      <c r="A1422" s="7" t="s">
        <v>1997</v>
      </c>
      <c r="B1422" s="6">
        <v>19394</v>
      </c>
    </row>
    <row r="1423" spans="1:2">
      <c r="A1423" s="7" t="s">
        <v>1791</v>
      </c>
      <c r="B1423" s="6">
        <v>19653</v>
      </c>
    </row>
    <row r="1424" spans="1:2">
      <c r="A1424" s="7" t="s">
        <v>1675</v>
      </c>
      <c r="B1424" s="6">
        <v>19687</v>
      </c>
    </row>
    <row r="1425" spans="1:2">
      <c r="A1425" s="7" t="s">
        <v>2066</v>
      </c>
      <c r="B1425" s="6">
        <v>19716</v>
      </c>
    </row>
    <row r="1426" spans="1:2">
      <c r="A1426" s="7" t="s">
        <v>1892</v>
      </c>
      <c r="B1426" s="6">
        <v>19782</v>
      </c>
    </row>
    <row r="1427" spans="1:2">
      <c r="A1427" s="7" t="s">
        <v>1539</v>
      </c>
      <c r="B1427" s="6">
        <v>20134</v>
      </c>
    </row>
    <row r="1428" spans="1:2">
      <c r="A1428" s="7" t="s">
        <v>1972</v>
      </c>
      <c r="B1428" s="6">
        <v>20259</v>
      </c>
    </row>
    <row r="1429" spans="1:2">
      <c r="A1429" s="7" t="s">
        <v>2025</v>
      </c>
      <c r="B1429" s="6">
        <v>20261</v>
      </c>
    </row>
    <row r="1430" spans="1:2">
      <c r="A1430" s="7" t="s">
        <v>1988</v>
      </c>
      <c r="B1430" s="6">
        <v>20453</v>
      </c>
    </row>
    <row r="1431" spans="1:2">
      <c r="A1431" s="7" t="s">
        <v>1869</v>
      </c>
      <c r="B1431" s="6">
        <v>20614</v>
      </c>
    </row>
    <row r="1432" spans="1:2">
      <c r="A1432" s="7" t="s">
        <v>1760</v>
      </c>
      <c r="B1432" s="6">
        <v>20709</v>
      </c>
    </row>
    <row r="1433" spans="1:2">
      <c r="A1433" s="7" t="s">
        <v>1675</v>
      </c>
      <c r="B1433" s="6">
        <v>21025</v>
      </c>
    </row>
    <row r="1434" spans="1:2">
      <c r="A1434" s="7" t="s">
        <v>1760</v>
      </c>
      <c r="B1434" s="6">
        <v>21028</v>
      </c>
    </row>
    <row r="1435" spans="1:2">
      <c r="A1435" s="7" t="s">
        <v>1435</v>
      </c>
      <c r="B1435" s="6">
        <v>21125</v>
      </c>
    </row>
    <row r="1436" spans="1:2">
      <c r="A1436" s="7" t="s">
        <v>1555</v>
      </c>
      <c r="B1436" s="6">
        <v>21382</v>
      </c>
    </row>
    <row r="1437" spans="1:2">
      <c r="A1437" s="7" t="s">
        <v>1988</v>
      </c>
      <c r="B1437" s="6">
        <v>21604</v>
      </c>
    </row>
    <row r="1438" spans="1:2">
      <c r="A1438" s="7" t="s">
        <v>1015</v>
      </c>
      <c r="B1438" s="6">
        <v>21824</v>
      </c>
    </row>
    <row r="1439" spans="1:2">
      <c r="A1439" s="7" t="s">
        <v>2048</v>
      </c>
      <c r="B1439" s="6">
        <v>21893</v>
      </c>
    </row>
    <row r="1440" spans="1:2">
      <c r="A1440" s="7" t="s">
        <v>1478</v>
      </c>
      <c r="B1440" s="6">
        <v>22054</v>
      </c>
    </row>
    <row r="1441" spans="1:2">
      <c r="A1441" s="7" t="s">
        <v>1719</v>
      </c>
      <c r="B1441" s="6">
        <v>22181</v>
      </c>
    </row>
    <row r="1442" spans="1:2">
      <c r="A1442" s="7" t="s">
        <v>1791</v>
      </c>
      <c r="B1442" s="6">
        <v>22272</v>
      </c>
    </row>
    <row r="1443" spans="1:2">
      <c r="A1443" s="7" t="s">
        <v>1478</v>
      </c>
      <c r="B1443" s="6">
        <v>22373</v>
      </c>
    </row>
    <row r="1444" spans="1:2">
      <c r="A1444" s="7" t="s">
        <v>1832</v>
      </c>
      <c r="B1444" s="6">
        <v>22434</v>
      </c>
    </row>
    <row r="1445" spans="1:2">
      <c r="A1445" s="7" t="s">
        <v>1859</v>
      </c>
      <c r="B1445" s="6">
        <v>22849</v>
      </c>
    </row>
    <row r="1446" spans="1:2">
      <c r="A1446" s="7" t="s">
        <v>1669</v>
      </c>
      <c r="B1446" s="6">
        <v>22881</v>
      </c>
    </row>
    <row r="1447" spans="1:2">
      <c r="A1447" s="7" t="s">
        <v>1882</v>
      </c>
      <c r="B1447" s="6">
        <v>22950</v>
      </c>
    </row>
    <row r="1448" spans="1:2">
      <c r="A1448" s="7" t="s">
        <v>1892</v>
      </c>
      <c r="B1448" s="6">
        <v>23008</v>
      </c>
    </row>
    <row r="1449" spans="1:2">
      <c r="A1449" s="7" t="s">
        <v>1203</v>
      </c>
      <c r="B1449" s="6">
        <v>23202</v>
      </c>
    </row>
    <row r="1450" spans="1:2">
      <c r="A1450" s="7" t="s">
        <v>1892</v>
      </c>
      <c r="B1450" s="6">
        <v>23426</v>
      </c>
    </row>
    <row r="1451" spans="1:2">
      <c r="A1451" s="7" t="s">
        <v>1869</v>
      </c>
      <c r="B1451" s="6">
        <v>23649</v>
      </c>
    </row>
    <row r="1452" spans="1:2">
      <c r="A1452" s="7" t="s">
        <v>1203</v>
      </c>
      <c r="B1452" s="6">
        <v>23748</v>
      </c>
    </row>
    <row r="1453" spans="1:2">
      <c r="A1453" s="7" t="s">
        <v>1998</v>
      </c>
      <c r="B1453" s="6">
        <v>23847</v>
      </c>
    </row>
    <row r="1454" spans="1:2">
      <c r="A1454" s="7" t="s">
        <v>1649</v>
      </c>
      <c r="B1454" s="6">
        <v>23971</v>
      </c>
    </row>
    <row r="1455" spans="1:2">
      <c r="A1455" s="7" t="s">
        <v>1542</v>
      </c>
      <c r="B1455" s="6">
        <v>24135</v>
      </c>
    </row>
    <row r="1456" spans="1:2">
      <c r="A1456" s="7" t="s">
        <v>2066</v>
      </c>
      <c r="B1456" s="6">
        <v>24196</v>
      </c>
    </row>
    <row r="1457" spans="1:2">
      <c r="A1457" s="7" t="s">
        <v>2116</v>
      </c>
      <c r="B1457" s="6">
        <v>24197</v>
      </c>
    </row>
    <row r="1458" spans="1:2">
      <c r="A1458" s="7" t="s">
        <v>2025</v>
      </c>
      <c r="B1458" s="6">
        <v>24519</v>
      </c>
    </row>
    <row r="1459" spans="1:2">
      <c r="A1459" s="7" t="s">
        <v>1791</v>
      </c>
      <c r="B1459" s="6">
        <v>24546</v>
      </c>
    </row>
    <row r="1460" spans="1:2">
      <c r="A1460" s="7" t="s">
        <v>1791</v>
      </c>
      <c r="B1460" s="6">
        <v>24579</v>
      </c>
    </row>
    <row r="1461" spans="1:2">
      <c r="A1461" s="7" t="s">
        <v>1675</v>
      </c>
      <c r="B1461" s="6">
        <v>24581</v>
      </c>
    </row>
    <row r="1462" spans="1:2">
      <c r="A1462" s="7" t="s">
        <v>1573</v>
      </c>
      <c r="B1462" s="6">
        <v>24710</v>
      </c>
    </row>
    <row r="1463" spans="1:2">
      <c r="A1463" s="7" t="s">
        <v>1649</v>
      </c>
      <c r="B1463" s="6">
        <v>24960</v>
      </c>
    </row>
    <row r="1464" spans="1:2">
      <c r="A1464" s="7" t="s">
        <v>2119</v>
      </c>
      <c r="B1464" s="6">
        <v>25061</v>
      </c>
    </row>
    <row r="1465" spans="1:2">
      <c r="A1465" s="7" t="s">
        <v>1452</v>
      </c>
      <c r="B1465" s="6">
        <v>25095</v>
      </c>
    </row>
    <row r="1466" spans="1:2">
      <c r="A1466" s="7" t="s">
        <v>1583</v>
      </c>
      <c r="B1466" s="6">
        <v>25254</v>
      </c>
    </row>
    <row r="1467" spans="1:2">
      <c r="A1467" s="7" t="s">
        <v>1435</v>
      </c>
      <c r="B1467" s="6">
        <v>25542</v>
      </c>
    </row>
    <row r="1468" spans="1:2">
      <c r="A1468" s="7" t="s">
        <v>1929</v>
      </c>
      <c r="B1468" s="6">
        <v>25569</v>
      </c>
    </row>
    <row r="1469" spans="1:2">
      <c r="A1469" s="7" t="s">
        <v>1857</v>
      </c>
      <c r="B1469" s="6">
        <v>25863</v>
      </c>
    </row>
    <row r="1470" spans="1:2">
      <c r="A1470" s="7" t="s">
        <v>1478</v>
      </c>
      <c r="B1470" s="6">
        <v>25895</v>
      </c>
    </row>
    <row r="1471" spans="1:2">
      <c r="A1471" s="7" t="s">
        <v>1791</v>
      </c>
      <c r="B1471" s="6">
        <v>26050</v>
      </c>
    </row>
    <row r="1472" spans="1:2">
      <c r="A1472" s="7" t="s">
        <v>1857</v>
      </c>
      <c r="B1472" s="6">
        <v>26145</v>
      </c>
    </row>
    <row r="1473" spans="1:2">
      <c r="A1473" s="7" t="s">
        <v>1791</v>
      </c>
      <c r="B1473" s="6">
        <v>26279</v>
      </c>
    </row>
    <row r="1474" spans="1:2">
      <c r="A1474" s="7" t="s">
        <v>1822</v>
      </c>
      <c r="B1474" s="6">
        <v>26406</v>
      </c>
    </row>
    <row r="1475" spans="1:2">
      <c r="A1475" s="7" t="s">
        <v>1478</v>
      </c>
      <c r="B1475" s="6">
        <v>26535</v>
      </c>
    </row>
    <row r="1476" spans="1:2">
      <c r="A1476" s="7" t="s">
        <v>1746</v>
      </c>
      <c r="B1476" s="6">
        <v>26661</v>
      </c>
    </row>
    <row r="1477" spans="1:2">
      <c r="A1477" s="7" t="s">
        <v>1203</v>
      </c>
      <c r="B1477" s="6">
        <v>26855</v>
      </c>
    </row>
    <row r="1478" spans="1:2">
      <c r="A1478" s="7" t="s">
        <v>1432</v>
      </c>
      <c r="B1478" s="6">
        <v>27047</v>
      </c>
    </row>
    <row r="1479" spans="1:2">
      <c r="A1479" s="7" t="s">
        <v>1929</v>
      </c>
      <c r="B1479" s="6">
        <v>27077</v>
      </c>
    </row>
    <row r="1480" spans="1:2">
      <c r="A1480" s="7" t="s">
        <v>1719</v>
      </c>
      <c r="B1480" s="6">
        <v>27236</v>
      </c>
    </row>
    <row r="1481" spans="1:2">
      <c r="A1481" s="7" t="s">
        <v>1998</v>
      </c>
      <c r="B1481" s="6">
        <v>27589</v>
      </c>
    </row>
    <row r="1482" spans="1:2">
      <c r="A1482" s="7" t="s">
        <v>1015</v>
      </c>
      <c r="B1482" s="6">
        <v>27681</v>
      </c>
    </row>
    <row r="1483" spans="1:2">
      <c r="A1483" s="7" t="s">
        <v>1961</v>
      </c>
      <c r="B1483" s="6">
        <v>28033</v>
      </c>
    </row>
    <row r="1484" spans="1:2">
      <c r="A1484" s="7" t="s">
        <v>1791</v>
      </c>
      <c r="B1484" s="6">
        <v>28324</v>
      </c>
    </row>
    <row r="1485" spans="1:2">
      <c r="A1485" s="7" t="s">
        <v>1551</v>
      </c>
      <c r="B1485" s="6">
        <v>28805</v>
      </c>
    </row>
    <row r="1486" spans="1:2">
      <c r="A1486" s="7" t="s">
        <v>1542</v>
      </c>
      <c r="B1486" s="6">
        <v>28897</v>
      </c>
    </row>
    <row r="1487" spans="1:2">
      <c r="A1487" s="7" t="s">
        <v>1760</v>
      </c>
      <c r="B1487" s="6">
        <v>28932</v>
      </c>
    </row>
    <row r="1488" spans="1:2">
      <c r="A1488" s="7" t="s">
        <v>2066</v>
      </c>
      <c r="B1488" s="6">
        <v>29219</v>
      </c>
    </row>
    <row r="1489" spans="1:2">
      <c r="A1489" s="7" t="s">
        <v>1698</v>
      </c>
      <c r="B1489" s="6">
        <v>29410</v>
      </c>
    </row>
    <row r="1490" spans="1:2">
      <c r="A1490" s="7" t="s">
        <v>1203</v>
      </c>
      <c r="B1490" s="6">
        <v>29411</v>
      </c>
    </row>
    <row r="1491" spans="1:2">
      <c r="A1491" s="7" t="s">
        <v>2048</v>
      </c>
      <c r="B1491" s="6">
        <v>29475</v>
      </c>
    </row>
    <row r="1492" spans="1:2">
      <c r="A1492" s="7" t="s">
        <v>1815</v>
      </c>
      <c r="B1492" s="6">
        <v>29537</v>
      </c>
    </row>
    <row r="1493" spans="1:2">
      <c r="A1493" s="7" t="s">
        <v>2025</v>
      </c>
      <c r="B1493" s="6">
        <v>29671</v>
      </c>
    </row>
    <row r="1494" spans="1:2">
      <c r="A1494" s="7" t="s">
        <v>1485</v>
      </c>
      <c r="B1494" s="6">
        <v>29895</v>
      </c>
    </row>
    <row r="1495" spans="1:2">
      <c r="A1495" s="7" t="s">
        <v>1857</v>
      </c>
      <c r="B1495" s="6">
        <v>30308</v>
      </c>
    </row>
    <row r="1496" spans="1:2">
      <c r="A1496" s="7" t="s">
        <v>1015</v>
      </c>
      <c r="B1496" s="6">
        <v>30436</v>
      </c>
    </row>
    <row r="1497" spans="1:2">
      <c r="A1497" s="7" t="s">
        <v>1649</v>
      </c>
      <c r="B1497" s="6">
        <v>30820</v>
      </c>
    </row>
    <row r="1498" spans="1:2">
      <c r="A1498" s="7" t="s">
        <v>1859</v>
      </c>
      <c r="B1498" s="6">
        <v>31046</v>
      </c>
    </row>
    <row r="1499" spans="1:2">
      <c r="A1499" s="7" t="s">
        <v>2025</v>
      </c>
      <c r="B1499" s="6">
        <v>31301</v>
      </c>
    </row>
    <row r="1500" spans="1:2">
      <c r="A1500" s="7" t="s">
        <v>1858</v>
      </c>
      <c r="B1500" s="6">
        <v>31495</v>
      </c>
    </row>
    <row r="1501" spans="1:2">
      <c r="A1501" s="7" t="s">
        <v>1815</v>
      </c>
      <c r="B1501" s="6">
        <v>31523</v>
      </c>
    </row>
    <row r="1502" spans="1:2">
      <c r="A1502" s="7" t="s">
        <v>1719</v>
      </c>
      <c r="B1502" s="6">
        <v>31552</v>
      </c>
    </row>
    <row r="1503" spans="1:2">
      <c r="A1503" s="7" t="s">
        <v>2025</v>
      </c>
      <c r="B1503" s="6">
        <v>31877</v>
      </c>
    </row>
    <row r="1504" spans="1:2">
      <c r="A1504" s="7" t="s">
        <v>1822</v>
      </c>
      <c r="B1504" s="6">
        <v>32037</v>
      </c>
    </row>
    <row r="1505" spans="1:2">
      <c r="A1505" s="7" t="s">
        <v>2116</v>
      </c>
      <c r="B1505" s="6">
        <v>32131</v>
      </c>
    </row>
    <row r="1506" spans="1:2">
      <c r="A1506" s="7" t="s">
        <v>1988</v>
      </c>
      <c r="B1506" s="6">
        <v>32135</v>
      </c>
    </row>
    <row r="1507" spans="1:2">
      <c r="A1507" s="7" t="s">
        <v>1668</v>
      </c>
      <c r="B1507" s="6">
        <v>32195</v>
      </c>
    </row>
    <row r="1508" spans="1:2">
      <c r="A1508" s="7" t="s">
        <v>1448</v>
      </c>
      <c r="B1508" s="6">
        <v>32230</v>
      </c>
    </row>
    <row r="1509" spans="1:2">
      <c r="A1509" s="7" t="s">
        <v>2066</v>
      </c>
      <c r="B1509" s="6">
        <v>32451</v>
      </c>
    </row>
    <row r="1510" spans="1:2">
      <c r="A1510" s="7" t="s">
        <v>1998</v>
      </c>
      <c r="B1510" s="6">
        <v>32642</v>
      </c>
    </row>
    <row r="1511" spans="1:2">
      <c r="A1511" s="7" t="s">
        <v>1539</v>
      </c>
      <c r="B1511" s="6">
        <v>32803</v>
      </c>
    </row>
    <row r="1512" spans="1:2">
      <c r="A1512" s="7" t="s">
        <v>2119</v>
      </c>
      <c r="B1512" s="6">
        <v>32834</v>
      </c>
    </row>
    <row r="1513" spans="1:2">
      <c r="A1513" s="7" t="s">
        <v>2025</v>
      </c>
      <c r="B1513" s="6">
        <v>33219</v>
      </c>
    </row>
    <row r="1514" spans="1:2">
      <c r="A1514" s="7" t="s">
        <v>2025</v>
      </c>
      <c r="B1514" s="6">
        <v>33477</v>
      </c>
    </row>
    <row r="1515" spans="1:2">
      <c r="A1515" s="7" t="s">
        <v>1961</v>
      </c>
      <c r="B1515" s="6">
        <v>34082</v>
      </c>
    </row>
    <row r="1516" spans="1:2">
      <c r="A1516" s="7" t="s">
        <v>1719</v>
      </c>
      <c r="B1516" s="6">
        <v>34211</v>
      </c>
    </row>
    <row r="1517" spans="1:2">
      <c r="A1517" s="7" t="s">
        <v>2025</v>
      </c>
      <c r="B1517" s="6">
        <v>34244</v>
      </c>
    </row>
    <row r="1518" spans="1:2">
      <c r="A1518" s="7" t="s">
        <v>1719</v>
      </c>
      <c r="B1518" s="6">
        <v>34658</v>
      </c>
    </row>
    <row r="1519" spans="1:2">
      <c r="A1519" s="7" t="s">
        <v>1719</v>
      </c>
      <c r="B1519" s="6">
        <v>34788</v>
      </c>
    </row>
    <row r="1520" spans="1:2">
      <c r="A1520" s="7" t="s">
        <v>2115</v>
      </c>
      <c r="B1520" s="6">
        <v>34918</v>
      </c>
    </row>
    <row r="1521" spans="1:2">
      <c r="A1521" s="7" t="s">
        <v>1998</v>
      </c>
      <c r="B1521" s="6">
        <v>35079</v>
      </c>
    </row>
    <row r="1522" spans="1:2">
      <c r="A1522" s="7" t="s">
        <v>1882</v>
      </c>
      <c r="B1522" s="6">
        <v>35110</v>
      </c>
    </row>
    <row r="1523" spans="1:2">
      <c r="A1523" s="7" t="s">
        <v>1998</v>
      </c>
      <c r="B1523" s="6">
        <v>35554</v>
      </c>
    </row>
    <row r="1524" spans="1:2">
      <c r="A1524" s="7" t="s">
        <v>1539</v>
      </c>
      <c r="B1524" s="6">
        <v>35555</v>
      </c>
    </row>
    <row r="1525" spans="1:2">
      <c r="A1525" s="7" t="s">
        <v>1859</v>
      </c>
      <c r="B1525" s="6">
        <v>35877</v>
      </c>
    </row>
    <row r="1526" spans="1:2">
      <c r="A1526" s="7" t="s">
        <v>1769</v>
      </c>
      <c r="B1526" s="6">
        <v>35878</v>
      </c>
    </row>
    <row r="1527" spans="1:2">
      <c r="A1527" s="7" t="s">
        <v>1832</v>
      </c>
      <c r="B1527" s="6">
        <v>36448</v>
      </c>
    </row>
    <row r="1528" spans="1:2">
      <c r="A1528" s="7" t="s">
        <v>1736</v>
      </c>
      <c r="B1528" s="6">
        <v>36452</v>
      </c>
    </row>
    <row r="1529" spans="1:2">
      <c r="A1529" s="7" t="s">
        <v>1769</v>
      </c>
      <c r="B1529" s="6">
        <v>36484</v>
      </c>
    </row>
    <row r="1530" spans="1:2">
      <c r="A1530" s="7" t="s">
        <v>1746</v>
      </c>
      <c r="B1530" s="6">
        <v>36643</v>
      </c>
    </row>
    <row r="1531" spans="1:2">
      <c r="A1531" s="7" t="s">
        <v>1972</v>
      </c>
      <c r="B1531" s="6">
        <v>36679</v>
      </c>
    </row>
    <row r="1532" spans="1:2">
      <c r="A1532" s="7" t="s">
        <v>1761</v>
      </c>
      <c r="B1532" s="6">
        <v>36741</v>
      </c>
    </row>
    <row r="1533" spans="1:2">
      <c r="A1533" s="7" t="s">
        <v>1452</v>
      </c>
      <c r="B1533" s="6">
        <v>36866</v>
      </c>
    </row>
    <row r="1534" spans="1:2">
      <c r="A1534" s="7" t="s">
        <v>2115</v>
      </c>
      <c r="B1534" s="6">
        <v>36929</v>
      </c>
    </row>
    <row r="1535" spans="1:2">
      <c r="A1535" s="7" t="s">
        <v>1769</v>
      </c>
      <c r="B1535" s="6">
        <v>36999</v>
      </c>
    </row>
    <row r="1536" spans="1:2">
      <c r="A1536" s="7" t="s">
        <v>1736</v>
      </c>
      <c r="B1536" s="6">
        <v>37216</v>
      </c>
    </row>
    <row r="1537" spans="1:2">
      <c r="A1537" s="7" t="s">
        <v>1668</v>
      </c>
      <c r="B1537" s="6">
        <v>37314</v>
      </c>
    </row>
    <row r="1538" spans="1:2">
      <c r="A1538" s="7" t="s">
        <v>1551</v>
      </c>
      <c r="B1538" s="6">
        <v>37349</v>
      </c>
    </row>
    <row r="1539" spans="1:2">
      <c r="A1539" s="7" t="s">
        <v>1882</v>
      </c>
      <c r="B1539" s="6">
        <v>37828</v>
      </c>
    </row>
    <row r="1540" spans="1:2">
      <c r="A1540" s="7" t="s">
        <v>1555</v>
      </c>
      <c r="B1540" s="6">
        <v>37920</v>
      </c>
    </row>
    <row r="1541" spans="1:2">
      <c r="A1541" s="7" t="s">
        <v>1892</v>
      </c>
      <c r="B1541" s="6">
        <v>38052</v>
      </c>
    </row>
    <row r="1542" spans="1:2">
      <c r="A1542" s="7" t="s">
        <v>1607</v>
      </c>
      <c r="B1542" s="6">
        <v>38080</v>
      </c>
    </row>
    <row r="1543" spans="1:2">
      <c r="A1543" s="7" t="s">
        <v>2115</v>
      </c>
      <c r="B1543" s="6">
        <v>38145</v>
      </c>
    </row>
    <row r="1544" spans="1:2">
      <c r="A1544" s="7" t="s">
        <v>1649</v>
      </c>
      <c r="B1544" s="6">
        <v>38437</v>
      </c>
    </row>
    <row r="1545" spans="1:2">
      <c r="A1545" s="7" t="s">
        <v>1669</v>
      </c>
      <c r="B1545" s="6">
        <v>38503</v>
      </c>
    </row>
    <row r="1546" spans="1:2">
      <c r="A1546" s="7" t="s">
        <v>1015</v>
      </c>
      <c r="B1546" s="6">
        <v>38530</v>
      </c>
    </row>
    <row r="1547" spans="1:2">
      <c r="A1547" s="7" t="s">
        <v>1416</v>
      </c>
      <c r="B1547" s="6">
        <v>38726</v>
      </c>
    </row>
    <row r="1548" spans="1:2">
      <c r="A1548" s="7" t="s">
        <v>1846</v>
      </c>
      <c r="B1548" s="6">
        <v>39172</v>
      </c>
    </row>
    <row r="1549" spans="1:2">
      <c r="A1549" s="7" t="s">
        <v>2048</v>
      </c>
      <c r="B1549" s="6">
        <v>39269</v>
      </c>
    </row>
    <row r="1550" spans="1:2">
      <c r="A1550" s="7" t="s">
        <v>1717</v>
      </c>
      <c r="B1550" s="6">
        <v>39330</v>
      </c>
    </row>
    <row r="1551" spans="1:2">
      <c r="A1551" s="7" t="s">
        <v>1649</v>
      </c>
      <c r="B1551" s="6">
        <v>39365</v>
      </c>
    </row>
    <row r="1552" spans="1:2">
      <c r="A1552" s="7" t="s">
        <v>1822</v>
      </c>
      <c r="B1552" s="6">
        <v>39430</v>
      </c>
    </row>
    <row r="1553" spans="1:2">
      <c r="A1553" s="7" t="s">
        <v>1203</v>
      </c>
      <c r="B1553" s="6">
        <v>39555</v>
      </c>
    </row>
    <row r="1554" spans="1:2">
      <c r="A1554" s="7" t="s">
        <v>1542</v>
      </c>
      <c r="B1554" s="6">
        <v>39749</v>
      </c>
    </row>
    <row r="1555" spans="1:2">
      <c r="A1555" s="7" t="s">
        <v>2063</v>
      </c>
      <c r="B1555" s="6">
        <v>39815</v>
      </c>
    </row>
    <row r="1556" spans="1:2">
      <c r="A1556" s="7" t="s">
        <v>1720</v>
      </c>
      <c r="B1556" s="6">
        <v>40001</v>
      </c>
    </row>
    <row r="1557" spans="1:2">
      <c r="A1557" s="7" t="s">
        <v>2111</v>
      </c>
      <c r="B1557" s="6">
        <v>40386</v>
      </c>
    </row>
    <row r="1558" spans="1:2">
      <c r="A1558" s="7" t="s">
        <v>1203</v>
      </c>
      <c r="B1558" s="6">
        <v>40647</v>
      </c>
    </row>
    <row r="1559" spans="1:2">
      <c r="A1559" s="7" t="s">
        <v>1998</v>
      </c>
      <c r="B1559" s="6">
        <v>41120</v>
      </c>
    </row>
    <row r="1560" spans="1:2">
      <c r="A1560" s="7" t="s">
        <v>1998</v>
      </c>
      <c r="B1560" s="6">
        <v>41122</v>
      </c>
    </row>
    <row r="1561" spans="1:2">
      <c r="A1561" s="7" t="s">
        <v>1791</v>
      </c>
      <c r="B1561" s="6">
        <v>41187</v>
      </c>
    </row>
    <row r="1562" spans="1:2">
      <c r="A1562" s="7" t="s">
        <v>1416</v>
      </c>
      <c r="B1562" s="6">
        <v>41221</v>
      </c>
    </row>
    <row r="1563" spans="1:2">
      <c r="A1563" s="7" t="s">
        <v>1821</v>
      </c>
      <c r="B1563" s="6">
        <v>41282</v>
      </c>
    </row>
    <row r="1564" spans="1:2">
      <c r="A1564" s="7" t="s">
        <v>1573</v>
      </c>
      <c r="B1564" s="6">
        <v>41312</v>
      </c>
    </row>
    <row r="1565" spans="1:2">
      <c r="A1565" s="7" t="s">
        <v>1452</v>
      </c>
      <c r="B1565" s="6">
        <v>41318</v>
      </c>
    </row>
    <row r="1566" spans="1:2">
      <c r="A1566" s="7" t="s">
        <v>1988</v>
      </c>
      <c r="B1566" s="6">
        <v>41345</v>
      </c>
    </row>
    <row r="1567" spans="1:2">
      <c r="A1567" s="7" t="s">
        <v>1822</v>
      </c>
      <c r="B1567" s="6">
        <v>41604</v>
      </c>
    </row>
    <row r="1568" spans="1:2">
      <c r="A1568" s="7" t="s">
        <v>1875</v>
      </c>
      <c r="B1568" s="6">
        <v>41891</v>
      </c>
    </row>
    <row r="1569" spans="1:2">
      <c r="A1569" s="7" t="s">
        <v>1416</v>
      </c>
      <c r="B1569" s="6">
        <v>42022</v>
      </c>
    </row>
    <row r="1570" spans="1:2">
      <c r="A1570" s="7" t="s">
        <v>1583</v>
      </c>
      <c r="B1570" s="6">
        <v>42081</v>
      </c>
    </row>
    <row r="1571" spans="1:2">
      <c r="A1571" s="7" t="s">
        <v>1614</v>
      </c>
      <c r="B1571" s="6">
        <v>42086</v>
      </c>
    </row>
    <row r="1572" spans="1:2">
      <c r="A1572" s="7" t="s">
        <v>1776</v>
      </c>
      <c r="B1572" s="6">
        <v>42246</v>
      </c>
    </row>
    <row r="1573" spans="1:2">
      <c r="A1573" s="7" t="s">
        <v>1875</v>
      </c>
      <c r="B1573" s="6">
        <v>42465</v>
      </c>
    </row>
    <row r="1574" spans="1:2">
      <c r="A1574" s="7" t="s">
        <v>1821</v>
      </c>
      <c r="B1574" s="6">
        <v>42657</v>
      </c>
    </row>
    <row r="1575" spans="1:2">
      <c r="A1575" s="7" t="s">
        <v>1776</v>
      </c>
      <c r="B1575" s="6">
        <v>42820</v>
      </c>
    </row>
    <row r="1576" spans="1:2">
      <c r="A1576" s="7" t="s">
        <v>1448</v>
      </c>
      <c r="B1576" s="6">
        <v>42848</v>
      </c>
    </row>
    <row r="1577" spans="1:2">
      <c r="A1577" s="7" t="s">
        <v>1539</v>
      </c>
      <c r="B1577" s="6">
        <v>43269</v>
      </c>
    </row>
    <row r="1578" spans="1:2">
      <c r="A1578" s="7" t="s">
        <v>1870</v>
      </c>
      <c r="B1578" s="6">
        <v>43367</v>
      </c>
    </row>
    <row r="1579" spans="1:2">
      <c r="A1579" s="7" t="s">
        <v>1769</v>
      </c>
      <c r="B1579" s="6">
        <v>43399</v>
      </c>
    </row>
    <row r="1580" spans="1:2">
      <c r="A1580" s="7" t="s">
        <v>1669</v>
      </c>
      <c r="B1580" s="6">
        <v>43875</v>
      </c>
    </row>
    <row r="1581" spans="1:2">
      <c r="A1581" s="7" t="s">
        <v>1649</v>
      </c>
      <c r="B1581" s="6">
        <v>44197</v>
      </c>
    </row>
    <row r="1582" spans="1:2">
      <c r="A1582" s="7" t="s">
        <v>1614</v>
      </c>
      <c r="B1582" s="6">
        <v>44229</v>
      </c>
    </row>
    <row r="1583" spans="1:2">
      <c r="A1583" s="7" t="s">
        <v>2029</v>
      </c>
      <c r="B1583" s="6">
        <v>44386</v>
      </c>
    </row>
    <row r="1584" spans="1:2">
      <c r="A1584" s="7" t="s">
        <v>922</v>
      </c>
      <c r="B1584" s="6">
        <v>44390</v>
      </c>
    </row>
    <row r="1585" spans="1:2">
      <c r="A1585" s="7" t="s">
        <v>1447</v>
      </c>
      <c r="B1585" s="6">
        <v>44612</v>
      </c>
    </row>
    <row r="1586" spans="1:2">
      <c r="A1586" s="7" t="s">
        <v>1857</v>
      </c>
      <c r="B1586" s="6">
        <v>44614</v>
      </c>
    </row>
    <row r="1587" spans="1:2">
      <c r="A1587" s="7" t="s">
        <v>1822</v>
      </c>
      <c r="B1587" s="6">
        <v>44615</v>
      </c>
    </row>
    <row r="1588" spans="1:2">
      <c r="A1588" s="7" t="s">
        <v>2018</v>
      </c>
      <c r="B1588" s="6">
        <v>44864</v>
      </c>
    </row>
    <row r="1589" spans="1:2">
      <c r="A1589" s="7" t="s">
        <v>1815</v>
      </c>
      <c r="B1589" s="6">
        <v>44900</v>
      </c>
    </row>
    <row r="1590" spans="1:2">
      <c r="A1590" s="7" t="s">
        <v>1556</v>
      </c>
      <c r="B1590" s="6">
        <v>44960</v>
      </c>
    </row>
    <row r="1591" spans="1:2">
      <c r="A1591" s="7" t="s">
        <v>1741</v>
      </c>
      <c r="B1591" s="6">
        <v>44992</v>
      </c>
    </row>
    <row r="1592" spans="1:2">
      <c r="A1592" s="7" t="s">
        <v>1614</v>
      </c>
      <c r="B1592" s="6">
        <v>45125</v>
      </c>
    </row>
    <row r="1593" spans="1:2">
      <c r="A1593" s="7" t="s">
        <v>1675</v>
      </c>
      <c r="B1593" s="6">
        <v>45190</v>
      </c>
    </row>
    <row r="1594" spans="1:2">
      <c r="A1594" s="7" t="s">
        <v>1675</v>
      </c>
      <c r="B1594" s="6">
        <v>45414</v>
      </c>
    </row>
    <row r="1595" spans="1:2">
      <c r="A1595" s="7" t="s">
        <v>2066</v>
      </c>
      <c r="B1595" s="6">
        <v>45700</v>
      </c>
    </row>
    <row r="1596" spans="1:2">
      <c r="A1596" s="7" t="s">
        <v>2025</v>
      </c>
      <c r="B1596" s="6">
        <v>45824</v>
      </c>
    </row>
    <row r="1597" spans="1:2">
      <c r="A1597" s="7" t="s">
        <v>1675</v>
      </c>
      <c r="B1597" s="6">
        <v>45991</v>
      </c>
    </row>
    <row r="1598" spans="1:2">
      <c r="A1598" s="7" t="s">
        <v>1573</v>
      </c>
      <c r="B1598" s="6">
        <v>46307</v>
      </c>
    </row>
    <row r="1599" spans="1:2">
      <c r="A1599" s="7" t="s">
        <v>1448</v>
      </c>
      <c r="B1599" s="6">
        <v>46434</v>
      </c>
    </row>
    <row r="1600" spans="1:2">
      <c r="A1600" s="7" t="s">
        <v>1435</v>
      </c>
      <c r="B1600" s="6">
        <v>46466</v>
      </c>
    </row>
    <row r="1601" spans="1:2">
      <c r="A1601" s="7" t="s">
        <v>1791</v>
      </c>
      <c r="B1601" s="6">
        <v>46528</v>
      </c>
    </row>
    <row r="1602" spans="1:2">
      <c r="A1602" s="7" t="s">
        <v>1988</v>
      </c>
      <c r="B1602" s="6">
        <v>46626</v>
      </c>
    </row>
    <row r="1603" spans="1:2">
      <c r="A1603" s="7" t="s">
        <v>1736</v>
      </c>
      <c r="B1603" s="6">
        <v>46853</v>
      </c>
    </row>
    <row r="1604" spans="1:2">
      <c r="A1604" s="7" t="s">
        <v>1998</v>
      </c>
      <c r="B1604" s="6">
        <v>46855</v>
      </c>
    </row>
    <row r="1605" spans="1:2">
      <c r="A1605" s="7" t="s">
        <v>2111</v>
      </c>
      <c r="B1605" s="6">
        <v>46919</v>
      </c>
    </row>
    <row r="1606" spans="1:2">
      <c r="A1606" s="7" t="s">
        <v>1832</v>
      </c>
      <c r="B1606" s="6">
        <v>46977</v>
      </c>
    </row>
    <row r="1607" spans="1:2">
      <c r="A1607" s="7" t="s">
        <v>1649</v>
      </c>
      <c r="B1607" s="6">
        <v>47041</v>
      </c>
    </row>
    <row r="1608" spans="1:2">
      <c r="A1608" s="7" t="s">
        <v>1821</v>
      </c>
      <c r="B1608" s="6">
        <v>47301</v>
      </c>
    </row>
    <row r="1609" spans="1:2">
      <c r="A1609" s="7" t="s">
        <v>1998</v>
      </c>
      <c r="B1609" s="6">
        <v>48003</v>
      </c>
    </row>
    <row r="1610" spans="1:2">
      <c r="A1610" s="7" t="s">
        <v>1746</v>
      </c>
      <c r="B1610" s="6">
        <v>48195</v>
      </c>
    </row>
    <row r="1611" spans="1:2">
      <c r="A1611" s="7" t="s">
        <v>1821</v>
      </c>
      <c r="B1611" s="6">
        <v>48357</v>
      </c>
    </row>
    <row r="1612" spans="1:2">
      <c r="A1612" s="7" t="s">
        <v>1857</v>
      </c>
      <c r="B1612" s="6">
        <v>48615</v>
      </c>
    </row>
    <row r="1613" spans="1:2">
      <c r="A1613" s="7" t="s">
        <v>1603</v>
      </c>
      <c r="B1613" s="6">
        <v>48642</v>
      </c>
    </row>
    <row r="1614" spans="1:2">
      <c r="A1614" s="7" t="s">
        <v>1649</v>
      </c>
      <c r="B1614" s="6">
        <v>48710</v>
      </c>
    </row>
    <row r="1615" spans="1:2">
      <c r="A1615" s="7" t="s">
        <v>1452</v>
      </c>
      <c r="B1615" s="6">
        <v>49094</v>
      </c>
    </row>
    <row r="1616" spans="1:2">
      <c r="A1616" s="7" t="s">
        <v>1822</v>
      </c>
      <c r="B1616" s="6">
        <v>49125</v>
      </c>
    </row>
    <row r="1617" spans="1:2">
      <c r="A1617" s="7" t="s">
        <v>1998</v>
      </c>
      <c r="B1617" s="6">
        <v>49538</v>
      </c>
    </row>
    <row r="1618" spans="1:2">
      <c r="A1618" s="7" t="s">
        <v>1015</v>
      </c>
      <c r="B1618" s="6">
        <v>49730</v>
      </c>
    </row>
    <row r="1619" spans="1:2">
      <c r="A1619" s="7" t="s">
        <v>1791</v>
      </c>
      <c r="B1619" s="6">
        <v>49924</v>
      </c>
    </row>
    <row r="1620" spans="1:2">
      <c r="A1620" s="7" t="s">
        <v>1870</v>
      </c>
      <c r="B1620" s="6">
        <v>50306</v>
      </c>
    </row>
    <row r="1621" spans="1:2">
      <c r="A1621" s="7" t="s">
        <v>1961</v>
      </c>
      <c r="B1621" s="6">
        <v>50566</v>
      </c>
    </row>
    <row r="1622" spans="1:2">
      <c r="A1622" s="7" t="s">
        <v>1846</v>
      </c>
      <c r="B1622" s="6">
        <v>50823</v>
      </c>
    </row>
    <row r="1623" spans="1:2">
      <c r="A1623" s="7" t="s">
        <v>1961</v>
      </c>
      <c r="B1623" s="6">
        <v>50854</v>
      </c>
    </row>
    <row r="1624" spans="1:2">
      <c r="A1624" s="7" t="s">
        <v>1485</v>
      </c>
      <c r="B1624" s="6">
        <v>51109</v>
      </c>
    </row>
    <row r="1625" spans="1:2">
      <c r="A1625" s="7" t="s">
        <v>2018</v>
      </c>
      <c r="B1625" s="6">
        <v>51395</v>
      </c>
    </row>
    <row r="1626" spans="1:2">
      <c r="A1626" s="7" t="s">
        <v>1448</v>
      </c>
      <c r="B1626" s="6">
        <v>51559</v>
      </c>
    </row>
    <row r="1627" spans="1:2">
      <c r="A1627" s="7" t="s">
        <v>2018</v>
      </c>
      <c r="B1627" s="6">
        <v>51813</v>
      </c>
    </row>
    <row r="1628" spans="1:2">
      <c r="A1628" s="7" t="s">
        <v>1539</v>
      </c>
      <c r="B1628" s="6">
        <v>51937</v>
      </c>
    </row>
    <row r="1629" spans="1:2">
      <c r="A1629" s="7" t="s">
        <v>1998</v>
      </c>
      <c r="B1629" s="6">
        <v>52098</v>
      </c>
    </row>
    <row r="1630" spans="1:2">
      <c r="A1630" s="7" t="s">
        <v>1530</v>
      </c>
      <c r="B1630" s="6">
        <v>52102</v>
      </c>
    </row>
    <row r="1631" spans="1:2">
      <c r="A1631" s="7" t="s">
        <v>1415</v>
      </c>
      <c r="B1631" s="6">
        <v>52135</v>
      </c>
    </row>
    <row r="1632" spans="1:2">
      <c r="A1632" s="7" t="s">
        <v>1998</v>
      </c>
      <c r="B1632" s="6">
        <v>52162</v>
      </c>
    </row>
    <row r="1633" spans="1:2">
      <c r="A1633" s="7" t="s">
        <v>1769</v>
      </c>
      <c r="B1633" s="6">
        <v>52256</v>
      </c>
    </row>
    <row r="1634" spans="1:2">
      <c r="A1634" s="7" t="s">
        <v>1719</v>
      </c>
      <c r="B1634" s="6">
        <v>52391</v>
      </c>
    </row>
    <row r="1635" spans="1:2">
      <c r="A1635" s="7" t="s">
        <v>1988</v>
      </c>
      <c r="B1635" s="6">
        <v>52642</v>
      </c>
    </row>
    <row r="1636" spans="1:2">
      <c r="A1636" s="7" t="s">
        <v>1719</v>
      </c>
      <c r="B1636" s="6">
        <v>52645</v>
      </c>
    </row>
    <row r="1637" spans="1:2">
      <c r="A1637" s="7" t="s">
        <v>1720</v>
      </c>
      <c r="B1637" s="6">
        <v>52711</v>
      </c>
    </row>
    <row r="1638" spans="1:2">
      <c r="A1638" s="7" t="s">
        <v>2018</v>
      </c>
      <c r="B1638" s="6">
        <v>52896</v>
      </c>
    </row>
    <row r="1639" spans="1:2">
      <c r="A1639" s="7" t="s">
        <v>1416</v>
      </c>
      <c r="B1639" s="6">
        <v>52999</v>
      </c>
    </row>
    <row r="1640" spans="1:2">
      <c r="A1640" s="7" t="s">
        <v>922</v>
      </c>
      <c r="B1640" s="6">
        <v>53254</v>
      </c>
    </row>
    <row r="1641" spans="1:2">
      <c r="A1641" s="7" t="s">
        <v>1530</v>
      </c>
      <c r="B1641" s="6">
        <v>53281</v>
      </c>
    </row>
    <row r="1642" spans="1:2">
      <c r="A1642" s="7" t="s">
        <v>1736</v>
      </c>
      <c r="B1642" s="6">
        <v>53285</v>
      </c>
    </row>
    <row r="1643" spans="1:2">
      <c r="A1643" s="7" t="s">
        <v>1791</v>
      </c>
      <c r="B1643" s="6">
        <v>53312</v>
      </c>
    </row>
    <row r="1644" spans="1:2">
      <c r="A1644" s="7" t="s">
        <v>1892</v>
      </c>
      <c r="B1644" s="6">
        <v>53637</v>
      </c>
    </row>
    <row r="1645" spans="1:2">
      <c r="A1645" s="7" t="s">
        <v>1556</v>
      </c>
      <c r="B1645" s="6">
        <v>53698</v>
      </c>
    </row>
    <row r="1646" spans="1:2">
      <c r="A1646" s="7" t="s">
        <v>1882</v>
      </c>
      <c r="B1646" s="6">
        <v>54183</v>
      </c>
    </row>
    <row r="1647" spans="1:2">
      <c r="A1647" s="7" t="s">
        <v>1769</v>
      </c>
      <c r="B1647" s="6">
        <v>54245</v>
      </c>
    </row>
    <row r="1648" spans="1:2">
      <c r="A1648" s="7" t="s">
        <v>1719</v>
      </c>
      <c r="B1648" s="6">
        <v>54339</v>
      </c>
    </row>
    <row r="1649" spans="1:2">
      <c r="A1649" s="7" t="s">
        <v>1015</v>
      </c>
      <c r="B1649" s="6">
        <v>54401</v>
      </c>
    </row>
    <row r="1650" spans="1:2">
      <c r="A1650" s="7" t="s">
        <v>1761</v>
      </c>
      <c r="B1650" s="6">
        <v>54563</v>
      </c>
    </row>
    <row r="1651" spans="1:2">
      <c r="A1651" s="7" t="s">
        <v>1573</v>
      </c>
      <c r="B1651" s="6">
        <v>54694</v>
      </c>
    </row>
    <row r="1652" spans="1:2">
      <c r="A1652" s="7" t="s">
        <v>1603</v>
      </c>
      <c r="B1652" s="6">
        <v>54755</v>
      </c>
    </row>
    <row r="1653" spans="1:2">
      <c r="A1653" s="7" t="s">
        <v>2025</v>
      </c>
      <c r="B1653" s="6">
        <v>54914</v>
      </c>
    </row>
    <row r="1654" spans="1:2">
      <c r="A1654" s="7" t="s">
        <v>1497</v>
      </c>
      <c r="B1654" s="6">
        <v>55073</v>
      </c>
    </row>
    <row r="1655" spans="1:2">
      <c r="A1655" s="7" t="s">
        <v>1791</v>
      </c>
      <c r="B1655" s="6">
        <v>55270</v>
      </c>
    </row>
    <row r="1656" spans="1:2">
      <c r="A1656" s="7" t="s">
        <v>1530</v>
      </c>
      <c r="B1656" s="6">
        <v>55716</v>
      </c>
    </row>
    <row r="1657" spans="1:2">
      <c r="A1657" s="7" t="s">
        <v>1447</v>
      </c>
      <c r="B1657" s="6">
        <v>55776</v>
      </c>
    </row>
    <row r="1658" spans="1:2">
      <c r="A1658" s="7" t="s">
        <v>1707</v>
      </c>
      <c r="B1658" s="6">
        <v>55874</v>
      </c>
    </row>
    <row r="1659" spans="1:2">
      <c r="A1659" s="7" t="s">
        <v>1015</v>
      </c>
      <c r="B1659" s="6">
        <v>56002</v>
      </c>
    </row>
    <row r="1660" spans="1:2">
      <c r="A1660" s="7" t="s">
        <v>1707</v>
      </c>
      <c r="B1660" s="6">
        <v>56039</v>
      </c>
    </row>
    <row r="1661" spans="1:2">
      <c r="A1661" s="7" t="s">
        <v>1607</v>
      </c>
      <c r="B1661" s="6">
        <v>56710</v>
      </c>
    </row>
    <row r="1662" spans="1:2">
      <c r="A1662" s="7" t="s">
        <v>1448</v>
      </c>
      <c r="B1662" s="6">
        <v>57092</v>
      </c>
    </row>
    <row r="1663" spans="1:2">
      <c r="A1663" s="7" t="s">
        <v>1998</v>
      </c>
      <c r="B1663" s="6">
        <v>57253</v>
      </c>
    </row>
    <row r="1664" spans="1:2">
      <c r="A1664" s="7" t="s">
        <v>1675</v>
      </c>
      <c r="B1664" s="6">
        <v>57382</v>
      </c>
    </row>
    <row r="1665" spans="1:2">
      <c r="A1665" s="7" t="s">
        <v>1556</v>
      </c>
      <c r="B1665" s="6">
        <v>57415</v>
      </c>
    </row>
    <row r="1666" spans="1:2">
      <c r="A1666" s="7" t="s">
        <v>1998</v>
      </c>
      <c r="B1666" s="6">
        <v>57606</v>
      </c>
    </row>
    <row r="1667" spans="1:2">
      <c r="A1667" s="7" t="s">
        <v>1822</v>
      </c>
      <c r="B1667" s="6">
        <v>57794</v>
      </c>
    </row>
    <row r="1668" spans="1:2">
      <c r="A1668" s="7" t="s">
        <v>1448</v>
      </c>
      <c r="B1668" s="6">
        <v>58054</v>
      </c>
    </row>
    <row r="1669" spans="1:2">
      <c r="A1669" s="7" t="s">
        <v>1870</v>
      </c>
      <c r="B1669" s="6">
        <v>58113</v>
      </c>
    </row>
    <row r="1670" spans="1:2">
      <c r="A1670" s="7" t="s">
        <v>1926</v>
      </c>
      <c r="B1670" s="6">
        <v>58528</v>
      </c>
    </row>
    <row r="1671" spans="1:2">
      <c r="A1671" s="7" t="s">
        <v>1791</v>
      </c>
      <c r="B1671" s="6">
        <v>58598</v>
      </c>
    </row>
    <row r="1672" spans="1:2">
      <c r="A1672" s="7" t="s">
        <v>1719</v>
      </c>
      <c r="B1672" s="6">
        <v>58851</v>
      </c>
    </row>
    <row r="1673" spans="1:2">
      <c r="A1673" s="7" t="s">
        <v>1416</v>
      </c>
      <c r="B1673" s="6">
        <v>58853</v>
      </c>
    </row>
    <row r="1674" spans="1:2">
      <c r="A1674" s="7" t="s">
        <v>1520</v>
      </c>
      <c r="B1674" s="6">
        <v>59015</v>
      </c>
    </row>
    <row r="1675" spans="1:2">
      <c r="A1675" s="7" t="s">
        <v>2116</v>
      </c>
      <c r="B1675" s="6">
        <v>59075</v>
      </c>
    </row>
    <row r="1676" spans="1:2">
      <c r="A1676" s="7" t="s">
        <v>1822</v>
      </c>
      <c r="B1676" s="6">
        <v>59108</v>
      </c>
    </row>
    <row r="1677" spans="1:2">
      <c r="A1677" s="7" t="s">
        <v>1988</v>
      </c>
      <c r="B1677" s="6">
        <v>59589</v>
      </c>
    </row>
    <row r="1678" spans="1:2">
      <c r="A1678" s="7" t="s">
        <v>1607</v>
      </c>
      <c r="B1678" s="6">
        <v>59685</v>
      </c>
    </row>
    <row r="1679" spans="1:2">
      <c r="A1679" s="7" t="s">
        <v>1542</v>
      </c>
      <c r="B1679" s="6">
        <v>59845</v>
      </c>
    </row>
    <row r="1680" spans="1:2">
      <c r="A1680" s="7" t="s">
        <v>1985</v>
      </c>
      <c r="B1680" s="6">
        <v>134</v>
      </c>
    </row>
    <row r="1681" spans="1:2">
      <c r="A1681" s="7" t="s">
        <v>665</v>
      </c>
      <c r="B1681" s="6">
        <v>740</v>
      </c>
    </row>
    <row r="1682" spans="1:2">
      <c r="A1682" s="7" t="s">
        <v>713</v>
      </c>
      <c r="B1682" s="6">
        <v>833</v>
      </c>
    </row>
    <row r="1683" spans="1:2">
      <c r="A1683" s="7" t="s">
        <v>1605</v>
      </c>
      <c r="B1683" s="6">
        <v>1573</v>
      </c>
    </row>
    <row r="1684" spans="1:2">
      <c r="A1684" s="7" t="s">
        <v>1777</v>
      </c>
      <c r="B1684" s="6">
        <v>1639</v>
      </c>
    </row>
    <row r="1685" spans="1:2">
      <c r="A1685" s="7" t="s">
        <v>1657</v>
      </c>
      <c r="B1685" s="6">
        <v>2053</v>
      </c>
    </row>
    <row r="1686" spans="1:2">
      <c r="A1686" s="7" t="s">
        <v>1657</v>
      </c>
      <c r="B1686" s="6">
        <v>2146</v>
      </c>
    </row>
    <row r="1687" spans="1:2">
      <c r="A1687" s="7" t="s">
        <v>1657</v>
      </c>
      <c r="B1687" s="6">
        <v>2752</v>
      </c>
    </row>
    <row r="1688" spans="1:2">
      <c r="A1688" s="7" t="s">
        <v>1985</v>
      </c>
      <c r="B1688" s="6">
        <v>5445</v>
      </c>
    </row>
    <row r="1689" spans="1:2">
      <c r="A1689" s="7" t="s">
        <v>1876</v>
      </c>
      <c r="B1689" s="6">
        <v>5699</v>
      </c>
    </row>
    <row r="1690" spans="1:2">
      <c r="A1690" s="7" t="s">
        <v>1657</v>
      </c>
      <c r="B1690" s="6">
        <v>6823</v>
      </c>
    </row>
    <row r="1691" spans="1:2">
      <c r="A1691" s="7" t="s">
        <v>1561</v>
      </c>
      <c r="B1691" s="6">
        <v>6948</v>
      </c>
    </row>
    <row r="1692" spans="1:2">
      <c r="A1692" s="7" t="s">
        <v>1605</v>
      </c>
      <c r="B1692" s="6">
        <v>7462</v>
      </c>
    </row>
    <row r="1693" spans="1:2">
      <c r="A1693" s="7" t="s">
        <v>1657</v>
      </c>
      <c r="B1693" s="6">
        <v>7845</v>
      </c>
    </row>
    <row r="1694" spans="1:2">
      <c r="A1694" s="7" t="s">
        <v>1405</v>
      </c>
      <c r="B1694" s="6">
        <v>8033</v>
      </c>
    </row>
    <row r="1695" spans="1:2">
      <c r="A1695" s="7" t="s">
        <v>713</v>
      </c>
      <c r="B1695" s="6">
        <v>8388</v>
      </c>
    </row>
    <row r="1696" spans="1:2">
      <c r="A1696" s="7" t="s">
        <v>1657</v>
      </c>
      <c r="B1696" s="6">
        <v>9761</v>
      </c>
    </row>
    <row r="1697" spans="1:2">
      <c r="A1697" s="7" t="s">
        <v>1777</v>
      </c>
      <c r="B1697" s="6">
        <v>9863</v>
      </c>
    </row>
    <row r="1698" spans="1:2">
      <c r="A1698" s="7" t="s">
        <v>1405</v>
      </c>
      <c r="B1698" s="6">
        <v>10342</v>
      </c>
    </row>
    <row r="1699" spans="1:2">
      <c r="A1699" s="7" t="s">
        <v>1405</v>
      </c>
      <c r="B1699" s="6">
        <v>10434</v>
      </c>
    </row>
    <row r="1700" spans="1:2">
      <c r="A1700" s="7" t="s">
        <v>1727</v>
      </c>
      <c r="B1700" s="6">
        <v>11040</v>
      </c>
    </row>
    <row r="1701" spans="1:2">
      <c r="A1701" s="7" t="s">
        <v>1984</v>
      </c>
      <c r="B1701" s="6">
        <v>11302</v>
      </c>
    </row>
    <row r="1702" spans="1:2">
      <c r="A1702" s="7" t="s">
        <v>1748</v>
      </c>
      <c r="B1702" s="6">
        <v>11398</v>
      </c>
    </row>
    <row r="1703" spans="1:2">
      <c r="A1703" s="7" t="s">
        <v>1876</v>
      </c>
      <c r="B1703" s="6">
        <v>11584</v>
      </c>
    </row>
    <row r="1704" spans="1:2">
      <c r="A1704" s="7" t="s">
        <v>713</v>
      </c>
      <c r="B1704" s="6">
        <v>11652</v>
      </c>
    </row>
    <row r="1705" spans="1:2">
      <c r="A1705" s="7" t="s">
        <v>1985</v>
      </c>
      <c r="B1705" s="6">
        <v>11686</v>
      </c>
    </row>
    <row r="1706" spans="1:2">
      <c r="A1706" s="7" t="s">
        <v>1405</v>
      </c>
      <c r="B1706" s="6">
        <v>13895</v>
      </c>
    </row>
    <row r="1707" spans="1:2">
      <c r="A1707" s="7" t="s">
        <v>1985</v>
      </c>
      <c r="B1707" s="6">
        <v>14820</v>
      </c>
    </row>
    <row r="1708" spans="1:2">
      <c r="A1708" s="7" t="s">
        <v>665</v>
      </c>
      <c r="B1708" s="6">
        <v>15170</v>
      </c>
    </row>
    <row r="1709" spans="1:2">
      <c r="A1709" s="7" t="s">
        <v>665</v>
      </c>
      <c r="B1709" s="6">
        <v>15780</v>
      </c>
    </row>
    <row r="1710" spans="1:2">
      <c r="A1710" s="7" t="s">
        <v>2087</v>
      </c>
      <c r="B1710" s="6">
        <v>16098</v>
      </c>
    </row>
    <row r="1711" spans="1:2">
      <c r="A1711" s="7" t="s">
        <v>1921</v>
      </c>
      <c r="B1711" s="6">
        <v>16103</v>
      </c>
    </row>
    <row r="1712" spans="1:2">
      <c r="A1712" s="7" t="s">
        <v>665</v>
      </c>
      <c r="B1712" s="6">
        <v>16610</v>
      </c>
    </row>
    <row r="1713" spans="1:2">
      <c r="A1713" s="7" t="s">
        <v>1637</v>
      </c>
      <c r="B1713" s="6">
        <v>18757</v>
      </c>
    </row>
    <row r="1714" spans="1:2">
      <c r="A1714" s="7" t="s">
        <v>1748</v>
      </c>
      <c r="B1714" s="6">
        <v>19431</v>
      </c>
    </row>
    <row r="1715" spans="1:2">
      <c r="A1715" s="7" t="s">
        <v>1921</v>
      </c>
      <c r="B1715" s="6">
        <v>19584</v>
      </c>
    </row>
    <row r="1716" spans="1:2">
      <c r="A1716" s="7" t="s">
        <v>2015</v>
      </c>
      <c r="B1716" s="6">
        <v>20262</v>
      </c>
    </row>
    <row r="1717" spans="1:2">
      <c r="A1717" s="7" t="s">
        <v>1876</v>
      </c>
      <c r="B1717" s="6">
        <v>20545</v>
      </c>
    </row>
    <row r="1718" spans="1:2">
      <c r="A1718" s="7" t="s">
        <v>2015</v>
      </c>
      <c r="B1718" s="6">
        <v>20577</v>
      </c>
    </row>
    <row r="1719" spans="1:2">
      <c r="A1719" s="7" t="s">
        <v>1876</v>
      </c>
      <c r="B1719" s="6">
        <v>20804</v>
      </c>
    </row>
    <row r="1720" spans="1:2">
      <c r="A1720" s="7" t="s">
        <v>1927</v>
      </c>
      <c r="B1720" s="6">
        <v>21414</v>
      </c>
    </row>
    <row r="1721" spans="1:2">
      <c r="A1721" s="7" t="s">
        <v>1777</v>
      </c>
      <c r="B1721" s="6">
        <v>21447</v>
      </c>
    </row>
    <row r="1722" spans="1:2">
      <c r="A1722" s="7" t="s">
        <v>2015</v>
      </c>
      <c r="B1722" s="6">
        <v>21479</v>
      </c>
    </row>
    <row r="1723" spans="1:2">
      <c r="A1723" s="7" t="s">
        <v>1777</v>
      </c>
      <c r="B1723" s="6">
        <v>22208</v>
      </c>
    </row>
    <row r="1724" spans="1:2">
      <c r="A1724" s="7" t="s">
        <v>1605</v>
      </c>
      <c r="B1724" s="6">
        <v>22279</v>
      </c>
    </row>
    <row r="1725" spans="1:2">
      <c r="A1725" s="7" t="s">
        <v>1927</v>
      </c>
      <c r="B1725" s="6">
        <v>23174</v>
      </c>
    </row>
    <row r="1726" spans="1:2">
      <c r="A1726" s="7" t="s">
        <v>1985</v>
      </c>
      <c r="B1726" s="6">
        <v>23333</v>
      </c>
    </row>
    <row r="1727" spans="1:2">
      <c r="A1727" s="7" t="s">
        <v>2015</v>
      </c>
      <c r="B1727" s="6">
        <v>24640</v>
      </c>
    </row>
    <row r="1728" spans="1:2">
      <c r="A1728" s="7" t="s">
        <v>1561</v>
      </c>
      <c r="B1728" s="6">
        <v>25056</v>
      </c>
    </row>
    <row r="1729" spans="1:2">
      <c r="A1729" s="7" t="s">
        <v>1985</v>
      </c>
      <c r="B1729" s="6">
        <v>26244</v>
      </c>
    </row>
    <row r="1730" spans="1:2">
      <c r="A1730" s="7" t="s">
        <v>1727</v>
      </c>
      <c r="B1730" s="6">
        <v>27201</v>
      </c>
    </row>
    <row r="1731" spans="1:2">
      <c r="A1731" s="7" t="s">
        <v>1405</v>
      </c>
      <c r="B1731" s="6">
        <v>27808</v>
      </c>
    </row>
    <row r="1732" spans="1:2">
      <c r="A1732" s="7" t="s">
        <v>1985</v>
      </c>
      <c r="B1732" s="6">
        <v>29573</v>
      </c>
    </row>
    <row r="1733" spans="1:2">
      <c r="A1733" s="7" t="s">
        <v>1921</v>
      </c>
      <c r="B1733" s="6">
        <v>29862</v>
      </c>
    </row>
    <row r="1734" spans="1:2">
      <c r="A1734" s="7" t="s">
        <v>1748</v>
      </c>
      <c r="B1734" s="6">
        <v>30433</v>
      </c>
    </row>
    <row r="1735" spans="1:2">
      <c r="A1735" s="7" t="s">
        <v>1940</v>
      </c>
      <c r="B1735" s="6">
        <v>30532</v>
      </c>
    </row>
    <row r="1736" spans="1:2">
      <c r="A1736" s="7" t="s">
        <v>1405</v>
      </c>
      <c r="B1736" s="6">
        <v>30597</v>
      </c>
    </row>
    <row r="1737" spans="1:2">
      <c r="A1737" s="7" t="s">
        <v>1748</v>
      </c>
      <c r="B1737" s="6">
        <v>30981</v>
      </c>
    </row>
    <row r="1738" spans="1:2">
      <c r="A1738" s="7" t="s">
        <v>1657</v>
      </c>
      <c r="B1738" s="6">
        <v>31751</v>
      </c>
    </row>
    <row r="1739" spans="1:2">
      <c r="A1739" s="7" t="s">
        <v>1528</v>
      </c>
      <c r="B1739" s="6">
        <v>31873</v>
      </c>
    </row>
    <row r="1740" spans="1:2">
      <c r="A1740" s="7" t="s">
        <v>1940</v>
      </c>
      <c r="B1740" s="6">
        <v>32000</v>
      </c>
    </row>
    <row r="1741" spans="1:2">
      <c r="A1741" s="7" t="s">
        <v>1940</v>
      </c>
      <c r="B1741" s="6">
        <v>32737</v>
      </c>
    </row>
    <row r="1742" spans="1:2">
      <c r="A1742" s="7" t="s">
        <v>665</v>
      </c>
      <c r="B1742" s="6">
        <v>35012</v>
      </c>
    </row>
    <row r="1743" spans="1:2">
      <c r="A1743" s="7" t="s">
        <v>1985</v>
      </c>
      <c r="B1743" s="6">
        <v>35042</v>
      </c>
    </row>
    <row r="1744" spans="1:2">
      <c r="A1744" s="7" t="s">
        <v>1561</v>
      </c>
      <c r="B1744" s="6">
        <v>35713</v>
      </c>
    </row>
    <row r="1745" spans="1:2">
      <c r="A1745" s="7" t="s">
        <v>2015</v>
      </c>
      <c r="B1745" s="6">
        <v>36229</v>
      </c>
    </row>
    <row r="1746" spans="1:2">
      <c r="A1746" s="7" t="s">
        <v>1657</v>
      </c>
      <c r="B1746" s="6">
        <v>36933</v>
      </c>
    </row>
    <row r="1747" spans="1:2">
      <c r="A1747" s="7" t="s">
        <v>665</v>
      </c>
      <c r="B1747" s="6">
        <v>37152</v>
      </c>
    </row>
    <row r="1748" spans="1:2">
      <c r="A1748" s="7" t="s">
        <v>1940</v>
      </c>
      <c r="B1748" s="6">
        <v>37223</v>
      </c>
    </row>
    <row r="1749" spans="1:2">
      <c r="A1749" s="7" t="s">
        <v>1950</v>
      </c>
      <c r="B1749" s="6">
        <v>37254</v>
      </c>
    </row>
    <row r="1750" spans="1:2">
      <c r="A1750" s="7" t="s">
        <v>1950</v>
      </c>
      <c r="B1750" s="6">
        <v>37441</v>
      </c>
    </row>
    <row r="1751" spans="1:2">
      <c r="A1751" s="7" t="s">
        <v>1940</v>
      </c>
      <c r="B1751" s="6">
        <v>38084</v>
      </c>
    </row>
    <row r="1752" spans="1:2">
      <c r="A1752" s="7" t="s">
        <v>1984</v>
      </c>
      <c r="B1752" s="6">
        <v>39168</v>
      </c>
    </row>
    <row r="1753" spans="1:2">
      <c r="A1753" s="7" t="s">
        <v>1405</v>
      </c>
      <c r="B1753" s="6">
        <v>39333</v>
      </c>
    </row>
    <row r="1754" spans="1:2">
      <c r="A1754" s="7" t="s">
        <v>713</v>
      </c>
      <c r="B1754" s="6">
        <v>39589</v>
      </c>
    </row>
    <row r="1755" spans="1:2">
      <c r="A1755" s="7" t="s">
        <v>1777</v>
      </c>
      <c r="B1755" s="6">
        <v>39906</v>
      </c>
    </row>
    <row r="1756" spans="1:2">
      <c r="A1756" s="7" t="s">
        <v>713</v>
      </c>
      <c r="B1756" s="6">
        <v>40097</v>
      </c>
    </row>
    <row r="1757" spans="1:2">
      <c r="A1757" s="7" t="s">
        <v>1921</v>
      </c>
      <c r="B1757" s="6">
        <v>40193</v>
      </c>
    </row>
    <row r="1758" spans="1:2">
      <c r="A1758" s="7" t="s">
        <v>1405</v>
      </c>
      <c r="B1758" s="6">
        <v>40258</v>
      </c>
    </row>
    <row r="1759" spans="1:2">
      <c r="A1759" s="7" t="s">
        <v>1405</v>
      </c>
      <c r="B1759" s="6">
        <v>40544</v>
      </c>
    </row>
    <row r="1760" spans="1:2">
      <c r="A1760" s="7" t="s">
        <v>1940</v>
      </c>
      <c r="B1760" s="6">
        <v>41765</v>
      </c>
    </row>
    <row r="1761" spans="1:2">
      <c r="A1761" s="7" t="s">
        <v>665</v>
      </c>
      <c r="B1761" s="6">
        <v>42242</v>
      </c>
    </row>
    <row r="1762" spans="1:2">
      <c r="A1762" s="7" t="s">
        <v>2087</v>
      </c>
      <c r="B1762" s="6">
        <v>42369</v>
      </c>
    </row>
    <row r="1763" spans="1:2">
      <c r="A1763" s="7" t="s">
        <v>713</v>
      </c>
      <c r="B1763" s="6">
        <v>42690</v>
      </c>
    </row>
    <row r="1764" spans="1:2">
      <c r="A1764" s="7" t="s">
        <v>1940</v>
      </c>
      <c r="B1764" s="6">
        <v>45184</v>
      </c>
    </row>
    <row r="1765" spans="1:2">
      <c r="A1765" s="7" t="s">
        <v>1405</v>
      </c>
      <c r="B1765" s="6">
        <v>45632</v>
      </c>
    </row>
    <row r="1766" spans="1:2">
      <c r="A1766" s="7" t="s">
        <v>1876</v>
      </c>
      <c r="B1766" s="6">
        <v>46276</v>
      </c>
    </row>
    <row r="1767" spans="1:2">
      <c r="A1767" s="7" t="s">
        <v>2015</v>
      </c>
      <c r="B1767" s="6">
        <v>46566</v>
      </c>
    </row>
    <row r="1768" spans="1:2">
      <c r="A1768" s="7" t="s">
        <v>1777</v>
      </c>
      <c r="B1768" s="6">
        <v>48198</v>
      </c>
    </row>
    <row r="1769" spans="1:2">
      <c r="A1769" s="7" t="s">
        <v>1940</v>
      </c>
      <c r="B1769" s="6">
        <v>48453</v>
      </c>
    </row>
    <row r="1770" spans="1:2">
      <c r="A1770" s="7" t="s">
        <v>1727</v>
      </c>
      <c r="B1770" s="6">
        <v>48518</v>
      </c>
    </row>
    <row r="1771" spans="1:2">
      <c r="A1771" s="7" t="s">
        <v>713</v>
      </c>
      <c r="B1771" s="6">
        <v>49349</v>
      </c>
    </row>
    <row r="1772" spans="1:2">
      <c r="A1772" s="7" t="s">
        <v>1405</v>
      </c>
      <c r="B1772" s="6">
        <v>49668</v>
      </c>
    </row>
    <row r="1773" spans="1:2">
      <c r="A1773" s="7" t="s">
        <v>1464</v>
      </c>
      <c r="B1773" s="6">
        <v>50309</v>
      </c>
    </row>
    <row r="1774" spans="1:2">
      <c r="A1774" s="7" t="s">
        <v>2015</v>
      </c>
      <c r="B1774" s="6">
        <v>52327</v>
      </c>
    </row>
    <row r="1775" spans="1:2">
      <c r="A1775" s="7" t="s">
        <v>1727</v>
      </c>
      <c r="B1775" s="6">
        <v>52516</v>
      </c>
    </row>
    <row r="1776" spans="1:2">
      <c r="A1776" s="7" t="s">
        <v>1657</v>
      </c>
      <c r="B1776" s="6">
        <v>52800</v>
      </c>
    </row>
    <row r="1777" spans="1:2">
      <c r="A1777" s="7" t="s">
        <v>1727</v>
      </c>
      <c r="B1777" s="6">
        <v>53574</v>
      </c>
    </row>
    <row r="1778" spans="1:2">
      <c r="A1778" s="7" t="s">
        <v>1876</v>
      </c>
      <c r="B1778" s="6">
        <v>54023</v>
      </c>
    </row>
    <row r="1779" spans="1:2">
      <c r="A1779" s="7" t="s">
        <v>1727</v>
      </c>
      <c r="B1779" s="6">
        <v>55265</v>
      </c>
    </row>
    <row r="1780" spans="1:2">
      <c r="A1780" s="7" t="s">
        <v>1605</v>
      </c>
      <c r="B1780" s="6">
        <v>55398</v>
      </c>
    </row>
    <row r="1781" spans="1:2">
      <c r="A1781" s="7" t="s">
        <v>1528</v>
      </c>
      <c r="B1781" s="6">
        <v>55458</v>
      </c>
    </row>
    <row r="1782" spans="1:2">
      <c r="A1782" s="7" t="s">
        <v>1405</v>
      </c>
      <c r="B1782" s="6">
        <v>55809</v>
      </c>
    </row>
    <row r="1783" spans="1:2">
      <c r="A1783" s="7" t="s">
        <v>1921</v>
      </c>
      <c r="B1783" s="6">
        <v>56992</v>
      </c>
    </row>
    <row r="1784" spans="1:2">
      <c r="A1784" s="7" t="s">
        <v>2015</v>
      </c>
      <c r="B1784" s="6">
        <v>58210</v>
      </c>
    </row>
    <row r="1785" spans="1:2">
      <c r="A1785" s="7" t="s">
        <v>1985</v>
      </c>
      <c r="B1785" s="6">
        <v>58277</v>
      </c>
    </row>
    <row r="1786" spans="1:2">
      <c r="A1786" s="7" t="s">
        <v>1748</v>
      </c>
      <c r="B1786" s="6">
        <v>58720</v>
      </c>
    </row>
    <row r="1787" spans="1:2">
      <c r="A1787" s="7" t="s">
        <v>2087</v>
      </c>
      <c r="B1787" s="6">
        <v>58820</v>
      </c>
    </row>
    <row r="1788" spans="1:2">
      <c r="A1788" s="7" t="s">
        <v>1766</v>
      </c>
      <c r="B1788" s="6">
        <v>1382</v>
      </c>
    </row>
    <row r="1789" spans="1:2">
      <c r="A1789" s="7" t="s">
        <v>2024</v>
      </c>
      <c r="B1789" s="6">
        <v>1411</v>
      </c>
    </row>
    <row r="1790" spans="1:2">
      <c r="A1790" s="7" t="s">
        <v>922</v>
      </c>
      <c r="B1790" s="6">
        <v>1444</v>
      </c>
    </row>
    <row r="1791" spans="1:2">
      <c r="A1791" s="7" t="s">
        <v>1888</v>
      </c>
      <c r="B1791" s="6">
        <v>3942</v>
      </c>
    </row>
    <row r="1792" spans="1:2">
      <c r="A1792" s="7" t="s">
        <v>1967</v>
      </c>
      <c r="B1792" s="6">
        <v>4647</v>
      </c>
    </row>
    <row r="1793" spans="1:2">
      <c r="A1793" s="7" t="s">
        <v>2028</v>
      </c>
      <c r="B1793" s="6">
        <v>4960</v>
      </c>
    </row>
    <row r="1794" spans="1:2">
      <c r="A1794" s="7" t="s">
        <v>1529</v>
      </c>
      <c r="B1794" s="6">
        <v>7367</v>
      </c>
    </row>
    <row r="1795" spans="1:2">
      <c r="A1795" s="7" t="s">
        <v>1967</v>
      </c>
      <c r="B1795" s="6">
        <v>7938</v>
      </c>
    </row>
    <row r="1796" spans="1:2">
      <c r="A1796" s="7" t="s">
        <v>2120</v>
      </c>
      <c r="B1796" s="6">
        <v>8320</v>
      </c>
    </row>
    <row r="1797" spans="1:2">
      <c r="A1797" s="7" t="s">
        <v>1564</v>
      </c>
      <c r="B1797" s="6">
        <v>8807</v>
      </c>
    </row>
    <row r="1798" spans="1:2">
      <c r="A1798" s="7" t="s">
        <v>1957</v>
      </c>
      <c r="B1798" s="6">
        <v>9062</v>
      </c>
    </row>
    <row r="1799" spans="1:2">
      <c r="A1799" s="7" t="s">
        <v>2023</v>
      </c>
      <c r="B1799" s="6">
        <v>9602</v>
      </c>
    </row>
    <row r="1800" spans="1:2">
      <c r="A1800" s="7" t="s">
        <v>2055</v>
      </c>
      <c r="B1800" s="6">
        <v>10209</v>
      </c>
    </row>
    <row r="1801" spans="1:2">
      <c r="A1801" s="7" t="s">
        <v>2055</v>
      </c>
      <c r="B1801" s="6">
        <v>10338</v>
      </c>
    </row>
    <row r="1802" spans="1:2">
      <c r="A1802" s="7" t="s">
        <v>2027</v>
      </c>
      <c r="B1802" s="6">
        <v>10688</v>
      </c>
    </row>
    <row r="1803" spans="1:2">
      <c r="A1803" s="7" t="s">
        <v>1957</v>
      </c>
      <c r="B1803" s="6">
        <v>11206</v>
      </c>
    </row>
    <row r="1804" spans="1:2">
      <c r="A1804" s="7" t="s">
        <v>1476</v>
      </c>
      <c r="B1804" s="6">
        <v>11585</v>
      </c>
    </row>
    <row r="1805" spans="1:2">
      <c r="A1805" s="7" t="s">
        <v>2067</v>
      </c>
      <c r="B1805" s="6">
        <v>12868</v>
      </c>
    </row>
    <row r="1806" spans="1:2">
      <c r="A1806" s="7" t="s">
        <v>2120</v>
      </c>
      <c r="B1806" s="6">
        <v>14215</v>
      </c>
    </row>
    <row r="1807" spans="1:2">
      <c r="A1807" s="7" t="s">
        <v>2120</v>
      </c>
      <c r="B1807" s="6">
        <v>14662</v>
      </c>
    </row>
    <row r="1808" spans="1:2">
      <c r="A1808" s="7" t="s">
        <v>1740</v>
      </c>
      <c r="B1808" s="6">
        <v>14727</v>
      </c>
    </row>
    <row r="1809" spans="1:2">
      <c r="A1809" s="7" t="s">
        <v>82</v>
      </c>
      <c r="B1809" s="6">
        <v>15781</v>
      </c>
    </row>
    <row r="1810" spans="1:2">
      <c r="A1810" s="7" t="s">
        <v>1809</v>
      </c>
      <c r="B1810" s="6">
        <v>17157</v>
      </c>
    </row>
    <row r="1811" spans="1:2">
      <c r="A1811" s="7" t="s">
        <v>1425</v>
      </c>
      <c r="B1811" s="6">
        <v>17795</v>
      </c>
    </row>
    <row r="1812" spans="1:2">
      <c r="A1812" s="7" t="s">
        <v>1913</v>
      </c>
      <c r="B1812" s="6">
        <v>20449</v>
      </c>
    </row>
    <row r="1813" spans="1:2">
      <c r="A1813" s="7" t="s">
        <v>2115</v>
      </c>
      <c r="B1813" s="6">
        <v>21890</v>
      </c>
    </row>
    <row r="1814" spans="1:2">
      <c r="A1814" s="7" t="s">
        <v>1610</v>
      </c>
      <c r="B1814" s="6">
        <v>22020</v>
      </c>
    </row>
    <row r="1815" spans="1:2">
      <c r="A1815" s="7" t="s">
        <v>1740</v>
      </c>
      <c r="B1815" s="6">
        <v>22149</v>
      </c>
    </row>
    <row r="1816" spans="1:2">
      <c r="A1816" s="7" t="s">
        <v>2071</v>
      </c>
      <c r="B1816" s="6">
        <v>23078</v>
      </c>
    </row>
    <row r="1817" spans="1:2">
      <c r="A1817" s="7" t="s">
        <v>1913</v>
      </c>
      <c r="B1817" s="6">
        <v>23619</v>
      </c>
    </row>
    <row r="1818" spans="1:2">
      <c r="A1818" s="7" t="s">
        <v>1863</v>
      </c>
      <c r="B1818" s="6">
        <v>24003</v>
      </c>
    </row>
    <row r="1819" spans="1:2">
      <c r="A1819" s="7" t="s">
        <v>2047</v>
      </c>
      <c r="B1819" s="6">
        <v>25442</v>
      </c>
    </row>
    <row r="1820" spans="1:2">
      <c r="A1820" s="7" t="s">
        <v>1809</v>
      </c>
      <c r="B1820" s="6">
        <v>25927</v>
      </c>
    </row>
    <row r="1821" spans="1:2">
      <c r="A1821" s="7" t="s">
        <v>1644</v>
      </c>
      <c r="B1821" s="6">
        <v>26243</v>
      </c>
    </row>
    <row r="1822" spans="1:2">
      <c r="A1822" s="7" t="s">
        <v>1446</v>
      </c>
      <c r="B1822" s="6">
        <v>28515</v>
      </c>
    </row>
    <row r="1823" spans="1:2">
      <c r="A1823" s="7" t="s">
        <v>1971</v>
      </c>
      <c r="B1823" s="6">
        <v>29667</v>
      </c>
    </row>
    <row r="1824" spans="1:2">
      <c r="A1824" s="7" t="s">
        <v>1759</v>
      </c>
      <c r="B1824" s="6">
        <v>30023</v>
      </c>
    </row>
    <row r="1825" spans="1:2">
      <c r="A1825" s="7" t="s">
        <v>1866</v>
      </c>
      <c r="B1825" s="6">
        <v>30215</v>
      </c>
    </row>
    <row r="1826" spans="1:2">
      <c r="A1826" s="7" t="s">
        <v>1507</v>
      </c>
      <c r="B1826" s="6">
        <v>31845</v>
      </c>
    </row>
    <row r="1827" spans="1:2">
      <c r="A1827" s="7" t="s">
        <v>82</v>
      </c>
      <c r="B1827" s="6">
        <v>32999</v>
      </c>
    </row>
    <row r="1828" spans="1:2">
      <c r="A1828" s="7" t="s">
        <v>1931</v>
      </c>
      <c r="B1828" s="6">
        <v>35777</v>
      </c>
    </row>
    <row r="1829" spans="1:2">
      <c r="A1829" s="7" t="s">
        <v>1676</v>
      </c>
      <c r="B1829" s="6">
        <v>36005</v>
      </c>
    </row>
    <row r="1830" spans="1:2">
      <c r="A1830" s="7" t="s">
        <v>1477</v>
      </c>
      <c r="B1830" s="6">
        <v>36196</v>
      </c>
    </row>
    <row r="1831" spans="1:2">
      <c r="A1831" s="7" t="s">
        <v>1721</v>
      </c>
      <c r="B1831" s="6">
        <v>36230</v>
      </c>
    </row>
    <row r="1832" spans="1:2">
      <c r="A1832" s="7" t="s">
        <v>1625</v>
      </c>
      <c r="B1832" s="6">
        <v>36294</v>
      </c>
    </row>
    <row r="1833" spans="1:2">
      <c r="A1833" s="7" t="s">
        <v>1610</v>
      </c>
      <c r="B1833" s="6">
        <v>36737</v>
      </c>
    </row>
    <row r="1834" spans="1:2">
      <c r="A1834" s="7" t="s">
        <v>1798</v>
      </c>
      <c r="B1834" s="6">
        <v>37287</v>
      </c>
    </row>
    <row r="1835" spans="1:2">
      <c r="A1835" s="7" t="s">
        <v>1546</v>
      </c>
      <c r="B1835" s="6">
        <v>37831</v>
      </c>
    </row>
    <row r="1836" spans="1:2">
      <c r="A1836" s="7" t="s">
        <v>1504</v>
      </c>
      <c r="B1836" s="6">
        <v>38372</v>
      </c>
    </row>
    <row r="1837" spans="1:2">
      <c r="A1837" s="7" t="s">
        <v>2054</v>
      </c>
      <c r="B1837" s="6">
        <v>38912</v>
      </c>
    </row>
    <row r="1838" spans="1:2">
      <c r="A1838" s="7" t="s">
        <v>1971</v>
      </c>
      <c r="B1838" s="6">
        <v>39040</v>
      </c>
    </row>
    <row r="1839" spans="1:2">
      <c r="A1839" s="7" t="s">
        <v>1484</v>
      </c>
      <c r="B1839" s="6">
        <v>40896</v>
      </c>
    </row>
    <row r="1840" spans="1:2">
      <c r="A1840" s="7" t="s">
        <v>1883</v>
      </c>
      <c r="B1840" s="6">
        <v>40994</v>
      </c>
    </row>
    <row r="1841" spans="1:2">
      <c r="A1841" s="7" t="s">
        <v>2055</v>
      </c>
      <c r="B1841" s="6">
        <v>41607</v>
      </c>
    </row>
    <row r="1842" spans="1:2">
      <c r="A1842" s="7" t="s">
        <v>1617</v>
      </c>
      <c r="B1842" s="6">
        <v>41666</v>
      </c>
    </row>
    <row r="1843" spans="1:2">
      <c r="A1843" s="7" t="s">
        <v>1986</v>
      </c>
      <c r="B1843" s="6">
        <v>42306</v>
      </c>
    </row>
    <row r="1844" spans="1:2">
      <c r="A1844" s="7" t="s">
        <v>1945</v>
      </c>
      <c r="B1844" s="6">
        <v>42469</v>
      </c>
    </row>
    <row r="1845" spans="1:2">
      <c r="A1845" s="7" t="s">
        <v>1799</v>
      </c>
      <c r="B1845" s="6">
        <v>42528</v>
      </c>
    </row>
    <row r="1846" spans="1:2">
      <c r="A1846" s="7" t="s">
        <v>1945</v>
      </c>
      <c r="B1846" s="6">
        <v>42884</v>
      </c>
    </row>
    <row r="1847" spans="1:2">
      <c r="A1847" s="7" t="s">
        <v>1507</v>
      </c>
      <c r="B1847" s="6">
        <v>43302</v>
      </c>
    </row>
    <row r="1848" spans="1:2">
      <c r="A1848" s="7" t="s">
        <v>1971</v>
      </c>
      <c r="B1848" s="6">
        <v>43460</v>
      </c>
    </row>
    <row r="1849" spans="1:2">
      <c r="A1849" s="7" t="s">
        <v>1549</v>
      </c>
      <c r="B1849" s="6">
        <v>43972</v>
      </c>
    </row>
    <row r="1850" spans="1:2">
      <c r="A1850" s="7" t="s">
        <v>1863</v>
      </c>
      <c r="B1850" s="6">
        <v>44000</v>
      </c>
    </row>
    <row r="1851" spans="1:2">
      <c r="A1851" s="7" t="s">
        <v>1809</v>
      </c>
      <c r="B1851" s="6">
        <v>46177</v>
      </c>
    </row>
    <row r="1852" spans="1:2">
      <c r="A1852" s="7" t="s">
        <v>1617</v>
      </c>
      <c r="B1852" s="6">
        <v>48226</v>
      </c>
    </row>
    <row r="1853" spans="1:2">
      <c r="A1853" s="7" t="s">
        <v>2115</v>
      </c>
      <c r="B1853" s="6">
        <v>48455</v>
      </c>
    </row>
    <row r="1854" spans="1:2">
      <c r="A1854" s="7" t="s">
        <v>1778</v>
      </c>
      <c r="B1854" s="6">
        <v>48929</v>
      </c>
    </row>
    <row r="1855" spans="1:2">
      <c r="A1855" s="7" t="s">
        <v>1477</v>
      </c>
      <c r="B1855" s="6">
        <v>48994</v>
      </c>
    </row>
    <row r="1856" spans="1:2">
      <c r="A1856" s="7" t="s">
        <v>2076</v>
      </c>
      <c r="B1856" s="6">
        <v>51111</v>
      </c>
    </row>
    <row r="1857" spans="1:2">
      <c r="A1857" s="7" t="s">
        <v>1563</v>
      </c>
      <c r="B1857" s="6">
        <v>55425</v>
      </c>
    </row>
    <row r="1858" spans="1:2">
      <c r="A1858" s="7" t="s">
        <v>1546</v>
      </c>
      <c r="B1858" s="6">
        <v>55815</v>
      </c>
    </row>
    <row r="1859" spans="1:2">
      <c r="A1859" s="7" t="s">
        <v>1926</v>
      </c>
      <c r="B1859" s="6">
        <v>55940</v>
      </c>
    </row>
    <row r="1860" spans="1:2">
      <c r="A1860" s="7" t="s">
        <v>1633</v>
      </c>
      <c r="B1860" s="6">
        <v>56166</v>
      </c>
    </row>
    <row r="1861" spans="1:2">
      <c r="A1861" s="7" t="s">
        <v>1477</v>
      </c>
      <c r="B1861" s="6">
        <v>57638</v>
      </c>
    </row>
    <row r="1862" spans="1:2">
      <c r="A1862" s="7" t="s">
        <v>214</v>
      </c>
      <c r="B1862" s="6">
        <v>57890</v>
      </c>
    </row>
    <row r="1863" spans="1:2">
      <c r="A1863" s="7" t="s">
        <v>1578</v>
      </c>
      <c r="B1863" s="6">
        <v>2244</v>
      </c>
    </row>
    <row r="1864" spans="1:2">
      <c r="A1864" s="7" t="s">
        <v>494</v>
      </c>
      <c r="B1864" s="6">
        <v>3104</v>
      </c>
    </row>
    <row r="1865" spans="1:2">
      <c r="A1865" s="7" t="s">
        <v>1578</v>
      </c>
      <c r="B1865" s="6">
        <v>6179</v>
      </c>
    </row>
    <row r="1866" spans="1:2">
      <c r="A1866" s="7" t="s">
        <v>494</v>
      </c>
      <c r="B1866" s="6">
        <v>11747</v>
      </c>
    </row>
    <row r="1867" spans="1:2">
      <c r="A1867" s="7" t="s">
        <v>494</v>
      </c>
      <c r="B1867" s="6">
        <v>11877</v>
      </c>
    </row>
    <row r="1868" spans="1:2">
      <c r="A1868" s="7" t="s">
        <v>1578</v>
      </c>
      <c r="B1868" s="6">
        <v>15271</v>
      </c>
    </row>
    <row r="1869" spans="1:2">
      <c r="A1869" s="7" t="s">
        <v>494</v>
      </c>
      <c r="B1869" s="6">
        <v>22561</v>
      </c>
    </row>
    <row r="1870" spans="1:2">
      <c r="A1870" s="7" t="s">
        <v>1578</v>
      </c>
      <c r="B1870" s="6">
        <v>25860</v>
      </c>
    </row>
    <row r="1871" spans="1:2">
      <c r="A1871" s="7" t="s">
        <v>701</v>
      </c>
      <c r="B1871" s="6">
        <v>775</v>
      </c>
    </row>
    <row r="1872" spans="1:2">
      <c r="A1872" s="7" t="s">
        <v>1814</v>
      </c>
      <c r="B1872" s="6">
        <v>900</v>
      </c>
    </row>
    <row r="1873" spans="1:2">
      <c r="A1873" s="7" t="s">
        <v>1399</v>
      </c>
      <c r="B1873" s="6">
        <v>964</v>
      </c>
    </row>
    <row r="1874" spans="1:2">
      <c r="A1874" s="7" t="s">
        <v>2071</v>
      </c>
      <c r="B1874" s="6">
        <v>2722</v>
      </c>
    </row>
    <row r="1875" spans="1:2">
      <c r="A1875" s="7" t="s">
        <v>1843</v>
      </c>
      <c r="B1875" s="6">
        <v>3078</v>
      </c>
    </row>
    <row r="1876" spans="1:2">
      <c r="A1876" s="7" t="s">
        <v>2047</v>
      </c>
      <c r="B1876" s="6">
        <v>3456</v>
      </c>
    </row>
    <row r="1877" spans="1:2">
      <c r="A1877" s="7" t="s">
        <v>2047</v>
      </c>
      <c r="B1877" s="6">
        <v>3556</v>
      </c>
    </row>
    <row r="1878" spans="1:2">
      <c r="A1878" s="7" t="s">
        <v>2120</v>
      </c>
      <c r="B1878" s="6">
        <v>3654</v>
      </c>
    </row>
    <row r="1879" spans="1:2">
      <c r="A1879" s="7" t="s">
        <v>1577</v>
      </c>
      <c r="B1879" s="6">
        <v>3680</v>
      </c>
    </row>
    <row r="1880" spans="1:2">
      <c r="A1880" s="7" t="s">
        <v>1938</v>
      </c>
      <c r="B1880" s="6">
        <v>4162</v>
      </c>
    </row>
    <row r="1881" spans="1:2">
      <c r="A1881" s="7" t="s">
        <v>1749</v>
      </c>
      <c r="B1881" s="6">
        <v>4896</v>
      </c>
    </row>
    <row r="1882" spans="1:2">
      <c r="A1882" s="7" t="s">
        <v>1843</v>
      </c>
      <c r="B1882" s="6">
        <v>4965</v>
      </c>
    </row>
    <row r="1883" spans="1:2">
      <c r="A1883" s="7" t="s">
        <v>2037</v>
      </c>
      <c r="B1883" s="6">
        <v>5830</v>
      </c>
    </row>
    <row r="1884" spans="1:2">
      <c r="A1884" s="7" t="s">
        <v>1564</v>
      </c>
      <c r="B1884" s="6">
        <v>6695</v>
      </c>
    </row>
    <row r="1885" spans="1:2">
      <c r="A1885" s="7" t="s">
        <v>1507</v>
      </c>
      <c r="B1885" s="6">
        <v>6885</v>
      </c>
    </row>
    <row r="1886" spans="1:2">
      <c r="A1886" s="7" t="s">
        <v>1814</v>
      </c>
      <c r="B1886" s="6">
        <v>7458</v>
      </c>
    </row>
    <row r="1887" spans="1:2">
      <c r="A1887" s="7" t="s">
        <v>1889</v>
      </c>
      <c r="B1887" s="6">
        <v>9024</v>
      </c>
    </row>
    <row r="1888" spans="1:2">
      <c r="A1888" s="7" t="s">
        <v>1957</v>
      </c>
      <c r="B1888" s="6">
        <v>9894</v>
      </c>
    </row>
    <row r="1889" spans="1:2">
      <c r="A1889" s="7" t="s">
        <v>1676</v>
      </c>
      <c r="B1889" s="6">
        <v>11011</v>
      </c>
    </row>
    <row r="1890" spans="1:2">
      <c r="A1890" s="7" t="s">
        <v>1829</v>
      </c>
      <c r="B1890" s="6">
        <v>11271</v>
      </c>
    </row>
    <row r="1891" spans="1:2">
      <c r="A1891" s="7" t="s">
        <v>1504</v>
      </c>
      <c r="B1891" s="6">
        <v>12005</v>
      </c>
    </row>
    <row r="1892" spans="1:2">
      <c r="A1892" s="7" t="s">
        <v>2067</v>
      </c>
      <c r="B1892" s="6">
        <v>13284</v>
      </c>
    </row>
    <row r="1893" spans="1:2">
      <c r="A1893" s="7" t="s">
        <v>922</v>
      </c>
      <c r="B1893" s="6">
        <v>13476</v>
      </c>
    </row>
    <row r="1894" spans="1:2">
      <c r="A1894" s="7" t="s">
        <v>1740</v>
      </c>
      <c r="B1894" s="6">
        <v>14182</v>
      </c>
    </row>
    <row r="1895" spans="1:2">
      <c r="A1895" s="7" t="s">
        <v>2120</v>
      </c>
      <c r="B1895" s="6">
        <v>14528</v>
      </c>
    </row>
    <row r="1896" spans="1:2">
      <c r="A1896" s="7" t="s">
        <v>1790</v>
      </c>
      <c r="B1896" s="6">
        <v>15009</v>
      </c>
    </row>
    <row r="1897" spans="1:2">
      <c r="A1897" s="7" t="s">
        <v>1977</v>
      </c>
      <c r="B1897" s="6">
        <v>15619</v>
      </c>
    </row>
    <row r="1898" spans="1:2">
      <c r="A1898" s="7" t="s">
        <v>1149</v>
      </c>
      <c r="B1898" s="6">
        <v>15971</v>
      </c>
    </row>
    <row r="1899" spans="1:2">
      <c r="A1899" s="7" t="s">
        <v>1610</v>
      </c>
      <c r="B1899" s="6">
        <v>16036</v>
      </c>
    </row>
    <row r="1900" spans="1:2">
      <c r="A1900" s="7" t="s">
        <v>82</v>
      </c>
      <c r="B1900" s="6">
        <v>16452</v>
      </c>
    </row>
    <row r="1901" spans="1:2">
      <c r="A1901" s="7" t="s">
        <v>1829</v>
      </c>
      <c r="B1901" s="6">
        <v>17408</v>
      </c>
    </row>
    <row r="1902" spans="1:2">
      <c r="A1902" s="7" t="s">
        <v>922</v>
      </c>
      <c r="B1902" s="6">
        <v>17410</v>
      </c>
    </row>
    <row r="1903" spans="1:2">
      <c r="A1903" s="7" t="s">
        <v>725</v>
      </c>
      <c r="B1903" s="6">
        <v>18849</v>
      </c>
    </row>
    <row r="1904" spans="1:2">
      <c r="A1904" s="7" t="s">
        <v>1676</v>
      </c>
      <c r="B1904" s="6">
        <v>19174</v>
      </c>
    </row>
    <row r="1905" spans="1:2">
      <c r="A1905" s="7" t="s">
        <v>1476</v>
      </c>
      <c r="B1905" s="6">
        <v>20098</v>
      </c>
    </row>
    <row r="1906" spans="1:2">
      <c r="A1906" s="7" t="s">
        <v>1549</v>
      </c>
      <c r="B1906" s="6">
        <v>20711</v>
      </c>
    </row>
    <row r="1907" spans="1:2">
      <c r="A1907" s="7" t="s">
        <v>1529</v>
      </c>
      <c r="B1907" s="6">
        <v>20932</v>
      </c>
    </row>
    <row r="1908" spans="1:2">
      <c r="A1908" s="7" t="s">
        <v>1476</v>
      </c>
      <c r="B1908" s="6">
        <v>21319</v>
      </c>
    </row>
    <row r="1909" spans="1:2">
      <c r="A1909" s="7" t="s">
        <v>1740</v>
      </c>
      <c r="B1909" s="6">
        <v>21344</v>
      </c>
    </row>
    <row r="1910" spans="1:2">
      <c r="A1910" s="7" t="s">
        <v>1920</v>
      </c>
      <c r="B1910" s="6">
        <v>21538</v>
      </c>
    </row>
    <row r="1911" spans="1:2">
      <c r="A1911" s="7" t="s">
        <v>1957</v>
      </c>
      <c r="B1911" s="6">
        <v>21574</v>
      </c>
    </row>
    <row r="1912" spans="1:2">
      <c r="A1912" s="7" t="s">
        <v>922</v>
      </c>
      <c r="B1912" s="6">
        <v>22242</v>
      </c>
    </row>
    <row r="1913" spans="1:2">
      <c r="A1913" s="7" t="s">
        <v>1684</v>
      </c>
      <c r="B1913" s="6">
        <v>23271</v>
      </c>
    </row>
    <row r="1914" spans="1:2">
      <c r="A1914" s="7" t="s">
        <v>1902</v>
      </c>
      <c r="B1914" s="6">
        <v>23428</v>
      </c>
    </row>
    <row r="1915" spans="1:2">
      <c r="A1915" s="7" t="s">
        <v>2021</v>
      </c>
      <c r="B1915" s="6">
        <v>25092</v>
      </c>
    </row>
    <row r="1916" spans="1:2">
      <c r="A1916" s="7" t="s">
        <v>1399</v>
      </c>
      <c r="B1916" s="6">
        <v>25280</v>
      </c>
    </row>
    <row r="1917" spans="1:2">
      <c r="A1917" s="7" t="s">
        <v>2023</v>
      </c>
      <c r="B1917" s="6">
        <v>25666</v>
      </c>
    </row>
    <row r="1918" spans="1:2">
      <c r="A1918" s="7" t="s">
        <v>1684</v>
      </c>
      <c r="B1918" s="6">
        <v>25669</v>
      </c>
    </row>
    <row r="1919" spans="1:2">
      <c r="A1919" s="7" t="s">
        <v>1926</v>
      </c>
      <c r="B1919" s="6">
        <v>26276</v>
      </c>
    </row>
    <row r="1920" spans="1:2">
      <c r="A1920" s="7" t="s">
        <v>922</v>
      </c>
      <c r="B1920" s="6">
        <v>26912</v>
      </c>
    </row>
    <row r="1921" spans="1:2">
      <c r="A1921" s="7" t="s">
        <v>1938</v>
      </c>
      <c r="B1921" s="6">
        <v>27137</v>
      </c>
    </row>
    <row r="1922" spans="1:2">
      <c r="A1922" s="7" t="s">
        <v>2120</v>
      </c>
      <c r="B1922" s="6">
        <v>27335</v>
      </c>
    </row>
    <row r="1923" spans="1:2">
      <c r="A1923" s="7" t="s">
        <v>2004</v>
      </c>
      <c r="B1923" s="6">
        <v>27430</v>
      </c>
    </row>
    <row r="1924" spans="1:2">
      <c r="A1924" s="7" t="s">
        <v>1905</v>
      </c>
      <c r="B1924" s="6">
        <v>27559</v>
      </c>
    </row>
    <row r="1925" spans="1:2">
      <c r="A1925" s="7" t="s">
        <v>1920</v>
      </c>
      <c r="B1925" s="6">
        <v>29797</v>
      </c>
    </row>
    <row r="1926" spans="1:2">
      <c r="A1926" s="7" t="s">
        <v>1967</v>
      </c>
      <c r="B1926" s="6">
        <v>31682</v>
      </c>
    </row>
    <row r="1927" spans="1:2">
      <c r="A1927" s="7" t="s">
        <v>1419</v>
      </c>
      <c r="B1927" s="6">
        <v>32389</v>
      </c>
    </row>
    <row r="1928" spans="1:2">
      <c r="A1928" s="7" t="s">
        <v>1477</v>
      </c>
      <c r="B1928" s="6">
        <v>32420</v>
      </c>
    </row>
    <row r="1929" spans="1:2">
      <c r="A1929" s="7" t="s">
        <v>1425</v>
      </c>
      <c r="B1929" s="6">
        <v>33699</v>
      </c>
    </row>
    <row r="1930" spans="1:2">
      <c r="A1930" s="7" t="s">
        <v>1739</v>
      </c>
      <c r="B1930" s="6">
        <v>33797</v>
      </c>
    </row>
    <row r="1931" spans="1:2">
      <c r="A1931" s="7" t="s">
        <v>1695</v>
      </c>
      <c r="B1931" s="6">
        <v>33958</v>
      </c>
    </row>
    <row r="1932" spans="1:2">
      <c r="A1932" s="7" t="s">
        <v>2004</v>
      </c>
      <c r="B1932" s="6">
        <v>36454</v>
      </c>
    </row>
    <row r="1933" spans="1:2">
      <c r="A1933" s="7" t="s">
        <v>1798</v>
      </c>
      <c r="B1933" s="6">
        <v>36609</v>
      </c>
    </row>
    <row r="1934" spans="1:2">
      <c r="A1934" s="7" t="s">
        <v>2055</v>
      </c>
      <c r="B1934" s="6">
        <v>36800</v>
      </c>
    </row>
    <row r="1935" spans="1:2">
      <c r="A1935" s="7" t="s">
        <v>1920</v>
      </c>
      <c r="B1935" s="6">
        <v>37443</v>
      </c>
    </row>
    <row r="1936" spans="1:2">
      <c r="A1936" s="7" t="s">
        <v>1644</v>
      </c>
      <c r="B1936" s="6">
        <v>37792</v>
      </c>
    </row>
    <row r="1937" spans="1:2">
      <c r="A1937" s="7" t="s">
        <v>1644</v>
      </c>
      <c r="B1937" s="6">
        <v>37829</v>
      </c>
    </row>
    <row r="1938" spans="1:2">
      <c r="A1938" s="7" t="s">
        <v>1684</v>
      </c>
      <c r="B1938" s="6">
        <v>38087</v>
      </c>
    </row>
    <row r="1939" spans="1:2">
      <c r="A1939" s="7" t="s">
        <v>1714</v>
      </c>
      <c r="B1939" s="6">
        <v>38341</v>
      </c>
    </row>
    <row r="1940" spans="1:2">
      <c r="A1940" s="7" t="s">
        <v>1476</v>
      </c>
      <c r="B1940" s="6">
        <v>38599</v>
      </c>
    </row>
    <row r="1941" spans="1:2">
      <c r="A1941" s="7" t="s">
        <v>1425</v>
      </c>
      <c r="B1941" s="6">
        <v>38721</v>
      </c>
    </row>
    <row r="1942" spans="1:2">
      <c r="A1942" s="7" t="s">
        <v>1563</v>
      </c>
      <c r="B1942" s="6">
        <v>38976</v>
      </c>
    </row>
    <row r="1943" spans="1:2">
      <c r="A1943" s="7" t="s">
        <v>1930</v>
      </c>
      <c r="B1943" s="6">
        <v>39300</v>
      </c>
    </row>
    <row r="1944" spans="1:2">
      <c r="A1944" s="7" t="s">
        <v>1425</v>
      </c>
      <c r="B1944" s="6">
        <v>39393</v>
      </c>
    </row>
    <row r="1945" spans="1:2">
      <c r="A1945" s="7" t="s">
        <v>1549</v>
      </c>
      <c r="B1945" s="6">
        <v>39842</v>
      </c>
    </row>
    <row r="1946" spans="1:2">
      <c r="A1946" s="7" t="s">
        <v>1399</v>
      </c>
      <c r="B1946" s="6">
        <v>41766</v>
      </c>
    </row>
    <row r="1947" spans="1:2">
      <c r="A1947" s="7" t="s">
        <v>1967</v>
      </c>
      <c r="B1947" s="6">
        <v>43813</v>
      </c>
    </row>
    <row r="1948" spans="1:2">
      <c r="A1948" s="7" t="s">
        <v>1446</v>
      </c>
      <c r="B1948" s="6">
        <v>44292</v>
      </c>
    </row>
    <row r="1949" spans="1:2">
      <c r="A1949" s="7" t="s">
        <v>725</v>
      </c>
      <c r="B1949" s="6">
        <v>44583</v>
      </c>
    </row>
    <row r="1950" spans="1:2">
      <c r="A1950" s="7" t="s">
        <v>955</v>
      </c>
      <c r="B1950" s="6">
        <v>45381</v>
      </c>
    </row>
    <row r="1951" spans="1:2">
      <c r="A1951" s="7" t="s">
        <v>1476</v>
      </c>
      <c r="B1951" s="6">
        <v>46531</v>
      </c>
    </row>
    <row r="1952" spans="1:2">
      <c r="A1952" s="7" t="s">
        <v>2026</v>
      </c>
      <c r="B1952" s="6">
        <v>47136</v>
      </c>
    </row>
    <row r="1953" spans="1:2">
      <c r="A1953" s="7" t="s">
        <v>1931</v>
      </c>
      <c r="B1953" s="6">
        <v>47813</v>
      </c>
    </row>
    <row r="1954" spans="1:2">
      <c r="A1954" s="7" t="s">
        <v>1799</v>
      </c>
      <c r="B1954" s="6">
        <v>48263</v>
      </c>
    </row>
    <row r="1955" spans="1:2">
      <c r="A1955" s="7" t="s">
        <v>1790</v>
      </c>
      <c r="B1955" s="6">
        <v>48706</v>
      </c>
    </row>
    <row r="1956" spans="1:2">
      <c r="A1956" s="7" t="s">
        <v>82</v>
      </c>
      <c r="B1956" s="6">
        <v>48963</v>
      </c>
    </row>
    <row r="1957" spans="1:2">
      <c r="A1957" s="7" t="s">
        <v>725</v>
      </c>
      <c r="B1957" s="6">
        <v>49312</v>
      </c>
    </row>
    <row r="1958" spans="1:2">
      <c r="A1958" s="7" t="s">
        <v>1558</v>
      </c>
      <c r="B1958" s="6">
        <v>49472</v>
      </c>
    </row>
    <row r="1959" spans="1:2">
      <c r="A1959" s="7" t="s">
        <v>1959</v>
      </c>
      <c r="B1959" s="6">
        <v>49891</v>
      </c>
    </row>
    <row r="1960" spans="1:2">
      <c r="A1960" s="7" t="s">
        <v>1778</v>
      </c>
      <c r="B1960" s="6">
        <v>49984</v>
      </c>
    </row>
    <row r="1961" spans="1:2">
      <c r="A1961" s="7" t="s">
        <v>2026</v>
      </c>
      <c r="B1961" s="6">
        <v>50471</v>
      </c>
    </row>
    <row r="1962" spans="1:2">
      <c r="A1962" s="7" t="s">
        <v>1644</v>
      </c>
      <c r="B1962" s="6">
        <v>51203</v>
      </c>
    </row>
    <row r="1963" spans="1:2">
      <c r="A1963" s="7" t="s">
        <v>1644</v>
      </c>
      <c r="B1963" s="6">
        <v>51233</v>
      </c>
    </row>
    <row r="1964" spans="1:2">
      <c r="A1964" s="7" t="s">
        <v>1938</v>
      </c>
      <c r="B1964" s="6">
        <v>52195</v>
      </c>
    </row>
    <row r="1965" spans="1:2">
      <c r="A1965" s="7" t="s">
        <v>1847</v>
      </c>
      <c r="B1965" s="6">
        <v>53123</v>
      </c>
    </row>
    <row r="1966" spans="1:2">
      <c r="A1966" s="7" t="s">
        <v>1467</v>
      </c>
      <c r="B1966" s="6">
        <v>54533</v>
      </c>
    </row>
    <row r="1967" spans="1:2">
      <c r="A1967" s="7" t="s">
        <v>1550</v>
      </c>
      <c r="B1967" s="6">
        <v>55139</v>
      </c>
    </row>
    <row r="1968" spans="1:2">
      <c r="A1968" s="7" t="s">
        <v>1477</v>
      </c>
      <c r="B1968" s="6">
        <v>55392</v>
      </c>
    </row>
    <row r="1969" spans="1:2">
      <c r="A1969" s="7" t="s">
        <v>1572</v>
      </c>
      <c r="B1969" s="6">
        <v>55616</v>
      </c>
    </row>
    <row r="1970" spans="1:2">
      <c r="A1970" s="7" t="s">
        <v>1991</v>
      </c>
      <c r="B1970" s="6">
        <v>55909</v>
      </c>
    </row>
    <row r="1971" spans="1:2">
      <c r="A1971" s="7" t="s">
        <v>1695</v>
      </c>
      <c r="B1971" s="6">
        <v>55938</v>
      </c>
    </row>
    <row r="1972" spans="1:2">
      <c r="A1972" s="7" t="s">
        <v>1778</v>
      </c>
      <c r="B1972" s="6">
        <v>56515</v>
      </c>
    </row>
    <row r="1973" spans="1:2">
      <c r="A1973" s="7" t="s">
        <v>1759</v>
      </c>
      <c r="B1973" s="6">
        <v>56768</v>
      </c>
    </row>
    <row r="1974" spans="1:2">
      <c r="A1974" s="7" t="s">
        <v>1828</v>
      </c>
      <c r="B1974" s="6">
        <v>56900</v>
      </c>
    </row>
    <row r="1975" spans="1:2">
      <c r="A1975" s="7" t="s">
        <v>1828</v>
      </c>
      <c r="B1975" s="6">
        <v>57056</v>
      </c>
    </row>
    <row r="1976" spans="1:2">
      <c r="A1976" s="7" t="s">
        <v>1452</v>
      </c>
      <c r="B1976" s="6">
        <v>58372</v>
      </c>
    </row>
    <row r="1977" spans="1:2">
      <c r="A1977" s="7" t="s">
        <v>2026</v>
      </c>
      <c r="B1977" s="6">
        <v>59270</v>
      </c>
    </row>
    <row r="1978" spans="1:2">
      <c r="A1978" s="7" t="s">
        <v>1986</v>
      </c>
      <c r="B1978" s="6">
        <v>59619</v>
      </c>
    </row>
    <row r="1979" spans="1:2">
      <c r="A1979" s="7" t="s">
        <v>1412</v>
      </c>
      <c r="B1979" s="6">
        <v>59781</v>
      </c>
    </row>
    <row r="1980" spans="1:2">
      <c r="A1980" s="7" t="s">
        <v>2095</v>
      </c>
      <c r="B1980" s="6">
        <v>132</v>
      </c>
    </row>
    <row r="1981" spans="1:2">
      <c r="A1981" s="7" t="s">
        <v>1437</v>
      </c>
      <c r="B1981" s="6">
        <v>258</v>
      </c>
    </row>
    <row r="1982" spans="1:2">
      <c r="A1982" s="7" t="s">
        <v>2027</v>
      </c>
      <c r="B1982" s="6">
        <v>325</v>
      </c>
    </row>
    <row r="1983" spans="1:2">
      <c r="A1983" s="7" t="s">
        <v>1555</v>
      </c>
      <c r="B1983" s="6">
        <v>2084</v>
      </c>
    </row>
    <row r="1984" spans="1:2">
      <c r="A1984" s="7" t="s">
        <v>2054</v>
      </c>
      <c r="B1984" s="6">
        <v>3332</v>
      </c>
    </row>
    <row r="1985" spans="1:2">
      <c r="A1985" s="7" t="s">
        <v>1799</v>
      </c>
      <c r="B1985" s="6">
        <v>3397</v>
      </c>
    </row>
    <row r="1986" spans="1:2">
      <c r="A1986" s="7" t="s">
        <v>2050</v>
      </c>
      <c r="B1986" s="6">
        <v>3589</v>
      </c>
    </row>
    <row r="1987" spans="1:2">
      <c r="A1987" s="7" t="s">
        <v>2067</v>
      </c>
      <c r="B1987" s="6">
        <v>3905</v>
      </c>
    </row>
    <row r="1988" spans="1:2">
      <c r="A1988" s="7" t="s">
        <v>1715</v>
      </c>
      <c r="B1988" s="6">
        <v>4033</v>
      </c>
    </row>
    <row r="1989" spans="1:2">
      <c r="A1989" s="7" t="s">
        <v>1437</v>
      </c>
      <c r="B1989" s="6">
        <v>4773</v>
      </c>
    </row>
    <row r="1990" spans="1:2">
      <c r="A1990" s="7" t="s">
        <v>1577</v>
      </c>
      <c r="B1990" s="6">
        <v>5189</v>
      </c>
    </row>
    <row r="1991" spans="1:2">
      <c r="A1991" s="7" t="s">
        <v>2050</v>
      </c>
      <c r="B1991" s="6">
        <v>5510</v>
      </c>
    </row>
    <row r="1992" spans="1:2">
      <c r="A1992" s="7" t="s">
        <v>2050</v>
      </c>
      <c r="B1992" s="6">
        <v>6369</v>
      </c>
    </row>
    <row r="1993" spans="1:2">
      <c r="A1993" s="7" t="s">
        <v>2050</v>
      </c>
      <c r="B1993" s="6">
        <v>6373</v>
      </c>
    </row>
    <row r="1994" spans="1:2">
      <c r="A1994" s="7" t="s">
        <v>1902</v>
      </c>
      <c r="B1994" s="6">
        <v>6465</v>
      </c>
    </row>
    <row r="1995" spans="1:2">
      <c r="A1995" s="7" t="s">
        <v>569</v>
      </c>
      <c r="B1995" s="6">
        <v>7297</v>
      </c>
    </row>
    <row r="1996" spans="1:2">
      <c r="A1996" s="7" t="s">
        <v>1684</v>
      </c>
      <c r="B1996" s="6">
        <v>7751</v>
      </c>
    </row>
    <row r="1997" spans="1:2">
      <c r="A1997" s="7" t="s">
        <v>1622</v>
      </c>
      <c r="B1997" s="6">
        <v>8422</v>
      </c>
    </row>
    <row r="1998" spans="1:2">
      <c r="A1998" s="7" t="s">
        <v>1971</v>
      </c>
      <c r="B1998" s="6">
        <v>10245</v>
      </c>
    </row>
    <row r="1999" spans="1:2">
      <c r="A1999" s="7" t="s">
        <v>701</v>
      </c>
      <c r="B1999" s="6">
        <v>11008</v>
      </c>
    </row>
    <row r="2000" spans="1:2">
      <c r="A2000" s="7" t="s">
        <v>1766</v>
      </c>
      <c r="B2000" s="6">
        <v>13472</v>
      </c>
    </row>
    <row r="2001" spans="1:2">
      <c r="A2001" s="7" t="s">
        <v>1419</v>
      </c>
      <c r="B2001" s="6">
        <v>14114</v>
      </c>
    </row>
    <row r="2002" spans="1:2">
      <c r="A2002" s="7" t="s">
        <v>1654</v>
      </c>
      <c r="B2002" s="6">
        <v>15399</v>
      </c>
    </row>
    <row r="2003" spans="1:2">
      <c r="A2003" s="7" t="s">
        <v>1654</v>
      </c>
      <c r="B2003" s="6">
        <v>16194</v>
      </c>
    </row>
    <row r="2004" spans="1:2">
      <c r="A2004" s="7" t="s">
        <v>1913</v>
      </c>
      <c r="B2004" s="6">
        <v>16229</v>
      </c>
    </row>
    <row r="2005" spans="1:2">
      <c r="A2005" s="7" t="s">
        <v>1913</v>
      </c>
      <c r="B2005" s="6">
        <v>16231</v>
      </c>
    </row>
    <row r="2006" spans="1:2">
      <c r="A2006" s="7" t="s">
        <v>1558</v>
      </c>
      <c r="B2006" s="6">
        <v>16674</v>
      </c>
    </row>
    <row r="2007" spans="1:2">
      <c r="A2007" s="7" t="s">
        <v>1799</v>
      </c>
      <c r="B2007" s="6">
        <v>16710</v>
      </c>
    </row>
    <row r="2008" spans="1:2">
      <c r="A2008" s="7" t="s">
        <v>1847</v>
      </c>
      <c r="B2008" s="6">
        <v>17698</v>
      </c>
    </row>
    <row r="2009" spans="1:2">
      <c r="A2009" s="7" t="s">
        <v>1484</v>
      </c>
      <c r="B2009" s="6">
        <v>18534</v>
      </c>
    </row>
    <row r="2010" spans="1:2">
      <c r="A2010" s="7" t="s">
        <v>1971</v>
      </c>
      <c r="B2010" s="6">
        <v>18951</v>
      </c>
    </row>
    <row r="2011" spans="1:2">
      <c r="A2011" s="7" t="s">
        <v>1957</v>
      </c>
      <c r="B2011" s="6">
        <v>22115</v>
      </c>
    </row>
    <row r="2012" spans="1:2">
      <c r="A2012" s="7" t="s">
        <v>1715</v>
      </c>
      <c r="B2012" s="6">
        <v>22338</v>
      </c>
    </row>
    <row r="2013" spans="1:2">
      <c r="A2013" s="7" t="s">
        <v>2108</v>
      </c>
      <c r="B2013" s="6">
        <v>22627</v>
      </c>
    </row>
    <row r="2014" spans="1:2">
      <c r="A2014" s="7" t="s">
        <v>2027</v>
      </c>
      <c r="B2014" s="6">
        <v>22820</v>
      </c>
    </row>
    <row r="2015" spans="1:2">
      <c r="A2015" s="7" t="s">
        <v>1828</v>
      </c>
      <c r="B2015" s="6">
        <v>22880</v>
      </c>
    </row>
    <row r="2016" spans="1:2">
      <c r="A2016" s="7" t="s">
        <v>743</v>
      </c>
      <c r="B2016" s="6">
        <v>23268</v>
      </c>
    </row>
    <row r="2017" spans="1:2">
      <c r="A2017" s="7" t="s">
        <v>1676</v>
      </c>
      <c r="B2017" s="6">
        <v>24102</v>
      </c>
    </row>
    <row r="2018" spans="1:2">
      <c r="A2018" s="7" t="s">
        <v>2027</v>
      </c>
      <c r="B2018" s="6">
        <v>24422</v>
      </c>
    </row>
    <row r="2019" spans="1:2">
      <c r="A2019" s="7" t="s">
        <v>1977</v>
      </c>
      <c r="B2019" s="6">
        <v>24644</v>
      </c>
    </row>
    <row r="2020" spans="1:2">
      <c r="A2020" s="7" t="s">
        <v>1419</v>
      </c>
      <c r="B2020" s="6">
        <v>26401</v>
      </c>
    </row>
    <row r="2021" spans="1:2">
      <c r="A2021" s="7" t="s">
        <v>922</v>
      </c>
      <c r="B2021" s="6">
        <v>27938</v>
      </c>
    </row>
    <row r="2022" spans="1:2">
      <c r="A2022" s="7" t="s">
        <v>2108</v>
      </c>
      <c r="B2022" s="6">
        <v>29280</v>
      </c>
    </row>
    <row r="2023" spans="1:2">
      <c r="A2023" s="7" t="s">
        <v>1926</v>
      </c>
      <c r="B2023" s="6">
        <v>29346</v>
      </c>
    </row>
    <row r="2024" spans="1:2">
      <c r="A2024" s="7" t="s">
        <v>1740</v>
      </c>
      <c r="B2024" s="6">
        <v>29349</v>
      </c>
    </row>
    <row r="2025" spans="1:2">
      <c r="A2025" s="7" t="s">
        <v>2021</v>
      </c>
      <c r="B2025" s="6">
        <v>29473</v>
      </c>
    </row>
    <row r="2026" spans="1:2">
      <c r="A2026" s="7" t="s">
        <v>1883</v>
      </c>
      <c r="B2026" s="6">
        <v>29893</v>
      </c>
    </row>
    <row r="2027" spans="1:2">
      <c r="A2027" s="7" t="s">
        <v>2108</v>
      </c>
      <c r="B2027" s="6">
        <v>30720</v>
      </c>
    </row>
    <row r="2028" spans="1:2">
      <c r="A2028" s="7" t="s">
        <v>1967</v>
      </c>
      <c r="B2028" s="6">
        <v>30884</v>
      </c>
    </row>
    <row r="2029" spans="1:2">
      <c r="A2029" s="7" t="s">
        <v>1931</v>
      </c>
      <c r="B2029" s="6">
        <v>31303</v>
      </c>
    </row>
    <row r="2030" spans="1:2">
      <c r="A2030" s="7" t="s">
        <v>2047</v>
      </c>
      <c r="B2030" s="6">
        <v>31392</v>
      </c>
    </row>
    <row r="2031" spans="1:2">
      <c r="A2031" s="7" t="s">
        <v>1695</v>
      </c>
      <c r="B2031" s="6">
        <v>31715</v>
      </c>
    </row>
    <row r="2032" spans="1:2">
      <c r="A2032" s="7" t="s">
        <v>1883</v>
      </c>
      <c r="B2032" s="6">
        <v>32965</v>
      </c>
    </row>
    <row r="2033" spans="1:2">
      <c r="A2033" s="7" t="s">
        <v>1889</v>
      </c>
      <c r="B2033" s="6">
        <v>33253</v>
      </c>
    </row>
    <row r="2034" spans="1:2">
      <c r="A2034" s="7" t="s">
        <v>2054</v>
      </c>
      <c r="B2034" s="6">
        <v>33959</v>
      </c>
    </row>
    <row r="2035" spans="1:2">
      <c r="A2035" s="7" t="s">
        <v>1504</v>
      </c>
      <c r="B2035" s="6">
        <v>35271</v>
      </c>
    </row>
    <row r="2036" spans="1:2">
      <c r="A2036" s="7" t="s">
        <v>1837</v>
      </c>
      <c r="B2036" s="6">
        <v>36390</v>
      </c>
    </row>
    <row r="2037" spans="1:2">
      <c r="A2037" s="7" t="s">
        <v>922</v>
      </c>
      <c r="B2037" s="6">
        <v>37447</v>
      </c>
    </row>
    <row r="2038" spans="1:2">
      <c r="A2038" s="7" t="s">
        <v>743</v>
      </c>
      <c r="B2038" s="6">
        <v>38723</v>
      </c>
    </row>
    <row r="2039" spans="1:2">
      <c r="A2039" s="7" t="s">
        <v>1798</v>
      </c>
      <c r="B2039" s="6">
        <v>38851</v>
      </c>
    </row>
    <row r="2040" spans="1:2">
      <c r="A2040" s="7" t="s">
        <v>1863</v>
      </c>
      <c r="B2040" s="6">
        <v>39266</v>
      </c>
    </row>
    <row r="2041" spans="1:2">
      <c r="A2041" s="7" t="s">
        <v>1476</v>
      </c>
      <c r="B2041" s="6">
        <v>39780</v>
      </c>
    </row>
    <row r="2042" spans="1:2">
      <c r="A2042" s="7" t="s">
        <v>1920</v>
      </c>
      <c r="B2042" s="6">
        <v>40005</v>
      </c>
    </row>
    <row r="2043" spans="1:2">
      <c r="A2043" s="7" t="s">
        <v>1537</v>
      </c>
      <c r="B2043" s="6">
        <v>40704</v>
      </c>
    </row>
    <row r="2044" spans="1:2">
      <c r="A2044" s="7" t="s">
        <v>1676</v>
      </c>
      <c r="B2044" s="6">
        <v>41383</v>
      </c>
    </row>
    <row r="2045" spans="1:2">
      <c r="A2045" s="7" t="s">
        <v>569</v>
      </c>
      <c r="B2045" s="6">
        <v>41415</v>
      </c>
    </row>
    <row r="2046" spans="1:2">
      <c r="A2046" s="7" t="s">
        <v>1837</v>
      </c>
      <c r="B2046" s="6">
        <v>41825</v>
      </c>
    </row>
    <row r="2047" spans="1:2">
      <c r="A2047" s="7" t="s">
        <v>1476</v>
      </c>
      <c r="B2047" s="6">
        <v>41826</v>
      </c>
    </row>
    <row r="2048" spans="1:2">
      <c r="A2048" s="7" t="s">
        <v>1684</v>
      </c>
      <c r="B2048" s="6">
        <v>42213</v>
      </c>
    </row>
    <row r="2049" spans="1:2">
      <c r="A2049" s="7" t="s">
        <v>214</v>
      </c>
      <c r="B2049" s="6">
        <v>43588</v>
      </c>
    </row>
    <row r="2050" spans="1:2">
      <c r="A2050" s="7" t="s">
        <v>1888</v>
      </c>
      <c r="B2050" s="6">
        <v>45728</v>
      </c>
    </row>
    <row r="2051" spans="1:2">
      <c r="A2051" s="7" t="s">
        <v>1926</v>
      </c>
      <c r="B2051" s="6">
        <v>45984</v>
      </c>
    </row>
    <row r="2052" spans="1:2">
      <c r="A2052" s="7" t="s">
        <v>1648</v>
      </c>
      <c r="B2052" s="6">
        <v>45988</v>
      </c>
    </row>
    <row r="2053" spans="1:2">
      <c r="A2053" s="7" t="s">
        <v>1622</v>
      </c>
      <c r="B2053" s="6">
        <v>47106</v>
      </c>
    </row>
    <row r="2054" spans="1:2">
      <c r="A2054" s="7" t="s">
        <v>1958</v>
      </c>
      <c r="B2054" s="6">
        <v>47169</v>
      </c>
    </row>
    <row r="2055" spans="1:2">
      <c r="A2055" s="7" t="s">
        <v>1930</v>
      </c>
      <c r="B2055" s="6">
        <v>48071</v>
      </c>
    </row>
    <row r="2056" spans="1:2">
      <c r="A2056" s="7" t="s">
        <v>1828</v>
      </c>
      <c r="B2056" s="6">
        <v>50276</v>
      </c>
    </row>
    <row r="2057" spans="1:2">
      <c r="A2057" s="7" t="s">
        <v>2016</v>
      </c>
      <c r="B2057" s="6">
        <v>51107</v>
      </c>
    </row>
    <row r="2058" spans="1:2">
      <c r="A2058" s="7" t="s">
        <v>1452</v>
      </c>
      <c r="B2058" s="6">
        <v>51783</v>
      </c>
    </row>
    <row r="2059" spans="1:2">
      <c r="A2059" s="7" t="s">
        <v>1967</v>
      </c>
      <c r="B2059" s="6">
        <v>52006</v>
      </c>
    </row>
    <row r="2060" spans="1:2">
      <c r="A2060" s="7" t="s">
        <v>1778</v>
      </c>
      <c r="B2060" s="6">
        <v>52934</v>
      </c>
    </row>
    <row r="2061" spans="1:2">
      <c r="A2061" s="7" t="s">
        <v>1799</v>
      </c>
      <c r="B2061" s="6">
        <v>54053</v>
      </c>
    </row>
    <row r="2062" spans="1:2">
      <c r="A2062" s="7" t="s">
        <v>1572</v>
      </c>
      <c r="B2062" s="6">
        <v>55239</v>
      </c>
    </row>
    <row r="2063" spans="1:2">
      <c r="A2063" s="7" t="s">
        <v>1709</v>
      </c>
      <c r="B2063" s="6">
        <v>58599</v>
      </c>
    </row>
    <row r="2064" spans="1:2">
      <c r="A2064" s="7" t="s">
        <v>1404</v>
      </c>
      <c r="B2064" s="6">
        <v>326</v>
      </c>
    </row>
    <row r="2065" spans="1:2">
      <c r="A2065" s="7" t="s">
        <v>1015</v>
      </c>
      <c r="B2065" s="6">
        <v>614</v>
      </c>
    </row>
    <row r="2066" spans="1:2">
      <c r="A2066" s="7" t="s">
        <v>1462</v>
      </c>
      <c r="B2066" s="6">
        <v>898</v>
      </c>
    </row>
    <row r="2067" spans="1:2">
      <c r="A2067" s="7" t="s">
        <v>1462</v>
      </c>
      <c r="B2067" s="6">
        <v>1031</v>
      </c>
    </row>
    <row r="2068" spans="1:2">
      <c r="A2068" s="7" t="s">
        <v>1588</v>
      </c>
      <c r="B2068" s="6">
        <v>1447</v>
      </c>
    </row>
    <row r="2069" spans="1:2">
      <c r="A2069" s="7" t="s">
        <v>1685</v>
      </c>
      <c r="B2069" s="6">
        <v>2150</v>
      </c>
    </row>
    <row r="2070" spans="1:2">
      <c r="A2070" s="7" t="s">
        <v>1685</v>
      </c>
      <c r="B2070" s="6">
        <v>2211</v>
      </c>
    </row>
    <row r="2071" spans="1:2">
      <c r="A2071" s="7" t="s">
        <v>1795</v>
      </c>
      <c r="B2071" s="6">
        <v>2307</v>
      </c>
    </row>
    <row r="2072" spans="1:2">
      <c r="A2072" s="7" t="s">
        <v>1462</v>
      </c>
      <c r="B2072" s="6">
        <v>2370</v>
      </c>
    </row>
    <row r="2073" spans="1:2">
      <c r="A2073" s="7" t="s">
        <v>1522</v>
      </c>
      <c r="B2073" s="6">
        <v>2374</v>
      </c>
    </row>
    <row r="2074" spans="1:2">
      <c r="A2074" s="7" t="s">
        <v>1681</v>
      </c>
      <c r="B2074" s="6">
        <v>3138</v>
      </c>
    </row>
    <row r="2075" spans="1:2">
      <c r="A2075" s="7" t="s">
        <v>1603</v>
      </c>
      <c r="B2075" s="6">
        <v>3141</v>
      </c>
    </row>
    <row r="2076" spans="1:2">
      <c r="A2076" s="7" t="s">
        <v>1685</v>
      </c>
      <c r="B2076" s="6">
        <v>4515</v>
      </c>
    </row>
    <row r="2077" spans="1:2">
      <c r="A2077" s="7" t="s">
        <v>1404</v>
      </c>
      <c r="B2077" s="6">
        <v>4708</v>
      </c>
    </row>
    <row r="2078" spans="1:2">
      <c r="A2078" s="7" t="s">
        <v>1430</v>
      </c>
      <c r="B2078" s="6">
        <v>5155</v>
      </c>
    </row>
    <row r="2079" spans="1:2">
      <c r="A2079" s="7" t="s">
        <v>1404</v>
      </c>
      <c r="B2079" s="6">
        <v>5382</v>
      </c>
    </row>
    <row r="2080" spans="1:2">
      <c r="A2080" s="7" t="s">
        <v>1404</v>
      </c>
      <c r="B2080" s="6">
        <v>5414</v>
      </c>
    </row>
    <row r="2081" spans="1:2">
      <c r="A2081" s="7" t="s">
        <v>1603</v>
      </c>
      <c r="B2081" s="6">
        <v>6433</v>
      </c>
    </row>
    <row r="2082" spans="1:2">
      <c r="A2082" s="7" t="s">
        <v>1982</v>
      </c>
      <c r="B2082" s="6">
        <v>6464</v>
      </c>
    </row>
    <row r="2083" spans="1:2">
      <c r="A2083" s="7" t="s">
        <v>1015</v>
      </c>
      <c r="B2083" s="6">
        <v>7846</v>
      </c>
    </row>
    <row r="2084" spans="1:2">
      <c r="A2084" s="7" t="s">
        <v>1430</v>
      </c>
      <c r="B2084" s="6">
        <v>7936</v>
      </c>
    </row>
    <row r="2085" spans="1:2">
      <c r="A2085" s="7" t="s">
        <v>1982</v>
      </c>
      <c r="B2085" s="6">
        <v>8195</v>
      </c>
    </row>
    <row r="2086" spans="1:2">
      <c r="A2086" s="7" t="s">
        <v>1755</v>
      </c>
      <c r="B2086" s="6">
        <v>8293</v>
      </c>
    </row>
    <row r="2087" spans="1:2">
      <c r="A2087" s="7" t="s">
        <v>1404</v>
      </c>
      <c r="B2087" s="6">
        <v>9248</v>
      </c>
    </row>
    <row r="2088" spans="1:2">
      <c r="A2088" s="7" t="s">
        <v>1404</v>
      </c>
      <c r="B2088" s="6">
        <v>9347</v>
      </c>
    </row>
    <row r="2089" spans="1:2">
      <c r="A2089" s="7" t="s">
        <v>1501</v>
      </c>
      <c r="B2089" s="6">
        <v>9472</v>
      </c>
    </row>
    <row r="2090" spans="1:2">
      <c r="A2090" s="7" t="s">
        <v>1735</v>
      </c>
      <c r="B2090" s="6">
        <v>9733</v>
      </c>
    </row>
    <row r="2091" spans="1:2">
      <c r="A2091" s="7" t="s">
        <v>1609</v>
      </c>
      <c r="B2091" s="6">
        <v>10054</v>
      </c>
    </row>
    <row r="2092" spans="1:2">
      <c r="A2092" s="7" t="s">
        <v>1603</v>
      </c>
      <c r="B2092" s="6">
        <v>10627</v>
      </c>
    </row>
    <row r="2093" spans="1:2">
      <c r="A2093" s="7" t="s">
        <v>1609</v>
      </c>
      <c r="B2093" s="6">
        <v>10629</v>
      </c>
    </row>
    <row r="2094" spans="1:2">
      <c r="A2094" s="7" t="s">
        <v>1685</v>
      </c>
      <c r="B2094" s="6">
        <v>10784</v>
      </c>
    </row>
    <row r="2095" spans="1:2">
      <c r="A2095" s="7" t="s">
        <v>1609</v>
      </c>
      <c r="B2095" s="6">
        <v>10823</v>
      </c>
    </row>
    <row r="2096" spans="1:2">
      <c r="A2096" s="7" t="s">
        <v>2085</v>
      </c>
      <c r="B2096" s="6">
        <v>10919</v>
      </c>
    </row>
    <row r="2097" spans="1:2">
      <c r="A2097" s="7" t="s">
        <v>1755</v>
      </c>
      <c r="B2097" s="6">
        <v>11429</v>
      </c>
    </row>
    <row r="2098" spans="1:2">
      <c r="A2098" s="7" t="s">
        <v>1874</v>
      </c>
      <c r="B2098" s="6">
        <v>11650</v>
      </c>
    </row>
    <row r="2099" spans="1:2">
      <c r="A2099" s="7" t="s">
        <v>1522</v>
      </c>
      <c r="B2099" s="6">
        <v>13347</v>
      </c>
    </row>
    <row r="2100" spans="1:2">
      <c r="A2100" s="7" t="s">
        <v>1685</v>
      </c>
      <c r="B2100" s="6">
        <v>13381</v>
      </c>
    </row>
    <row r="2101" spans="1:2">
      <c r="A2101" s="7" t="s">
        <v>1681</v>
      </c>
      <c r="B2101" s="6">
        <v>13634</v>
      </c>
    </row>
    <row r="2102" spans="1:2">
      <c r="A2102" s="7" t="s">
        <v>1603</v>
      </c>
      <c r="B2102" s="6">
        <v>13729</v>
      </c>
    </row>
    <row r="2103" spans="1:2">
      <c r="A2103" s="7" t="s">
        <v>1681</v>
      </c>
      <c r="B2103" s="6">
        <v>13730</v>
      </c>
    </row>
    <row r="2104" spans="1:2">
      <c r="A2104" s="7" t="s">
        <v>1609</v>
      </c>
      <c r="B2104" s="6">
        <v>14113</v>
      </c>
    </row>
    <row r="2105" spans="1:2">
      <c r="A2105" s="7" t="s">
        <v>1609</v>
      </c>
      <c r="B2105" s="6">
        <v>14210</v>
      </c>
    </row>
    <row r="2106" spans="1:2">
      <c r="A2106" s="7" t="s">
        <v>1685</v>
      </c>
      <c r="B2106" s="6">
        <v>14272</v>
      </c>
    </row>
    <row r="2107" spans="1:2">
      <c r="A2107" s="7" t="s">
        <v>1755</v>
      </c>
      <c r="B2107" s="6">
        <v>14401</v>
      </c>
    </row>
    <row r="2108" spans="1:2">
      <c r="A2108" s="7" t="s">
        <v>1404</v>
      </c>
      <c r="B2108" s="6">
        <v>15941</v>
      </c>
    </row>
    <row r="2109" spans="1:2">
      <c r="A2109" s="7" t="s">
        <v>1874</v>
      </c>
      <c r="B2109" s="6">
        <v>18023</v>
      </c>
    </row>
    <row r="2110" spans="1:2">
      <c r="A2110" s="7" t="s">
        <v>1681</v>
      </c>
      <c r="B2110" s="6">
        <v>18341</v>
      </c>
    </row>
    <row r="2111" spans="1:2">
      <c r="A2111" s="7" t="s">
        <v>1982</v>
      </c>
      <c r="B2111" s="6">
        <v>18400</v>
      </c>
    </row>
    <row r="2112" spans="1:2">
      <c r="A2112" s="7" t="s">
        <v>1588</v>
      </c>
      <c r="B2112" s="6">
        <v>18950</v>
      </c>
    </row>
    <row r="2113" spans="1:2">
      <c r="A2113" s="7" t="s">
        <v>1936</v>
      </c>
      <c r="B2113" s="6">
        <v>19111</v>
      </c>
    </row>
    <row r="2114" spans="1:2">
      <c r="A2114" s="7" t="s">
        <v>1609</v>
      </c>
      <c r="B2114" s="6">
        <v>19139</v>
      </c>
    </row>
    <row r="2115" spans="1:2">
      <c r="A2115" s="7" t="s">
        <v>1588</v>
      </c>
      <c r="B2115" s="6">
        <v>19332</v>
      </c>
    </row>
    <row r="2116" spans="1:2">
      <c r="A2116" s="7" t="s">
        <v>1404</v>
      </c>
      <c r="B2116" s="6">
        <v>20965</v>
      </c>
    </row>
    <row r="2117" spans="1:2">
      <c r="A2117" s="7" t="s">
        <v>1588</v>
      </c>
      <c r="B2117" s="6">
        <v>21249</v>
      </c>
    </row>
    <row r="2118" spans="1:2">
      <c r="A2118" s="7" t="s">
        <v>1685</v>
      </c>
      <c r="B2118" s="6">
        <v>22529</v>
      </c>
    </row>
    <row r="2119" spans="1:2">
      <c r="A2119" s="7" t="s">
        <v>1982</v>
      </c>
      <c r="B2119" s="6">
        <v>23303</v>
      </c>
    </row>
    <row r="2120" spans="1:2">
      <c r="A2120" s="7" t="s">
        <v>1795</v>
      </c>
      <c r="B2120" s="6">
        <v>23398</v>
      </c>
    </row>
    <row r="2121" spans="1:2">
      <c r="A2121" s="7" t="s">
        <v>1588</v>
      </c>
      <c r="B2121" s="6">
        <v>24356</v>
      </c>
    </row>
    <row r="2122" spans="1:2">
      <c r="A2122" s="7" t="s">
        <v>1874</v>
      </c>
      <c r="B2122" s="6">
        <v>25188</v>
      </c>
    </row>
    <row r="2123" spans="1:2">
      <c r="A2123" s="7" t="s">
        <v>1685</v>
      </c>
      <c r="B2123" s="6">
        <v>25249</v>
      </c>
    </row>
    <row r="2124" spans="1:2">
      <c r="A2124" s="7" t="s">
        <v>1603</v>
      </c>
      <c r="B2124" s="6">
        <v>26948</v>
      </c>
    </row>
    <row r="2125" spans="1:2">
      <c r="A2125" s="7" t="s">
        <v>1982</v>
      </c>
      <c r="B2125" s="6">
        <v>27232</v>
      </c>
    </row>
    <row r="2126" spans="1:2">
      <c r="A2126" s="7" t="s">
        <v>1404</v>
      </c>
      <c r="B2126" s="6">
        <v>27622</v>
      </c>
    </row>
    <row r="2127" spans="1:2">
      <c r="A2127" s="7" t="s">
        <v>1755</v>
      </c>
      <c r="B2127" s="6">
        <v>28002</v>
      </c>
    </row>
    <row r="2128" spans="1:2">
      <c r="A2128" s="7" t="s">
        <v>2000</v>
      </c>
      <c r="B2128" s="6">
        <v>28390</v>
      </c>
    </row>
    <row r="2129" spans="1:2">
      <c r="A2129" s="7" t="s">
        <v>1501</v>
      </c>
      <c r="B2129" s="6">
        <v>29223</v>
      </c>
    </row>
    <row r="2130" spans="1:2">
      <c r="A2130" s="7" t="s">
        <v>1462</v>
      </c>
      <c r="B2130" s="6">
        <v>29351</v>
      </c>
    </row>
    <row r="2131" spans="1:2">
      <c r="A2131" s="7" t="s">
        <v>1745</v>
      </c>
      <c r="B2131" s="6">
        <v>29506</v>
      </c>
    </row>
    <row r="2132" spans="1:2">
      <c r="A2132" s="7" t="s">
        <v>1745</v>
      </c>
      <c r="B2132" s="6">
        <v>29633</v>
      </c>
    </row>
    <row r="2133" spans="1:2">
      <c r="A2133" s="7" t="s">
        <v>1588</v>
      </c>
      <c r="B2133" s="6">
        <v>29764</v>
      </c>
    </row>
    <row r="2134" spans="1:2">
      <c r="A2134" s="7" t="s">
        <v>1588</v>
      </c>
      <c r="B2134" s="6">
        <v>29958</v>
      </c>
    </row>
    <row r="2135" spans="1:2">
      <c r="A2135" s="7" t="s">
        <v>1462</v>
      </c>
      <c r="B2135" s="6">
        <v>31616</v>
      </c>
    </row>
    <row r="2136" spans="1:2">
      <c r="A2136" s="7" t="s">
        <v>1462</v>
      </c>
      <c r="B2136" s="6">
        <v>31907</v>
      </c>
    </row>
    <row r="2137" spans="1:2">
      <c r="A2137" s="7" t="s">
        <v>2000</v>
      </c>
      <c r="B2137" s="6">
        <v>32001</v>
      </c>
    </row>
    <row r="2138" spans="1:2">
      <c r="A2138" s="7" t="s">
        <v>1735</v>
      </c>
      <c r="B2138" s="6">
        <v>32069</v>
      </c>
    </row>
    <row r="2139" spans="1:2">
      <c r="A2139" s="7" t="s">
        <v>2099</v>
      </c>
      <c r="B2139" s="6">
        <v>32102</v>
      </c>
    </row>
    <row r="2140" spans="1:2">
      <c r="A2140" s="7" t="s">
        <v>1588</v>
      </c>
      <c r="B2140" s="6">
        <v>32450</v>
      </c>
    </row>
    <row r="2141" spans="1:2">
      <c r="A2141" s="7" t="s">
        <v>1501</v>
      </c>
      <c r="B2141" s="6">
        <v>32546</v>
      </c>
    </row>
    <row r="2142" spans="1:2">
      <c r="A2142" s="7" t="s">
        <v>1745</v>
      </c>
      <c r="B2142" s="6">
        <v>33029</v>
      </c>
    </row>
    <row r="2143" spans="1:2">
      <c r="A2143" s="7" t="s">
        <v>1874</v>
      </c>
      <c r="B2143" s="6">
        <v>33061</v>
      </c>
    </row>
    <row r="2144" spans="1:2">
      <c r="A2144" s="7" t="s">
        <v>1665</v>
      </c>
      <c r="B2144" s="6">
        <v>33478</v>
      </c>
    </row>
    <row r="2145" spans="1:2">
      <c r="A2145" s="7" t="s">
        <v>1588</v>
      </c>
      <c r="B2145" s="6">
        <v>33540</v>
      </c>
    </row>
    <row r="2146" spans="1:2">
      <c r="A2146" s="7" t="s">
        <v>1522</v>
      </c>
      <c r="B2146" s="6">
        <v>33862</v>
      </c>
    </row>
    <row r="2147" spans="1:2">
      <c r="A2147" s="7" t="s">
        <v>2099</v>
      </c>
      <c r="B2147" s="6">
        <v>34470</v>
      </c>
    </row>
    <row r="2148" spans="1:2">
      <c r="A2148" s="7" t="s">
        <v>2000</v>
      </c>
      <c r="B2148" s="6">
        <v>36161</v>
      </c>
    </row>
    <row r="2149" spans="1:2">
      <c r="A2149" s="7" t="s">
        <v>1588</v>
      </c>
      <c r="B2149" s="6">
        <v>37760</v>
      </c>
    </row>
    <row r="2150" spans="1:2">
      <c r="A2150" s="7" t="s">
        <v>1588</v>
      </c>
      <c r="B2150" s="6">
        <v>37895</v>
      </c>
    </row>
    <row r="2151" spans="1:2">
      <c r="A2151" s="7" t="s">
        <v>1668</v>
      </c>
      <c r="B2151" s="6">
        <v>38403</v>
      </c>
    </row>
    <row r="2152" spans="1:2">
      <c r="A2152" s="7" t="s">
        <v>2099</v>
      </c>
      <c r="B2152" s="6">
        <v>38630</v>
      </c>
    </row>
    <row r="2153" spans="1:2">
      <c r="A2153" s="7" t="s">
        <v>1681</v>
      </c>
      <c r="B2153" s="6">
        <v>40165</v>
      </c>
    </row>
    <row r="2154" spans="1:2">
      <c r="A2154" s="7" t="s">
        <v>1588</v>
      </c>
      <c r="B2154" s="6">
        <v>40194</v>
      </c>
    </row>
    <row r="2155" spans="1:2">
      <c r="A2155" s="7" t="s">
        <v>1864</v>
      </c>
      <c r="B2155" s="6">
        <v>40454</v>
      </c>
    </row>
    <row r="2156" spans="1:2">
      <c r="A2156" s="7" t="s">
        <v>1588</v>
      </c>
      <c r="B2156" s="6">
        <v>40672</v>
      </c>
    </row>
    <row r="2157" spans="1:2">
      <c r="A2157" s="7" t="s">
        <v>1668</v>
      </c>
      <c r="B2157" s="6">
        <v>40833</v>
      </c>
    </row>
    <row r="2158" spans="1:2">
      <c r="A2158" s="7" t="s">
        <v>2082</v>
      </c>
      <c r="B2158" s="6">
        <v>41441</v>
      </c>
    </row>
    <row r="2159" spans="1:2">
      <c r="A2159" s="7" t="s">
        <v>2099</v>
      </c>
      <c r="B2159" s="6">
        <v>43076</v>
      </c>
    </row>
    <row r="2160" spans="1:2">
      <c r="A2160" s="7" t="s">
        <v>1685</v>
      </c>
      <c r="B2160" s="6">
        <v>43233</v>
      </c>
    </row>
    <row r="2161" spans="1:2">
      <c r="A2161" s="7" t="s">
        <v>1501</v>
      </c>
      <c r="B2161" s="6">
        <v>43332</v>
      </c>
    </row>
    <row r="2162" spans="1:2">
      <c r="A2162" s="7" t="s">
        <v>1124</v>
      </c>
      <c r="B2162" s="6">
        <v>43362</v>
      </c>
    </row>
    <row r="2163" spans="1:2">
      <c r="A2163" s="7" t="s">
        <v>1668</v>
      </c>
      <c r="B2163" s="6">
        <v>43488</v>
      </c>
    </row>
    <row r="2164" spans="1:2">
      <c r="A2164" s="7" t="s">
        <v>1588</v>
      </c>
      <c r="B2164" s="6">
        <v>43526</v>
      </c>
    </row>
    <row r="2165" spans="1:2">
      <c r="A2165" s="7" t="s">
        <v>1705</v>
      </c>
      <c r="B2165" s="6">
        <v>44134</v>
      </c>
    </row>
    <row r="2166" spans="1:2">
      <c r="A2166" s="7" t="s">
        <v>1864</v>
      </c>
      <c r="B2166" s="6">
        <v>44196</v>
      </c>
    </row>
    <row r="2167" spans="1:2">
      <c r="A2167" s="7" t="s">
        <v>1864</v>
      </c>
      <c r="B2167" s="6">
        <v>44358</v>
      </c>
    </row>
    <row r="2168" spans="1:2">
      <c r="A2168" s="7" t="s">
        <v>2099</v>
      </c>
      <c r="B2168" s="6">
        <v>44480</v>
      </c>
    </row>
    <row r="2169" spans="1:2">
      <c r="A2169" s="7" t="s">
        <v>2099</v>
      </c>
      <c r="B2169" s="6">
        <v>44546</v>
      </c>
    </row>
    <row r="2170" spans="1:2">
      <c r="A2170" s="7" t="s">
        <v>2085</v>
      </c>
      <c r="B2170" s="6">
        <v>44647</v>
      </c>
    </row>
    <row r="2171" spans="1:2">
      <c r="A2171" s="7" t="s">
        <v>1522</v>
      </c>
      <c r="B2171" s="6">
        <v>45376</v>
      </c>
    </row>
    <row r="2172" spans="1:2">
      <c r="A2172" s="7" t="s">
        <v>2082</v>
      </c>
      <c r="B2172" s="6">
        <v>46115</v>
      </c>
    </row>
    <row r="2173" spans="1:2">
      <c r="A2173" s="7" t="s">
        <v>2082</v>
      </c>
      <c r="B2173" s="6">
        <v>47109</v>
      </c>
    </row>
    <row r="2174" spans="1:2">
      <c r="A2174" s="7" t="s">
        <v>2099</v>
      </c>
      <c r="B2174" s="6">
        <v>47556</v>
      </c>
    </row>
    <row r="2175" spans="1:2">
      <c r="A2175" s="7" t="s">
        <v>1705</v>
      </c>
      <c r="B2175" s="6">
        <v>47712</v>
      </c>
    </row>
    <row r="2176" spans="1:2">
      <c r="A2176" s="7" t="s">
        <v>1603</v>
      </c>
      <c r="B2176" s="6">
        <v>48135</v>
      </c>
    </row>
    <row r="2177" spans="1:2">
      <c r="A2177" s="7" t="s">
        <v>1685</v>
      </c>
      <c r="B2177" s="6">
        <v>48161</v>
      </c>
    </row>
    <row r="2178" spans="1:2">
      <c r="A2178" s="7" t="s">
        <v>1588</v>
      </c>
      <c r="B2178" s="6">
        <v>48515</v>
      </c>
    </row>
    <row r="2179" spans="1:2">
      <c r="A2179" s="7" t="s">
        <v>2099</v>
      </c>
      <c r="B2179" s="6">
        <v>50567</v>
      </c>
    </row>
    <row r="2180" spans="1:2">
      <c r="A2180" s="7" t="s">
        <v>1668</v>
      </c>
      <c r="B2180" s="6">
        <v>51623</v>
      </c>
    </row>
    <row r="2181" spans="1:2">
      <c r="A2181" s="7" t="s">
        <v>1501</v>
      </c>
      <c r="B2181" s="6">
        <v>52194</v>
      </c>
    </row>
    <row r="2182" spans="1:2">
      <c r="A2182" s="7" t="s">
        <v>1404</v>
      </c>
      <c r="B2182" s="6">
        <v>52291</v>
      </c>
    </row>
    <row r="2183" spans="1:2">
      <c r="A2183" s="7" t="s">
        <v>1795</v>
      </c>
      <c r="B2183" s="6">
        <v>54370</v>
      </c>
    </row>
    <row r="2184" spans="1:2">
      <c r="A2184" s="7" t="s">
        <v>1795</v>
      </c>
      <c r="B2184" s="6">
        <v>54659</v>
      </c>
    </row>
    <row r="2185" spans="1:2">
      <c r="A2185" s="7" t="s">
        <v>1936</v>
      </c>
      <c r="B2185" s="6">
        <v>54981</v>
      </c>
    </row>
    <row r="2186" spans="1:2">
      <c r="A2186" s="7" t="s">
        <v>2000</v>
      </c>
      <c r="B2186" s="6">
        <v>55361</v>
      </c>
    </row>
    <row r="2187" spans="1:2">
      <c r="A2187" s="7" t="s">
        <v>2082</v>
      </c>
      <c r="B2187" s="6">
        <v>55908</v>
      </c>
    </row>
    <row r="2188" spans="1:2">
      <c r="A2188" s="7" t="s">
        <v>1705</v>
      </c>
      <c r="B2188" s="6">
        <v>56257</v>
      </c>
    </row>
    <row r="2189" spans="1:2">
      <c r="A2189" s="7" t="s">
        <v>1522</v>
      </c>
      <c r="B2189" s="6">
        <v>57029</v>
      </c>
    </row>
    <row r="2190" spans="1:2">
      <c r="A2190" s="7" t="s">
        <v>1998</v>
      </c>
      <c r="B2190" s="6">
        <v>58145</v>
      </c>
    </row>
    <row r="2191" spans="1:2">
      <c r="A2191" s="7" t="s">
        <v>1668</v>
      </c>
      <c r="B2191" s="6">
        <v>58151</v>
      </c>
    </row>
    <row r="2192" spans="1:2">
      <c r="A2192" s="7" t="s">
        <v>2082</v>
      </c>
      <c r="B2192" s="6">
        <v>58659</v>
      </c>
    </row>
    <row r="2193" spans="1:2">
      <c r="A2193" s="7" t="s">
        <v>1685</v>
      </c>
      <c r="B2193" s="6">
        <v>58727</v>
      </c>
    </row>
    <row r="2194" spans="1:2">
      <c r="A2194" s="7" t="s">
        <v>1444</v>
      </c>
      <c r="B2194" s="6">
        <v>1537</v>
      </c>
    </row>
    <row r="2195" spans="1:2">
      <c r="A2195" s="7" t="s">
        <v>1967</v>
      </c>
      <c r="B2195" s="6">
        <v>4580</v>
      </c>
    </row>
    <row r="2196" spans="1:2">
      <c r="A2196" s="7" t="s">
        <v>1958</v>
      </c>
      <c r="B2196" s="6">
        <v>8097</v>
      </c>
    </row>
    <row r="2197" spans="1:2">
      <c r="A2197" s="7" t="s">
        <v>1120</v>
      </c>
      <c r="B2197" s="6">
        <v>8677</v>
      </c>
    </row>
    <row r="2198" spans="1:2">
      <c r="A2198" s="7" t="s">
        <v>1883</v>
      </c>
      <c r="B2198" s="6">
        <v>10114</v>
      </c>
    </row>
    <row r="2199" spans="1:2">
      <c r="A2199" s="7" t="s">
        <v>1558</v>
      </c>
      <c r="B2199" s="6">
        <v>11236</v>
      </c>
    </row>
    <row r="2200" spans="1:2">
      <c r="A2200" s="7" t="s">
        <v>1504</v>
      </c>
      <c r="B2200" s="6">
        <v>11687</v>
      </c>
    </row>
    <row r="2201" spans="1:2">
      <c r="A2201" s="7" t="s">
        <v>1684</v>
      </c>
      <c r="B2201" s="6">
        <v>12643</v>
      </c>
    </row>
    <row r="2202" spans="1:2">
      <c r="A2202" s="7" t="s">
        <v>1507</v>
      </c>
      <c r="B2202" s="6">
        <v>13089</v>
      </c>
    </row>
    <row r="2203" spans="1:2">
      <c r="A2203" s="7" t="s">
        <v>1563</v>
      </c>
      <c r="B2203" s="6">
        <v>13378</v>
      </c>
    </row>
    <row r="2204" spans="1:2">
      <c r="A2204" s="7" t="s">
        <v>2047</v>
      </c>
      <c r="B2204" s="6">
        <v>13824</v>
      </c>
    </row>
    <row r="2205" spans="1:2">
      <c r="A2205" s="7" t="s">
        <v>922</v>
      </c>
      <c r="B2205" s="6">
        <v>18562</v>
      </c>
    </row>
    <row r="2206" spans="1:2">
      <c r="A2206" s="7" t="s">
        <v>1905</v>
      </c>
      <c r="B2206" s="6">
        <v>20737</v>
      </c>
    </row>
    <row r="2207" spans="1:2">
      <c r="A2207" s="7" t="s">
        <v>538</v>
      </c>
      <c r="B2207" s="6">
        <v>20900</v>
      </c>
    </row>
    <row r="2208" spans="1:2">
      <c r="A2208" s="7" t="s">
        <v>1721</v>
      </c>
      <c r="B2208" s="6">
        <v>26658</v>
      </c>
    </row>
    <row r="2209" spans="1:2">
      <c r="A2209" s="7" t="s">
        <v>1120</v>
      </c>
      <c r="B2209" s="6">
        <v>27271</v>
      </c>
    </row>
    <row r="2210" spans="1:2">
      <c r="A2210" s="7" t="s">
        <v>1931</v>
      </c>
      <c r="B2210" s="6">
        <v>28001</v>
      </c>
    </row>
    <row r="2211" spans="1:2">
      <c r="A2211" s="7" t="s">
        <v>1476</v>
      </c>
      <c r="B2211" s="6">
        <v>28161</v>
      </c>
    </row>
    <row r="2212" spans="1:2">
      <c r="A2212" s="7" t="s">
        <v>1957</v>
      </c>
      <c r="B2212" s="6">
        <v>29350</v>
      </c>
    </row>
    <row r="2213" spans="1:2">
      <c r="A2213" s="7" t="s">
        <v>1419</v>
      </c>
      <c r="B2213" s="6">
        <v>29666</v>
      </c>
    </row>
    <row r="2214" spans="1:2">
      <c r="A2214" s="7" t="s">
        <v>1957</v>
      </c>
      <c r="B2214" s="6">
        <v>29700</v>
      </c>
    </row>
    <row r="2215" spans="1:2">
      <c r="A2215" s="7" t="s">
        <v>82</v>
      </c>
      <c r="B2215" s="6">
        <v>30754</v>
      </c>
    </row>
    <row r="2216" spans="1:2">
      <c r="A2216" s="7" t="s">
        <v>1149</v>
      </c>
      <c r="B2216" s="6">
        <v>31650</v>
      </c>
    </row>
    <row r="2217" spans="1:2">
      <c r="A2217" s="7" t="s">
        <v>2054</v>
      </c>
      <c r="B2217" s="6">
        <v>32292</v>
      </c>
    </row>
    <row r="2218" spans="1:2">
      <c r="A2218" s="7" t="s">
        <v>1798</v>
      </c>
      <c r="B2218" s="6">
        <v>35201</v>
      </c>
    </row>
    <row r="2219" spans="1:2">
      <c r="A2219" s="7" t="s">
        <v>1625</v>
      </c>
      <c r="B2219" s="6">
        <v>35360</v>
      </c>
    </row>
    <row r="2220" spans="1:2">
      <c r="A2220" s="7" t="s">
        <v>1926</v>
      </c>
      <c r="B2220" s="6">
        <v>35492</v>
      </c>
    </row>
    <row r="2221" spans="1:2">
      <c r="A2221" s="7" t="s">
        <v>1721</v>
      </c>
      <c r="B2221" s="6">
        <v>37473</v>
      </c>
    </row>
    <row r="2222" spans="1:2">
      <c r="A2222" s="7" t="s">
        <v>569</v>
      </c>
      <c r="B2222" s="6">
        <v>39079</v>
      </c>
    </row>
    <row r="2223" spans="1:2">
      <c r="A2223" s="7" t="s">
        <v>1837</v>
      </c>
      <c r="B2223" s="6">
        <v>40356</v>
      </c>
    </row>
    <row r="2224" spans="1:2">
      <c r="A2224" s="7" t="s">
        <v>1799</v>
      </c>
      <c r="B2224" s="6">
        <v>42599</v>
      </c>
    </row>
    <row r="2225" spans="1:2">
      <c r="A2225" s="7" t="s">
        <v>2055</v>
      </c>
      <c r="B2225" s="6">
        <v>45670</v>
      </c>
    </row>
    <row r="2226" spans="1:2">
      <c r="A2226" s="7" t="s">
        <v>1837</v>
      </c>
      <c r="B2226" s="6">
        <v>47617</v>
      </c>
    </row>
    <row r="2227" spans="1:2">
      <c r="A2227" s="7" t="s">
        <v>2004</v>
      </c>
      <c r="B2227" s="6">
        <v>47842</v>
      </c>
    </row>
    <row r="2228" spans="1:2">
      <c r="A2228" s="7" t="s">
        <v>1971</v>
      </c>
      <c r="B2228" s="6">
        <v>48548</v>
      </c>
    </row>
    <row r="2229" spans="1:2">
      <c r="A2229" s="7" t="s">
        <v>1866</v>
      </c>
      <c r="B2229" s="6">
        <v>49056</v>
      </c>
    </row>
    <row r="2230" spans="1:2">
      <c r="A2230" s="7" t="s">
        <v>2026</v>
      </c>
      <c r="B2230" s="6">
        <v>50759</v>
      </c>
    </row>
    <row r="2231" spans="1:2">
      <c r="A2231" s="7" t="s">
        <v>1446</v>
      </c>
      <c r="B2231" s="6">
        <v>51556</v>
      </c>
    </row>
    <row r="2232" spans="1:2">
      <c r="A2232" s="7" t="s">
        <v>2054</v>
      </c>
      <c r="B2232" s="6">
        <v>51620</v>
      </c>
    </row>
    <row r="2233" spans="1:2">
      <c r="A2233" s="7" t="s">
        <v>1537</v>
      </c>
      <c r="B2233" s="6">
        <v>52837</v>
      </c>
    </row>
    <row r="2234" spans="1:2">
      <c r="A2234" s="7" t="s">
        <v>1790</v>
      </c>
      <c r="B2234" s="6">
        <v>54592</v>
      </c>
    </row>
    <row r="2235" spans="1:2">
      <c r="A2235" s="7" t="s">
        <v>1550</v>
      </c>
      <c r="B2235" s="6">
        <v>55202</v>
      </c>
    </row>
    <row r="2236" spans="1:2">
      <c r="A2236" s="7" t="s">
        <v>214</v>
      </c>
      <c r="B2236" s="6">
        <v>57894</v>
      </c>
    </row>
    <row r="2237" spans="1:2">
      <c r="A2237" s="7" t="s">
        <v>2120</v>
      </c>
      <c r="B2237" s="6">
        <v>1191</v>
      </c>
    </row>
    <row r="2238" spans="1:2">
      <c r="A2238" s="7" t="s">
        <v>1889</v>
      </c>
      <c r="B2238" s="6">
        <v>1985</v>
      </c>
    </row>
    <row r="2239" spans="1:2">
      <c r="A2239" s="7" t="s">
        <v>1563</v>
      </c>
      <c r="B2239" s="6">
        <v>1988</v>
      </c>
    </row>
    <row r="2240" spans="1:2">
      <c r="A2240" s="7" t="s">
        <v>1948</v>
      </c>
      <c r="B2240" s="6">
        <v>2305</v>
      </c>
    </row>
    <row r="2241" spans="1:2">
      <c r="A2241" s="7" t="s">
        <v>1563</v>
      </c>
      <c r="B2241" s="6">
        <v>3877</v>
      </c>
    </row>
    <row r="2242" spans="1:2">
      <c r="A2242" s="7" t="s">
        <v>2050</v>
      </c>
      <c r="B2242" s="6">
        <v>4103</v>
      </c>
    </row>
    <row r="2243" spans="1:2">
      <c r="A2243" s="7" t="s">
        <v>1883</v>
      </c>
      <c r="B2243" s="6">
        <v>4455</v>
      </c>
    </row>
    <row r="2244" spans="1:2">
      <c r="A2244" s="7" t="s">
        <v>1847</v>
      </c>
      <c r="B2244" s="6">
        <v>6086</v>
      </c>
    </row>
    <row r="2245" spans="1:2">
      <c r="A2245" s="7" t="s">
        <v>1902</v>
      </c>
      <c r="B2245" s="6">
        <v>6912</v>
      </c>
    </row>
    <row r="2246" spans="1:2">
      <c r="A2246" s="7" t="s">
        <v>1931</v>
      </c>
      <c r="B2246" s="6">
        <v>6950</v>
      </c>
    </row>
    <row r="2247" spans="1:2">
      <c r="A2247" s="7" t="s">
        <v>2037</v>
      </c>
      <c r="B2247" s="6">
        <v>7075</v>
      </c>
    </row>
    <row r="2248" spans="1:2">
      <c r="A2248" s="7" t="s">
        <v>569</v>
      </c>
      <c r="B2248" s="6">
        <v>8065</v>
      </c>
    </row>
    <row r="2249" spans="1:2">
      <c r="A2249" s="7" t="s">
        <v>538</v>
      </c>
      <c r="B2249" s="6">
        <v>8292</v>
      </c>
    </row>
    <row r="2250" spans="1:2">
      <c r="A2250" s="7" t="s">
        <v>1676</v>
      </c>
      <c r="B2250" s="6">
        <v>8513</v>
      </c>
    </row>
    <row r="2251" spans="1:2">
      <c r="A2251" s="7" t="s">
        <v>1555</v>
      </c>
      <c r="B2251" s="6">
        <v>9635</v>
      </c>
    </row>
    <row r="2252" spans="1:2">
      <c r="A2252" s="7" t="s">
        <v>2120</v>
      </c>
      <c r="B2252" s="6">
        <v>10436</v>
      </c>
    </row>
    <row r="2253" spans="1:2">
      <c r="A2253" s="7" t="s">
        <v>1709</v>
      </c>
      <c r="B2253" s="6">
        <v>10752</v>
      </c>
    </row>
    <row r="2254" spans="1:2">
      <c r="A2254" s="7" t="s">
        <v>1799</v>
      </c>
      <c r="B2254" s="6">
        <v>11779</v>
      </c>
    </row>
    <row r="2255" spans="1:2">
      <c r="A2255" s="7" t="s">
        <v>1749</v>
      </c>
      <c r="B2255" s="6">
        <v>12515</v>
      </c>
    </row>
    <row r="2256" spans="1:2">
      <c r="A2256" s="7" t="s">
        <v>1419</v>
      </c>
      <c r="B2256" s="6">
        <v>12580</v>
      </c>
    </row>
    <row r="2257" spans="1:2">
      <c r="A2257" s="7" t="s">
        <v>1958</v>
      </c>
      <c r="B2257" s="6">
        <v>12931</v>
      </c>
    </row>
    <row r="2258" spans="1:2">
      <c r="A2258" s="7" t="s">
        <v>1676</v>
      </c>
      <c r="B2258" s="6">
        <v>13027</v>
      </c>
    </row>
    <row r="2259" spans="1:2">
      <c r="A2259" s="7" t="s">
        <v>743</v>
      </c>
      <c r="B2259" s="6">
        <v>13572</v>
      </c>
    </row>
    <row r="2260" spans="1:2">
      <c r="A2260" s="7" t="s">
        <v>1721</v>
      </c>
      <c r="B2260" s="6">
        <v>13731</v>
      </c>
    </row>
    <row r="2261" spans="1:2">
      <c r="A2261" s="7" t="s">
        <v>1843</v>
      </c>
      <c r="B2261" s="6">
        <v>14112</v>
      </c>
    </row>
    <row r="2262" spans="1:2">
      <c r="A2262" s="7" t="s">
        <v>1957</v>
      </c>
      <c r="B2262" s="6">
        <v>17216</v>
      </c>
    </row>
    <row r="2263" spans="1:2">
      <c r="A2263" s="7" t="s">
        <v>1425</v>
      </c>
      <c r="B2263" s="6">
        <v>17953</v>
      </c>
    </row>
    <row r="2264" spans="1:2">
      <c r="A2264" s="7" t="s">
        <v>1958</v>
      </c>
      <c r="B2264" s="6">
        <v>17959</v>
      </c>
    </row>
    <row r="2265" spans="1:2">
      <c r="A2265" s="7" t="s">
        <v>1654</v>
      </c>
      <c r="B2265" s="6">
        <v>18017</v>
      </c>
    </row>
    <row r="2266" spans="1:2">
      <c r="A2266" s="7" t="s">
        <v>1484</v>
      </c>
      <c r="B2266" s="6">
        <v>18373</v>
      </c>
    </row>
    <row r="2267" spans="1:2">
      <c r="A2267" s="7" t="s">
        <v>538</v>
      </c>
      <c r="B2267" s="6">
        <v>19558</v>
      </c>
    </row>
    <row r="2268" spans="1:2">
      <c r="A2268" s="7" t="s">
        <v>1563</v>
      </c>
      <c r="B2268" s="6">
        <v>20518</v>
      </c>
    </row>
    <row r="2269" spans="1:2">
      <c r="A2269" s="7" t="s">
        <v>1149</v>
      </c>
      <c r="B2269" s="6">
        <v>20903</v>
      </c>
    </row>
    <row r="2270" spans="1:2">
      <c r="A2270" s="7" t="s">
        <v>1425</v>
      </c>
      <c r="B2270" s="6">
        <v>21606</v>
      </c>
    </row>
    <row r="2271" spans="1:2">
      <c r="A2271" s="7" t="s">
        <v>1120</v>
      </c>
      <c r="B2271" s="6">
        <v>22183</v>
      </c>
    </row>
    <row r="2272" spans="1:2">
      <c r="A2272" s="7" t="s">
        <v>1902</v>
      </c>
      <c r="B2272" s="6">
        <v>23522</v>
      </c>
    </row>
    <row r="2273" spans="1:2">
      <c r="A2273" s="7" t="s">
        <v>1484</v>
      </c>
      <c r="B2273" s="6">
        <v>23968</v>
      </c>
    </row>
    <row r="2274" spans="1:2">
      <c r="A2274" s="7" t="s">
        <v>2108</v>
      </c>
      <c r="B2274" s="6">
        <v>25472</v>
      </c>
    </row>
    <row r="2275" spans="1:2">
      <c r="A2275" s="7" t="s">
        <v>1926</v>
      </c>
      <c r="B2275" s="6">
        <v>25955</v>
      </c>
    </row>
    <row r="2276" spans="1:2">
      <c r="A2276" s="7" t="s">
        <v>1714</v>
      </c>
      <c r="B2276" s="6">
        <v>26306</v>
      </c>
    </row>
    <row r="2277" spans="1:2">
      <c r="A2277" s="7" t="s">
        <v>1550</v>
      </c>
      <c r="B2277" s="6">
        <v>26724</v>
      </c>
    </row>
    <row r="2278" spans="1:2">
      <c r="A2278" s="7" t="s">
        <v>1477</v>
      </c>
      <c r="B2278" s="6">
        <v>26784</v>
      </c>
    </row>
    <row r="2279" spans="1:2">
      <c r="A2279" s="7" t="s">
        <v>1905</v>
      </c>
      <c r="B2279" s="6">
        <v>26949</v>
      </c>
    </row>
    <row r="2280" spans="1:2">
      <c r="A2280" s="7" t="s">
        <v>2027</v>
      </c>
      <c r="B2280" s="6">
        <v>28992</v>
      </c>
    </row>
    <row r="2281" spans="1:2">
      <c r="A2281" s="7" t="s">
        <v>1905</v>
      </c>
      <c r="B2281" s="6">
        <v>30150</v>
      </c>
    </row>
    <row r="2282" spans="1:2">
      <c r="A2282" s="7" t="s">
        <v>2120</v>
      </c>
      <c r="B2282" s="6">
        <v>30151</v>
      </c>
    </row>
    <row r="2283" spans="1:2">
      <c r="A2283" s="7" t="s">
        <v>1967</v>
      </c>
      <c r="B2283" s="6">
        <v>30276</v>
      </c>
    </row>
    <row r="2284" spans="1:2">
      <c r="A2284" s="7" t="s">
        <v>538</v>
      </c>
      <c r="B2284" s="6">
        <v>30279</v>
      </c>
    </row>
    <row r="2285" spans="1:2">
      <c r="A2285" s="7" t="s">
        <v>701</v>
      </c>
      <c r="B2285" s="6">
        <v>32640</v>
      </c>
    </row>
    <row r="2286" spans="1:2">
      <c r="A2286" s="7" t="s">
        <v>1765</v>
      </c>
      <c r="B2286" s="6">
        <v>32902</v>
      </c>
    </row>
    <row r="2287" spans="1:2">
      <c r="A2287" s="7" t="s">
        <v>569</v>
      </c>
      <c r="B2287" s="6">
        <v>33025</v>
      </c>
    </row>
    <row r="2288" spans="1:2">
      <c r="A2288" s="7" t="s">
        <v>1610</v>
      </c>
      <c r="B2288" s="6">
        <v>33154</v>
      </c>
    </row>
    <row r="2289" spans="1:2">
      <c r="A2289" s="7" t="s">
        <v>743</v>
      </c>
      <c r="B2289" s="6">
        <v>33761</v>
      </c>
    </row>
    <row r="2290" spans="1:2">
      <c r="A2290" s="7" t="s">
        <v>1676</v>
      </c>
      <c r="B2290" s="6">
        <v>34309</v>
      </c>
    </row>
    <row r="2291" spans="1:2">
      <c r="A2291" s="7" t="s">
        <v>1419</v>
      </c>
      <c r="B2291" s="6">
        <v>34595</v>
      </c>
    </row>
    <row r="2292" spans="1:2">
      <c r="A2292" s="7" t="s">
        <v>1959</v>
      </c>
      <c r="B2292" s="6">
        <v>34662</v>
      </c>
    </row>
    <row r="2293" spans="1:2">
      <c r="A2293" s="7" t="s">
        <v>1798</v>
      </c>
      <c r="B2293" s="6">
        <v>34689</v>
      </c>
    </row>
    <row r="2294" spans="1:2">
      <c r="A2294" s="7" t="s">
        <v>1149</v>
      </c>
      <c r="B2294" s="6">
        <v>34694</v>
      </c>
    </row>
    <row r="2295" spans="1:2">
      <c r="A2295" s="7" t="s">
        <v>1676</v>
      </c>
      <c r="B2295" s="6">
        <v>34725</v>
      </c>
    </row>
    <row r="2296" spans="1:2">
      <c r="A2296" s="7" t="s">
        <v>1577</v>
      </c>
      <c r="B2296" s="6">
        <v>35296</v>
      </c>
    </row>
    <row r="2297" spans="1:2">
      <c r="A2297" s="7" t="s">
        <v>1572</v>
      </c>
      <c r="B2297" s="6">
        <v>35494</v>
      </c>
    </row>
    <row r="2298" spans="1:2">
      <c r="A2298" s="7" t="s">
        <v>725</v>
      </c>
      <c r="B2298" s="6">
        <v>35845</v>
      </c>
    </row>
    <row r="2299" spans="1:2">
      <c r="A2299" s="7" t="s">
        <v>725</v>
      </c>
      <c r="B2299" s="6">
        <v>35905</v>
      </c>
    </row>
    <row r="2300" spans="1:2">
      <c r="A2300" s="7" t="s">
        <v>743</v>
      </c>
      <c r="B2300" s="6">
        <v>37731</v>
      </c>
    </row>
    <row r="2301" spans="1:2">
      <c r="A2301" s="7" t="s">
        <v>2080</v>
      </c>
      <c r="B2301" s="6">
        <v>37893</v>
      </c>
    </row>
    <row r="2302" spans="1:2">
      <c r="A2302" s="7" t="s">
        <v>1837</v>
      </c>
      <c r="B2302" s="6">
        <v>38564</v>
      </c>
    </row>
    <row r="2303" spans="1:2">
      <c r="A2303" s="7" t="s">
        <v>922</v>
      </c>
      <c r="B2303" s="6">
        <v>39169</v>
      </c>
    </row>
    <row r="2304" spans="1:2">
      <c r="A2304" s="7" t="s">
        <v>1484</v>
      </c>
      <c r="B2304" s="6">
        <v>39238</v>
      </c>
    </row>
    <row r="2305" spans="1:2">
      <c r="A2305" s="7" t="s">
        <v>1778</v>
      </c>
      <c r="B2305" s="6">
        <v>39426</v>
      </c>
    </row>
    <row r="2306" spans="1:2">
      <c r="A2306" s="7" t="s">
        <v>1790</v>
      </c>
      <c r="B2306" s="6">
        <v>41350</v>
      </c>
    </row>
    <row r="2307" spans="1:2">
      <c r="A2307" s="7" t="s">
        <v>1959</v>
      </c>
      <c r="B2307" s="6">
        <v>42471</v>
      </c>
    </row>
    <row r="2308" spans="1:2">
      <c r="A2308" s="7" t="s">
        <v>1550</v>
      </c>
      <c r="B2308" s="6">
        <v>42529</v>
      </c>
    </row>
    <row r="2309" spans="1:2">
      <c r="A2309" s="7" t="s">
        <v>1778</v>
      </c>
      <c r="B2309" s="6">
        <v>43200</v>
      </c>
    </row>
    <row r="2310" spans="1:2">
      <c r="A2310" s="7" t="s">
        <v>2080</v>
      </c>
      <c r="B2310" s="6">
        <v>43553</v>
      </c>
    </row>
    <row r="2311" spans="1:2">
      <c r="A2311" s="7" t="s">
        <v>1888</v>
      </c>
      <c r="B2311" s="6">
        <v>44033</v>
      </c>
    </row>
    <row r="2312" spans="1:2">
      <c r="A2312" s="7" t="s">
        <v>1888</v>
      </c>
      <c r="B2312" s="6">
        <v>44065</v>
      </c>
    </row>
    <row r="2313" spans="1:2">
      <c r="A2313" s="7" t="s">
        <v>1759</v>
      </c>
      <c r="B2313" s="6">
        <v>45030</v>
      </c>
    </row>
    <row r="2314" spans="1:2">
      <c r="A2314" s="7" t="s">
        <v>1971</v>
      </c>
      <c r="B2314" s="6">
        <v>46341</v>
      </c>
    </row>
    <row r="2315" spans="1:2">
      <c r="A2315" s="7" t="s">
        <v>1546</v>
      </c>
      <c r="B2315" s="6">
        <v>46368</v>
      </c>
    </row>
    <row r="2316" spans="1:2">
      <c r="A2316" s="7" t="s">
        <v>955</v>
      </c>
      <c r="B2316" s="6">
        <v>47012</v>
      </c>
    </row>
    <row r="2317" spans="1:2">
      <c r="A2317" s="7" t="s">
        <v>1648</v>
      </c>
      <c r="B2317" s="6">
        <v>47621</v>
      </c>
    </row>
    <row r="2318" spans="1:2">
      <c r="A2318" s="7" t="s">
        <v>1633</v>
      </c>
      <c r="B2318" s="6">
        <v>49443</v>
      </c>
    </row>
    <row r="2319" spans="1:2">
      <c r="A2319" s="7" t="s">
        <v>1790</v>
      </c>
      <c r="B2319" s="6">
        <v>49824</v>
      </c>
    </row>
    <row r="2320" spans="1:2">
      <c r="A2320" s="7" t="s">
        <v>538</v>
      </c>
      <c r="B2320" s="6">
        <v>51047</v>
      </c>
    </row>
    <row r="2321" spans="1:2">
      <c r="A2321" s="7" t="s">
        <v>1537</v>
      </c>
      <c r="B2321" s="6">
        <v>56260</v>
      </c>
    </row>
    <row r="2322" spans="1:2">
      <c r="A2322" s="7" t="s">
        <v>1809</v>
      </c>
      <c r="B2322" s="6">
        <v>58337</v>
      </c>
    </row>
    <row r="2323" spans="1:2">
      <c r="A2323" s="7" t="s">
        <v>1625</v>
      </c>
      <c r="B2323" s="6">
        <v>58343</v>
      </c>
    </row>
    <row r="2324" spans="1:2">
      <c r="A2324" s="7" t="s">
        <v>1412</v>
      </c>
      <c r="B2324" s="6">
        <v>59714</v>
      </c>
    </row>
    <row r="2325" spans="1:2">
      <c r="A2325" s="7" t="s">
        <v>1609</v>
      </c>
      <c r="B2325" s="6">
        <v>70</v>
      </c>
    </row>
    <row r="2326" spans="1:2">
      <c r="A2326" s="7" t="s">
        <v>2110</v>
      </c>
      <c r="B2326" s="6">
        <v>135</v>
      </c>
    </row>
    <row r="2327" spans="1:2">
      <c r="A2327" s="7" t="s">
        <v>1853</v>
      </c>
      <c r="B2327" s="6">
        <v>193</v>
      </c>
    </row>
    <row r="2328" spans="1:2">
      <c r="A2328" s="7" t="s">
        <v>1991</v>
      </c>
      <c r="B2328" s="6">
        <v>225</v>
      </c>
    </row>
    <row r="2329" spans="1:2">
      <c r="A2329" s="7" t="s">
        <v>1823</v>
      </c>
      <c r="B2329" s="6">
        <v>290</v>
      </c>
    </row>
    <row r="2330" spans="1:2">
      <c r="A2330" s="7" t="s">
        <v>1515</v>
      </c>
      <c r="B2330" s="6">
        <v>644</v>
      </c>
    </row>
    <row r="2331" spans="1:2">
      <c r="A2331" s="7" t="s">
        <v>1584</v>
      </c>
      <c r="B2331" s="6">
        <v>738</v>
      </c>
    </row>
    <row r="2332" spans="1:2">
      <c r="A2332" s="7" t="s">
        <v>1600</v>
      </c>
      <c r="B2332" s="6">
        <v>772</v>
      </c>
    </row>
    <row r="2333" spans="1:2">
      <c r="A2333" s="7" t="s">
        <v>1772</v>
      </c>
      <c r="B2333" s="6">
        <v>1189</v>
      </c>
    </row>
    <row r="2334" spans="1:2">
      <c r="A2334" s="7" t="s">
        <v>1772</v>
      </c>
      <c r="B2334" s="6">
        <v>1825</v>
      </c>
    </row>
    <row r="2335" spans="1:2">
      <c r="A2335" s="7" t="s">
        <v>1584</v>
      </c>
      <c r="B2335" s="6">
        <v>2467</v>
      </c>
    </row>
    <row r="2336" spans="1:2">
      <c r="A2336" s="7" t="s">
        <v>1600</v>
      </c>
      <c r="B2336" s="6">
        <v>3014</v>
      </c>
    </row>
    <row r="2337" spans="1:2">
      <c r="A2337" s="7" t="s">
        <v>696</v>
      </c>
      <c r="B2337" s="6">
        <v>3073</v>
      </c>
    </row>
    <row r="2338" spans="1:2">
      <c r="A2338" s="7" t="s">
        <v>696</v>
      </c>
      <c r="B2338" s="6">
        <v>3168</v>
      </c>
    </row>
    <row r="2339" spans="1:2">
      <c r="A2339" s="7" t="s">
        <v>2058</v>
      </c>
      <c r="B2339" s="6">
        <v>3205</v>
      </c>
    </row>
    <row r="2340" spans="1:2">
      <c r="A2340" s="7" t="s">
        <v>2043</v>
      </c>
      <c r="B2340" s="6">
        <v>3559</v>
      </c>
    </row>
    <row r="2341" spans="1:2">
      <c r="A2341" s="7" t="s">
        <v>1162</v>
      </c>
      <c r="B2341" s="6">
        <v>3586</v>
      </c>
    </row>
    <row r="2342" spans="1:2">
      <c r="A2342" s="7" t="s">
        <v>1772</v>
      </c>
      <c r="B2342" s="6">
        <v>3750</v>
      </c>
    </row>
    <row r="2343" spans="1:2">
      <c r="A2343" s="7" t="s">
        <v>1934</v>
      </c>
      <c r="B2343" s="6">
        <v>3778</v>
      </c>
    </row>
    <row r="2344" spans="1:2">
      <c r="A2344" s="7" t="s">
        <v>1753</v>
      </c>
      <c r="B2344" s="6">
        <v>3841</v>
      </c>
    </row>
    <row r="2345" spans="1:2">
      <c r="A2345" s="7" t="s">
        <v>1152</v>
      </c>
      <c r="B2345" s="6">
        <v>4004</v>
      </c>
    </row>
    <row r="2346" spans="1:2">
      <c r="A2346" s="7" t="s">
        <v>1515</v>
      </c>
      <c r="B2346" s="6">
        <v>4096</v>
      </c>
    </row>
    <row r="2347" spans="1:2">
      <c r="A2347" s="7" t="s">
        <v>1553</v>
      </c>
      <c r="B2347" s="6">
        <v>4769</v>
      </c>
    </row>
    <row r="2348" spans="1:2">
      <c r="A2348" s="7" t="s">
        <v>1533</v>
      </c>
      <c r="B2348" s="6">
        <v>4800</v>
      </c>
    </row>
    <row r="2349" spans="1:2">
      <c r="A2349" s="7" t="s">
        <v>2105</v>
      </c>
      <c r="B2349" s="6">
        <v>5543</v>
      </c>
    </row>
    <row r="2350" spans="1:2">
      <c r="A2350" s="7" t="s">
        <v>1893</v>
      </c>
      <c r="B2350" s="6">
        <v>5636</v>
      </c>
    </row>
    <row r="2351" spans="1:2">
      <c r="A2351" s="7" t="s">
        <v>1402</v>
      </c>
      <c r="B2351" s="6">
        <v>6050</v>
      </c>
    </row>
    <row r="2352" spans="1:2">
      <c r="A2352" s="7" t="s">
        <v>87</v>
      </c>
      <c r="B2352" s="6">
        <v>6148</v>
      </c>
    </row>
    <row r="2353" spans="1:2">
      <c r="A2353" s="7" t="s">
        <v>1744</v>
      </c>
      <c r="B2353" s="6">
        <v>6727</v>
      </c>
    </row>
    <row r="2354" spans="1:2">
      <c r="A2354" s="7" t="s">
        <v>1620</v>
      </c>
      <c r="B2354" s="6">
        <v>7079</v>
      </c>
    </row>
    <row r="2355" spans="1:2">
      <c r="A2355" s="7" t="s">
        <v>2043</v>
      </c>
      <c r="B2355" s="6">
        <v>7301</v>
      </c>
    </row>
    <row r="2356" spans="1:2">
      <c r="A2356" s="7" t="s">
        <v>1152</v>
      </c>
      <c r="B2356" s="6">
        <v>7623</v>
      </c>
    </row>
    <row r="2357" spans="1:2">
      <c r="A2357" s="7" t="s">
        <v>1753</v>
      </c>
      <c r="B2357" s="6">
        <v>8000</v>
      </c>
    </row>
    <row r="2358" spans="1:2">
      <c r="A2358" s="7" t="s">
        <v>1402</v>
      </c>
      <c r="B2358" s="6">
        <v>8039</v>
      </c>
    </row>
    <row r="2359" spans="1:2">
      <c r="A2359" s="7" t="s">
        <v>87</v>
      </c>
      <c r="B2359" s="6">
        <v>8162</v>
      </c>
    </row>
    <row r="2360" spans="1:2">
      <c r="A2360" s="7" t="s">
        <v>87</v>
      </c>
      <c r="B2360" s="6">
        <v>8870</v>
      </c>
    </row>
    <row r="2361" spans="1:2">
      <c r="A2361" s="7" t="s">
        <v>2052</v>
      </c>
      <c r="B2361" s="6">
        <v>9253</v>
      </c>
    </row>
    <row r="2362" spans="1:2">
      <c r="A2362" s="7" t="s">
        <v>1823</v>
      </c>
      <c r="B2362" s="6">
        <v>10722</v>
      </c>
    </row>
    <row r="2363" spans="1:2">
      <c r="A2363" s="7" t="s">
        <v>1553</v>
      </c>
      <c r="B2363" s="6">
        <v>11527</v>
      </c>
    </row>
    <row r="2364" spans="1:2">
      <c r="A2364" s="7" t="s">
        <v>2105</v>
      </c>
      <c r="B2364" s="6">
        <v>11683</v>
      </c>
    </row>
    <row r="2365" spans="1:2">
      <c r="A2365" s="7" t="s">
        <v>1893</v>
      </c>
      <c r="B2365" s="6">
        <v>12448</v>
      </c>
    </row>
    <row r="2366" spans="1:2">
      <c r="A2366" s="7" t="s">
        <v>1744</v>
      </c>
      <c r="B2366" s="6">
        <v>13028</v>
      </c>
    </row>
    <row r="2367" spans="1:2">
      <c r="A2367" s="7" t="s">
        <v>1732</v>
      </c>
      <c r="B2367" s="6">
        <v>13156</v>
      </c>
    </row>
    <row r="2368" spans="1:2">
      <c r="A2368" s="7" t="s">
        <v>1600</v>
      </c>
      <c r="B2368" s="6">
        <v>13252</v>
      </c>
    </row>
    <row r="2369" spans="1:2">
      <c r="A2369" s="7" t="s">
        <v>1942</v>
      </c>
      <c r="B2369" s="6">
        <v>13540</v>
      </c>
    </row>
    <row r="2370" spans="1:2">
      <c r="A2370" s="7" t="s">
        <v>2058</v>
      </c>
      <c r="B2370" s="6">
        <v>14081</v>
      </c>
    </row>
    <row r="2371" spans="1:2">
      <c r="A2371" s="7" t="s">
        <v>2058</v>
      </c>
      <c r="B2371" s="6">
        <v>14086</v>
      </c>
    </row>
    <row r="2372" spans="1:2">
      <c r="A2372" s="7" t="s">
        <v>1893</v>
      </c>
      <c r="B2372" s="6">
        <v>14435</v>
      </c>
    </row>
    <row r="2373" spans="1:2">
      <c r="A2373" s="7" t="s">
        <v>1620</v>
      </c>
      <c r="B2373" s="6">
        <v>14784</v>
      </c>
    </row>
    <row r="2374" spans="1:2">
      <c r="A2374" s="7" t="s">
        <v>1553</v>
      </c>
      <c r="B2374" s="6">
        <v>15264</v>
      </c>
    </row>
    <row r="2375" spans="1:2">
      <c r="A2375" s="7" t="s">
        <v>2043</v>
      </c>
      <c r="B2375" s="6">
        <v>16352</v>
      </c>
    </row>
    <row r="2376" spans="1:2">
      <c r="A2376" s="7" t="s">
        <v>1893</v>
      </c>
      <c r="B2376" s="6">
        <v>16513</v>
      </c>
    </row>
    <row r="2377" spans="1:2">
      <c r="A2377" s="7" t="s">
        <v>1812</v>
      </c>
      <c r="B2377" s="6">
        <v>16582</v>
      </c>
    </row>
    <row r="2378" spans="1:2">
      <c r="A2378" s="7" t="s">
        <v>1724</v>
      </c>
      <c r="B2378" s="6">
        <v>16640</v>
      </c>
    </row>
    <row r="2379" spans="1:2">
      <c r="A2379" s="7" t="s">
        <v>1414</v>
      </c>
      <c r="B2379" s="6">
        <v>16711</v>
      </c>
    </row>
    <row r="2380" spans="1:2">
      <c r="A2380" s="7" t="s">
        <v>1650</v>
      </c>
      <c r="B2380" s="6">
        <v>17218</v>
      </c>
    </row>
    <row r="2381" spans="1:2">
      <c r="A2381" s="7" t="s">
        <v>1823</v>
      </c>
      <c r="B2381" s="6">
        <v>17255</v>
      </c>
    </row>
    <row r="2382" spans="1:2">
      <c r="A2382" s="7" t="s">
        <v>2104</v>
      </c>
      <c r="B2382" s="6">
        <v>17317</v>
      </c>
    </row>
    <row r="2383" spans="1:2">
      <c r="A2383" s="7" t="s">
        <v>1812</v>
      </c>
      <c r="B2383" s="6">
        <v>17414</v>
      </c>
    </row>
    <row r="2384" spans="1:2">
      <c r="A2384" s="7" t="s">
        <v>1553</v>
      </c>
      <c r="B2384" s="6">
        <v>17446</v>
      </c>
    </row>
    <row r="2385" spans="1:2">
      <c r="A2385" s="7" t="s">
        <v>1893</v>
      </c>
      <c r="B2385" s="6">
        <v>17765</v>
      </c>
    </row>
    <row r="2386" spans="1:2">
      <c r="A2386" s="7" t="s">
        <v>696</v>
      </c>
      <c r="B2386" s="6">
        <v>17958</v>
      </c>
    </row>
    <row r="2387" spans="1:2">
      <c r="A2387" s="7" t="s">
        <v>1942</v>
      </c>
      <c r="B2387" s="6">
        <v>18375</v>
      </c>
    </row>
    <row r="2388" spans="1:2">
      <c r="A2388" s="7" t="s">
        <v>696</v>
      </c>
      <c r="B2388" s="6">
        <v>18532</v>
      </c>
    </row>
    <row r="2389" spans="1:2">
      <c r="A2389" s="7" t="s">
        <v>1402</v>
      </c>
      <c r="B2389" s="6">
        <v>18627</v>
      </c>
    </row>
    <row r="2390" spans="1:2">
      <c r="A2390" s="7" t="s">
        <v>1703</v>
      </c>
      <c r="B2390" s="6">
        <v>18816</v>
      </c>
    </row>
    <row r="2391" spans="1:2">
      <c r="A2391" s="7" t="s">
        <v>1942</v>
      </c>
      <c r="B2391" s="6">
        <v>18852</v>
      </c>
    </row>
    <row r="2392" spans="1:2">
      <c r="A2392" s="7" t="s">
        <v>1533</v>
      </c>
      <c r="B2392" s="6">
        <v>19329</v>
      </c>
    </row>
    <row r="2393" spans="1:2">
      <c r="A2393" s="7" t="s">
        <v>2058</v>
      </c>
      <c r="B2393" s="6">
        <v>19522</v>
      </c>
    </row>
    <row r="2394" spans="1:2">
      <c r="A2394" s="7" t="s">
        <v>1916</v>
      </c>
      <c r="B2394" s="6">
        <v>19811</v>
      </c>
    </row>
    <row r="2395" spans="1:2">
      <c r="A2395" s="7" t="s">
        <v>2082</v>
      </c>
      <c r="B2395" s="6">
        <v>19841</v>
      </c>
    </row>
    <row r="2396" spans="1:2">
      <c r="A2396" s="7" t="s">
        <v>87</v>
      </c>
      <c r="B2396" s="6">
        <v>19874</v>
      </c>
    </row>
    <row r="2397" spans="1:2">
      <c r="A2397" s="7" t="s">
        <v>1712</v>
      </c>
      <c r="B2397" s="6">
        <v>20068</v>
      </c>
    </row>
    <row r="2398" spans="1:2">
      <c r="A2398" s="7" t="s">
        <v>1609</v>
      </c>
      <c r="B2398" s="6">
        <v>20162</v>
      </c>
    </row>
    <row r="2399" spans="1:2">
      <c r="A2399" s="7" t="s">
        <v>2043</v>
      </c>
      <c r="B2399" s="6">
        <v>20354</v>
      </c>
    </row>
    <row r="2400" spans="1:2">
      <c r="A2400" s="7" t="s">
        <v>1916</v>
      </c>
      <c r="B2400" s="6">
        <v>20384</v>
      </c>
    </row>
    <row r="2401" spans="1:2">
      <c r="A2401" s="7" t="s">
        <v>1893</v>
      </c>
      <c r="B2401" s="6">
        <v>20710</v>
      </c>
    </row>
    <row r="2402" spans="1:2">
      <c r="A2402" s="7" t="s">
        <v>1515</v>
      </c>
      <c r="B2402" s="6">
        <v>20934</v>
      </c>
    </row>
    <row r="2403" spans="1:2">
      <c r="A2403" s="7" t="s">
        <v>1469</v>
      </c>
      <c r="B2403" s="6">
        <v>21057</v>
      </c>
    </row>
    <row r="2404" spans="1:2">
      <c r="A2404" s="7" t="s">
        <v>1772</v>
      </c>
      <c r="B2404" s="6">
        <v>21190</v>
      </c>
    </row>
    <row r="2405" spans="1:2">
      <c r="A2405" s="7" t="s">
        <v>1732</v>
      </c>
      <c r="B2405" s="6">
        <v>21505</v>
      </c>
    </row>
    <row r="2406" spans="1:2">
      <c r="A2406" s="7" t="s">
        <v>1724</v>
      </c>
      <c r="B2406" s="6">
        <v>22055</v>
      </c>
    </row>
    <row r="2407" spans="1:2">
      <c r="A2407" s="7" t="s">
        <v>1402</v>
      </c>
      <c r="B2407" s="6">
        <v>22371</v>
      </c>
    </row>
    <row r="2408" spans="1:2">
      <c r="A2408" s="7" t="s">
        <v>2062</v>
      </c>
      <c r="B2408" s="6">
        <v>22498</v>
      </c>
    </row>
    <row r="2409" spans="1:2">
      <c r="A2409" s="7" t="s">
        <v>1732</v>
      </c>
      <c r="B2409" s="6">
        <v>22562</v>
      </c>
    </row>
    <row r="2410" spans="1:2">
      <c r="A2410" s="7" t="s">
        <v>1732</v>
      </c>
      <c r="B2410" s="6">
        <v>23392</v>
      </c>
    </row>
    <row r="2411" spans="1:2">
      <c r="A2411" s="7" t="s">
        <v>1469</v>
      </c>
      <c r="B2411" s="6">
        <v>23782</v>
      </c>
    </row>
    <row r="2412" spans="1:2">
      <c r="A2412" s="7" t="s">
        <v>2110</v>
      </c>
      <c r="B2412" s="6">
        <v>24069</v>
      </c>
    </row>
    <row r="2413" spans="1:2">
      <c r="A2413" s="7" t="s">
        <v>1533</v>
      </c>
      <c r="B2413" s="6">
        <v>24099</v>
      </c>
    </row>
    <row r="2414" spans="1:2">
      <c r="A2414" s="7" t="s">
        <v>2110</v>
      </c>
      <c r="B2414" s="6">
        <v>24228</v>
      </c>
    </row>
    <row r="2415" spans="1:2">
      <c r="A2415" s="7" t="s">
        <v>1893</v>
      </c>
      <c r="B2415" s="6">
        <v>24231</v>
      </c>
    </row>
    <row r="2416" spans="1:2">
      <c r="A2416" s="7" t="s">
        <v>696</v>
      </c>
      <c r="B2416" s="6">
        <v>24613</v>
      </c>
    </row>
    <row r="2417" spans="1:2">
      <c r="A2417" s="7" t="s">
        <v>1916</v>
      </c>
      <c r="B2417" s="6">
        <v>24647</v>
      </c>
    </row>
    <row r="2418" spans="1:2">
      <c r="A2418" s="7" t="s">
        <v>1744</v>
      </c>
      <c r="B2418" s="6">
        <v>24672</v>
      </c>
    </row>
    <row r="2419" spans="1:2">
      <c r="A2419" s="7" t="s">
        <v>2043</v>
      </c>
      <c r="B2419" s="6">
        <v>24740</v>
      </c>
    </row>
    <row r="2420" spans="1:2">
      <c r="A2420" s="7" t="s">
        <v>1515</v>
      </c>
      <c r="B2420" s="6">
        <v>25479</v>
      </c>
    </row>
    <row r="2421" spans="1:2">
      <c r="A2421" s="7" t="s">
        <v>1426</v>
      </c>
      <c r="B2421" s="6">
        <v>25985</v>
      </c>
    </row>
    <row r="2422" spans="1:2">
      <c r="A2422" s="7" t="s">
        <v>1991</v>
      </c>
      <c r="B2422" s="6">
        <v>26341</v>
      </c>
    </row>
    <row r="2423" spans="1:2">
      <c r="A2423" s="7" t="s">
        <v>1991</v>
      </c>
      <c r="B2423" s="6">
        <v>26407</v>
      </c>
    </row>
    <row r="2424" spans="1:2">
      <c r="A2424" s="7" t="s">
        <v>2043</v>
      </c>
      <c r="B2424" s="6">
        <v>26432</v>
      </c>
    </row>
    <row r="2425" spans="1:2">
      <c r="A2425" s="7" t="s">
        <v>2043</v>
      </c>
      <c r="B2425" s="6">
        <v>26630</v>
      </c>
    </row>
    <row r="2426" spans="1:2">
      <c r="A2426" s="7" t="s">
        <v>1712</v>
      </c>
      <c r="B2426" s="6">
        <v>26660</v>
      </c>
    </row>
    <row r="2427" spans="1:2">
      <c r="A2427" s="7" t="s">
        <v>1861</v>
      </c>
      <c r="B2427" s="6">
        <v>26818</v>
      </c>
    </row>
    <row r="2428" spans="1:2">
      <c r="A2428" s="7" t="s">
        <v>2110</v>
      </c>
      <c r="B2428" s="6">
        <v>27011</v>
      </c>
    </row>
    <row r="2429" spans="1:2">
      <c r="A2429" s="7" t="s">
        <v>1584</v>
      </c>
      <c r="B2429" s="6">
        <v>27841</v>
      </c>
    </row>
    <row r="2430" spans="1:2">
      <c r="A2430" s="7" t="s">
        <v>1712</v>
      </c>
      <c r="B2430" s="6">
        <v>28581</v>
      </c>
    </row>
    <row r="2431" spans="1:2">
      <c r="A2431" s="7" t="s">
        <v>2058</v>
      </c>
      <c r="B2431" s="6">
        <v>28611</v>
      </c>
    </row>
    <row r="2432" spans="1:2">
      <c r="A2432" s="7" t="s">
        <v>1712</v>
      </c>
      <c r="B2432" s="6">
        <v>28647</v>
      </c>
    </row>
    <row r="2433" spans="1:2">
      <c r="A2433" s="7" t="s">
        <v>1784</v>
      </c>
      <c r="B2433" s="6">
        <v>28736</v>
      </c>
    </row>
    <row r="2434" spans="1:2">
      <c r="A2434" s="7" t="s">
        <v>1402</v>
      </c>
      <c r="B2434" s="6">
        <v>28835</v>
      </c>
    </row>
    <row r="2435" spans="1:2">
      <c r="A2435" s="7" t="s">
        <v>2043</v>
      </c>
      <c r="B2435" s="6">
        <v>29220</v>
      </c>
    </row>
    <row r="2436" spans="1:2">
      <c r="A2436" s="7" t="s">
        <v>1584</v>
      </c>
      <c r="B2436" s="6">
        <v>30114</v>
      </c>
    </row>
    <row r="2437" spans="1:2">
      <c r="A2437" s="7" t="s">
        <v>1584</v>
      </c>
      <c r="B2437" s="6">
        <v>30336</v>
      </c>
    </row>
    <row r="2438" spans="1:2">
      <c r="A2438" s="7" t="s">
        <v>1893</v>
      </c>
      <c r="B2438" s="6">
        <v>30725</v>
      </c>
    </row>
    <row r="2439" spans="1:2">
      <c r="A2439" s="7" t="s">
        <v>2082</v>
      </c>
      <c r="B2439" s="6">
        <v>30784</v>
      </c>
    </row>
    <row r="2440" spans="1:2">
      <c r="A2440" s="7" t="s">
        <v>1584</v>
      </c>
      <c r="B2440" s="6">
        <v>31040</v>
      </c>
    </row>
    <row r="2441" spans="1:2">
      <c r="A2441" s="7" t="s">
        <v>1732</v>
      </c>
      <c r="B2441" s="6">
        <v>31846</v>
      </c>
    </row>
    <row r="2442" spans="1:2">
      <c r="A2442" s="7" t="s">
        <v>1744</v>
      </c>
      <c r="B2442" s="6">
        <v>32038</v>
      </c>
    </row>
    <row r="2443" spans="1:2">
      <c r="A2443" s="7" t="s">
        <v>2104</v>
      </c>
      <c r="B2443" s="6">
        <v>32065</v>
      </c>
    </row>
    <row r="2444" spans="1:2">
      <c r="A2444" s="7" t="s">
        <v>1755</v>
      </c>
      <c r="B2444" s="6">
        <v>32326</v>
      </c>
    </row>
    <row r="2445" spans="1:2">
      <c r="A2445" s="7" t="s">
        <v>1810</v>
      </c>
      <c r="B2445" s="6">
        <v>32613</v>
      </c>
    </row>
    <row r="2446" spans="1:2">
      <c r="A2446" s="7" t="s">
        <v>1515</v>
      </c>
      <c r="B2446" s="6">
        <v>32741</v>
      </c>
    </row>
    <row r="2447" spans="1:2">
      <c r="A2447" s="7" t="s">
        <v>2052</v>
      </c>
      <c r="B2447" s="6">
        <v>32903</v>
      </c>
    </row>
    <row r="2448" spans="1:2">
      <c r="A2448" s="7" t="s">
        <v>1426</v>
      </c>
      <c r="B2448" s="6">
        <v>33031</v>
      </c>
    </row>
    <row r="2449" spans="1:2">
      <c r="A2449" s="7" t="s">
        <v>1584</v>
      </c>
      <c r="B2449" s="6">
        <v>33152</v>
      </c>
    </row>
    <row r="2450" spans="1:2">
      <c r="A2450" s="7" t="s">
        <v>1893</v>
      </c>
      <c r="B2450" s="6">
        <v>33217</v>
      </c>
    </row>
    <row r="2451" spans="1:2">
      <c r="A2451" s="7" t="s">
        <v>1942</v>
      </c>
      <c r="B2451" s="6">
        <v>33606</v>
      </c>
    </row>
    <row r="2452" spans="1:2">
      <c r="A2452" s="7" t="s">
        <v>1942</v>
      </c>
      <c r="B2452" s="6">
        <v>33666</v>
      </c>
    </row>
    <row r="2453" spans="1:2">
      <c r="A2453" s="7" t="s">
        <v>1426</v>
      </c>
      <c r="B2453" s="6">
        <v>33764</v>
      </c>
    </row>
    <row r="2454" spans="1:2">
      <c r="A2454" s="7" t="s">
        <v>2052</v>
      </c>
      <c r="B2454" s="6">
        <v>33921</v>
      </c>
    </row>
    <row r="2455" spans="1:2">
      <c r="A2455" s="7" t="s">
        <v>1772</v>
      </c>
      <c r="B2455" s="6">
        <v>33956</v>
      </c>
    </row>
    <row r="2456" spans="1:2">
      <c r="A2456" s="7" t="s">
        <v>1755</v>
      </c>
      <c r="B2456" s="6">
        <v>34022</v>
      </c>
    </row>
    <row r="2457" spans="1:2">
      <c r="A2457" s="7" t="s">
        <v>1942</v>
      </c>
      <c r="B2457" s="6">
        <v>34148</v>
      </c>
    </row>
    <row r="2458" spans="1:2">
      <c r="A2458" s="7" t="s">
        <v>1991</v>
      </c>
      <c r="B2458" s="6">
        <v>34182</v>
      </c>
    </row>
    <row r="2459" spans="1:2">
      <c r="A2459" s="7" t="s">
        <v>1515</v>
      </c>
      <c r="B2459" s="6">
        <v>34337</v>
      </c>
    </row>
    <row r="2460" spans="1:2">
      <c r="A2460" s="7" t="s">
        <v>2105</v>
      </c>
      <c r="B2460" s="6">
        <v>34657</v>
      </c>
    </row>
    <row r="2461" spans="1:2">
      <c r="A2461" s="7" t="s">
        <v>1823</v>
      </c>
      <c r="B2461" s="6">
        <v>34727</v>
      </c>
    </row>
    <row r="2462" spans="1:2">
      <c r="A2462" s="7" t="s">
        <v>1584</v>
      </c>
      <c r="B2462" s="6">
        <v>34881</v>
      </c>
    </row>
    <row r="2463" spans="1:2">
      <c r="A2463" s="7" t="s">
        <v>1712</v>
      </c>
      <c r="B2463" s="6">
        <v>34882</v>
      </c>
    </row>
    <row r="2464" spans="1:2">
      <c r="A2464" s="7" t="s">
        <v>1942</v>
      </c>
      <c r="B2464" s="6">
        <v>34916</v>
      </c>
    </row>
    <row r="2465" spans="1:2">
      <c r="A2465" s="7" t="s">
        <v>696</v>
      </c>
      <c r="B2465" s="6">
        <v>35041</v>
      </c>
    </row>
    <row r="2466" spans="1:2">
      <c r="A2466" s="7" t="s">
        <v>1893</v>
      </c>
      <c r="B2466" s="6">
        <v>35302</v>
      </c>
    </row>
    <row r="2467" spans="1:2">
      <c r="A2467" s="7" t="s">
        <v>87</v>
      </c>
      <c r="B2467" s="6">
        <v>35841</v>
      </c>
    </row>
    <row r="2468" spans="1:2">
      <c r="A2468" s="7" t="s">
        <v>1650</v>
      </c>
      <c r="B2468" s="6">
        <v>36034</v>
      </c>
    </row>
    <row r="2469" spans="1:2">
      <c r="A2469" s="7" t="s">
        <v>1861</v>
      </c>
      <c r="B2469" s="6">
        <v>36065</v>
      </c>
    </row>
    <row r="2470" spans="1:2">
      <c r="A2470" s="7" t="s">
        <v>2110</v>
      </c>
      <c r="B2470" s="6">
        <v>36355</v>
      </c>
    </row>
    <row r="2471" spans="1:2">
      <c r="A2471" s="7" t="s">
        <v>1823</v>
      </c>
      <c r="B2471" s="6">
        <v>36358</v>
      </c>
    </row>
    <row r="2472" spans="1:2">
      <c r="A2472" s="7" t="s">
        <v>1600</v>
      </c>
      <c r="B2472" s="6">
        <v>36739</v>
      </c>
    </row>
    <row r="2473" spans="1:2">
      <c r="A2473" s="7" t="s">
        <v>2104</v>
      </c>
      <c r="B2473" s="6">
        <v>36743</v>
      </c>
    </row>
    <row r="2474" spans="1:2">
      <c r="A2474" s="7" t="s">
        <v>1775</v>
      </c>
      <c r="B2474" s="6">
        <v>36864</v>
      </c>
    </row>
    <row r="2475" spans="1:2">
      <c r="A2475" s="7" t="s">
        <v>1712</v>
      </c>
      <c r="B2475" s="6">
        <v>37188</v>
      </c>
    </row>
    <row r="2476" spans="1:2">
      <c r="A2476" s="7" t="s">
        <v>1553</v>
      </c>
      <c r="B2476" s="6">
        <v>37414</v>
      </c>
    </row>
    <row r="2477" spans="1:2">
      <c r="A2477" s="7" t="s">
        <v>1772</v>
      </c>
      <c r="B2477" s="6">
        <v>37638</v>
      </c>
    </row>
    <row r="2478" spans="1:2">
      <c r="A2478" s="7" t="s">
        <v>87</v>
      </c>
      <c r="B2478" s="6">
        <v>37734</v>
      </c>
    </row>
    <row r="2479" spans="1:2">
      <c r="A2479" s="7" t="s">
        <v>2058</v>
      </c>
      <c r="B2479" s="6">
        <v>37763</v>
      </c>
    </row>
    <row r="2480" spans="1:2">
      <c r="A2480" s="7" t="s">
        <v>2082</v>
      </c>
      <c r="B2480" s="6">
        <v>37859</v>
      </c>
    </row>
    <row r="2481" spans="1:2">
      <c r="A2481" s="7" t="s">
        <v>1427</v>
      </c>
      <c r="B2481" s="6">
        <v>38048</v>
      </c>
    </row>
    <row r="2482" spans="1:2">
      <c r="A2482" s="7" t="s">
        <v>1810</v>
      </c>
      <c r="B2482" s="6">
        <v>38305</v>
      </c>
    </row>
    <row r="2483" spans="1:2">
      <c r="A2483" s="7" t="s">
        <v>1893</v>
      </c>
      <c r="B2483" s="6">
        <v>38371</v>
      </c>
    </row>
    <row r="2484" spans="1:2">
      <c r="A2484" s="7" t="s">
        <v>87</v>
      </c>
      <c r="B2484" s="6">
        <v>38789</v>
      </c>
    </row>
    <row r="2485" spans="1:2">
      <c r="A2485" s="7" t="s">
        <v>2082</v>
      </c>
      <c r="B2485" s="6">
        <v>39076</v>
      </c>
    </row>
    <row r="2486" spans="1:2">
      <c r="A2486" s="7" t="s">
        <v>1755</v>
      </c>
      <c r="B2486" s="6">
        <v>39173</v>
      </c>
    </row>
    <row r="2487" spans="1:2">
      <c r="A2487" s="7" t="s">
        <v>1916</v>
      </c>
      <c r="B2487" s="6">
        <v>39335</v>
      </c>
    </row>
    <row r="2488" spans="1:2">
      <c r="A2488" s="7" t="s">
        <v>2110</v>
      </c>
      <c r="B2488" s="6">
        <v>39744</v>
      </c>
    </row>
    <row r="2489" spans="1:2">
      <c r="A2489" s="7" t="s">
        <v>1152</v>
      </c>
      <c r="B2489" s="6">
        <v>39878</v>
      </c>
    </row>
    <row r="2490" spans="1:2">
      <c r="A2490" s="7" t="s">
        <v>1152</v>
      </c>
      <c r="B2490" s="6">
        <v>39972</v>
      </c>
    </row>
    <row r="2491" spans="1:2">
      <c r="A2491" s="7" t="s">
        <v>1553</v>
      </c>
      <c r="B2491" s="6">
        <v>40643</v>
      </c>
    </row>
    <row r="2492" spans="1:2">
      <c r="A2492" s="7" t="s">
        <v>1469</v>
      </c>
      <c r="B2492" s="6">
        <v>40870</v>
      </c>
    </row>
    <row r="2493" spans="1:2">
      <c r="A2493" s="7" t="s">
        <v>1712</v>
      </c>
      <c r="B2493" s="6">
        <v>40934</v>
      </c>
    </row>
    <row r="2494" spans="1:2">
      <c r="A2494" s="7" t="s">
        <v>1916</v>
      </c>
      <c r="B2494" s="6">
        <v>41254</v>
      </c>
    </row>
    <row r="2495" spans="1:2">
      <c r="A2495" s="7" t="s">
        <v>1609</v>
      </c>
      <c r="B2495" s="6">
        <v>41472</v>
      </c>
    </row>
    <row r="2496" spans="1:2">
      <c r="A2496" s="7" t="s">
        <v>1934</v>
      </c>
      <c r="B2496" s="6">
        <v>41830</v>
      </c>
    </row>
    <row r="2497" spans="1:2">
      <c r="A2497" s="7" t="s">
        <v>2110</v>
      </c>
      <c r="B2497" s="6">
        <v>42144</v>
      </c>
    </row>
    <row r="2498" spans="1:2">
      <c r="A2498" s="7" t="s">
        <v>1600</v>
      </c>
      <c r="B2498" s="6">
        <v>42439</v>
      </c>
    </row>
    <row r="2499" spans="1:2">
      <c r="A2499" s="7" t="s">
        <v>1491</v>
      </c>
      <c r="B2499" s="6">
        <v>42758</v>
      </c>
    </row>
    <row r="2500" spans="1:2">
      <c r="A2500" s="7" t="s">
        <v>1942</v>
      </c>
      <c r="B2500" s="6">
        <v>42950</v>
      </c>
    </row>
    <row r="2501" spans="1:2">
      <c r="A2501" s="7" t="s">
        <v>1775</v>
      </c>
      <c r="B2501" s="6">
        <v>42951</v>
      </c>
    </row>
    <row r="2502" spans="1:2">
      <c r="A2502" s="7" t="s">
        <v>1437</v>
      </c>
      <c r="B2502" s="6">
        <v>43172</v>
      </c>
    </row>
    <row r="2503" spans="1:2">
      <c r="A2503" s="7" t="s">
        <v>2062</v>
      </c>
      <c r="B2503" s="6">
        <v>43270</v>
      </c>
    </row>
    <row r="2504" spans="1:2">
      <c r="A2504" s="7" t="s">
        <v>1620</v>
      </c>
      <c r="B2504" s="6">
        <v>43271</v>
      </c>
    </row>
    <row r="2505" spans="1:2">
      <c r="A2505" s="7" t="s">
        <v>2104</v>
      </c>
      <c r="B2505" s="6">
        <v>43745</v>
      </c>
    </row>
    <row r="2506" spans="1:2">
      <c r="A2506" s="7" t="s">
        <v>1784</v>
      </c>
      <c r="B2506" s="6">
        <v>43779</v>
      </c>
    </row>
    <row r="2507" spans="1:2">
      <c r="A2507" s="7" t="s">
        <v>1823</v>
      </c>
      <c r="B2507" s="6">
        <v>43877</v>
      </c>
    </row>
    <row r="2508" spans="1:2">
      <c r="A2508" s="7" t="s">
        <v>2110</v>
      </c>
      <c r="B2508" s="6">
        <v>43907</v>
      </c>
    </row>
    <row r="2509" spans="1:2">
      <c r="A2509" s="7" t="s">
        <v>2110</v>
      </c>
      <c r="B2509" s="6">
        <v>43940</v>
      </c>
    </row>
    <row r="2510" spans="1:2">
      <c r="A2510" s="7" t="s">
        <v>2058</v>
      </c>
      <c r="B2510" s="6">
        <v>44036</v>
      </c>
    </row>
    <row r="2511" spans="1:2">
      <c r="A2511" s="7" t="s">
        <v>1491</v>
      </c>
      <c r="B2511" s="6">
        <v>44225</v>
      </c>
    </row>
    <row r="2512" spans="1:2">
      <c r="A2512" s="7" t="s">
        <v>1414</v>
      </c>
      <c r="B2512" s="6">
        <v>44352</v>
      </c>
    </row>
    <row r="2513" spans="1:2">
      <c r="A2513" s="7" t="s">
        <v>1609</v>
      </c>
      <c r="B2513" s="6">
        <v>44487</v>
      </c>
    </row>
    <row r="2514" spans="1:2">
      <c r="A2514" s="7" t="s">
        <v>1893</v>
      </c>
      <c r="B2514" s="6">
        <v>44775</v>
      </c>
    </row>
    <row r="2515" spans="1:2">
      <c r="A2515" s="7" t="s">
        <v>1437</v>
      </c>
      <c r="B2515" s="6">
        <v>46337</v>
      </c>
    </row>
    <row r="2516" spans="1:2">
      <c r="A2516" s="7" t="s">
        <v>2110</v>
      </c>
      <c r="B2516" s="6">
        <v>46562</v>
      </c>
    </row>
    <row r="2517" spans="1:2">
      <c r="A2517" s="7" t="s">
        <v>1810</v>
      </c>
      <c r="B2517" s="6">
        <v>46597</v>
      </c>
    </row>
    <row r="2518" spans="1:2">
      <c r="A2518" s="7" t="s">
        <v>2110</v>
      </c>
      <c r="B2518" s="6">
        <v>46725</v>
      </c>
    </row>
    <row r="2519" spans="1:2">
      <c r="A2519" s="7" t="s">
        <v>1584</v>
      </c>
      <c r="B2519" s="6">
        <v>46787</v>
      </c>
    </row>
    <row r="2520" spans="1:2">
      <c r="A2520" s="7" t="s">
        <v>1491</v>
      </c>
      <c r="B2520" s="6">
        <v>46916</v>
      </c>
    </row>
    <row r="2521" spans="1:2">
      <c r="A2521" s="7" t="s">
        <v>1553</v>
      </c>
      <c r="B2521" s="6">
        <v>47265</v>
      </c>
    </row>
    <row r="2522" spans="1:2">
      <c r="A2522" s="7" t="s">
        <v>1712</v>
      </c>
      <c r="B2522" s="6">
        <v>48487</v>
      </c>
    </row>
    <row r="2523" spans="1:2">
      <c r="A2523" s="7" t="s">
        <v>1861</v>
      </c>
      <c r="B2523" s="6">
        <v>48774</v>
      </c>
    </row>
    <row r="2524" spans="1:2">
      <c r="A2524" s="7" t="s">
        <v>1744</v>
      </c>
      <c r="B2524" s="6">
        <v>49381</v>
      </c>
    </row>
    <row r="2525" spans="1:2">
      <c r="A2525" s="7" t="s">
        <v>696</v>
      </c>
      <c r="B2525" s="6">
        <v>49666</v>
      </c>
    </row>
    <row r="2526" spans="1:2">
      <c r="A2526" s="7" t="s">
        <v>2105</v>
      </c>
      <c r="B2526" s="6">
        <v>49762</v>
      </c>
    </row>
    <row r="2527" spans="1:2">
      <c r="A2527" s="7" t="s">
        <v>1620</v>
      </c>
      <c r="B2527" s="6">
        <v>49831</v>
      </c>
    </row>
    <row r="2528" spans="1:2">
      <c r="A2528" s="7" t="s">
        <v>1515</v>
      </c>
      <c r="B2528" s="6">
        <v>49892</v>
      </c>
    </row>
    <row r="2529" spans="1:2">
      <c r="A2529" s="7" t="s">
        <v>1609</v>
      </c>
      <c r="B2529" s="6">
        <v>49988</v>
      </c>
    </row>
    <row r="2530" spans="1:2">
      <c r="A2530" s="7" t="s">
        <v>1437</v>
      </c>
      <c r="B2530" s="6">
        <v>50308</v>
      </c>
    </row>
    <row r="2531" spans="1:2">
      <c r="A2531" s="7" t="s">
        <v>2010</v>
      </c>
      <c r="B2531" s="6">
        <v>50692</v>
      </c>
    </row>
    <row r="2532" spans="1:2">
      <c r="A2532" s="7" t="s">
        <v>1945</v>
      </c>
      <c r="B2532" s="6">
        <v>50725</v>
      </c>
    </row>
    <row r="2533" spans="1:2">
      <c r="A2533" s="7" t="s">
        <v>1650</v>
      </c>
      <c r="B2533" s="6">
        <v>50982</v>
      </c>
    </row>
    <row r="2534" spans="1:2">
      <c r="A2534" s="7" t="s">
        <v>1810</v>
      </c>
      <c r="B2534" s="6">
        <v>51008</v>
      </c>
    </row>
    <row r="2535" spans="1:2">
      <c r="A2535" s="7" t="s">
        <v>1437</v>
      </c>
      <c r="B2535" s="6">
        <v>51463</v>
      </c>
    </row>
    <row r="2536" spans="1:2">
      <c r="A2536" s="7" t="s">
        <v>1823</v>
      </c>
      <c r="B2536" s="6">
        <v>51943</v>
      </c>
    </row>
    <row r="2537" spans="1:2">
      <c r="A2537" s="7" t="s">
        <v>1469</v>
      </c>
      <c r="B2537" s="6">
        <v>52039</v>
      </c>
    </row>
    <row r="2538" spans="1:2">
      <c r="A2538" s="7" t="s">
        <v>1893</v>
      </c>
      <c r="B2538" s="6">
        <v>52290</v>
      </c>
    </row>
    <row r="2539" spans="1:2">
      <c r="A2539" s="7" t="s">
        <v>2110</v>
      </c>
      <c r="B2539" s="6">
        <v>52480</v>
      </c>
    </row>
    <row r="2540" spans="1:2">
      <c r="A2540" s="7" t="s">
        <v>1823</v>
      </c>
      <c r="B2540" s="6">
        <v>52486</v>
      </c>
    </row>
    <row r="2541" spans="1:2">
      <c r="A2541" s="7" t="s">
        <v>1515</v>
      </c>
      <c r="B2541" s="6">
        <v>52519</v>
      </c>
    </row>
    <row r="2542" spans="1:2">
      <c r="A2542" s="7" t="s">
        <v>1823</v>
      </c>
      <c r="B2542" s="6">
        <v>53188</v>
      </c>
    </row>
    <row r="2543" spans="1:2">
      <c r="A2543" s="7" t="s">
        <v>1724</v>
      </c>
      <c r="B2543" s="6">
        <v>53223</v>
      </c>
    </row>
    <row r="2544" spans="1:2">
      <c r="A2544" s="7" t="s">
        <v>1620</v>
      </c>
      <c r="B2544" s="6">
        <v>53248</v>
      </c>
    </row>
    <row r="2545" spans="1:2">
      <c r="A2545" s="7" t="s">
        <v>1620</v>
      </c>
      <c r="B2545" s="6">
        <v>53411</v>
      </c>
    </row>
    <row r="2546" spans="1:2">
      <c r="A2546" s="7" t="s">
        <v>1823</v>
      </c>
      <c r="B2546" s="6">
        <v>53668</v>
      </c>
    </row>
    <row r="2547" spans="1:2">
      <c r="A2547" s="7" t="s">
        <v>2010</v>
      </c>
      <c r="B2547" s="6">
        <v>53730</v>
      </c>
    </row>
    <row r="2548" spans="1:2">
      <c r="A2548" s="7" t="s">
        <v>1732</v>
      </c>
      <c r="B2548" s="6">
        <v>54020</v>
      </c>
    </row>
    <row r="2549" spans="1:2">
      <c r="A2549" s="7" t="s">
        <v>1785</v>
      </c>
      <c r="B2549" s="6">
        <v>54368</v>
      </c>
    </row>
    <row r="2550" spans="1:2">
      <c r="A2550" s="7" t="s">
        <v>1437</v>
      </c>
      <c r="B2550" s="6">
        <v>54721</v>
      </c>
    </row>
    <row r="2551" spans="1:2">
      <c r="A2551" s="7" t="s">
        <v>1480</v>
      </c>
      <c r="B2551" s="6">
        <v>55013</v>
      </c>
    </row>
    <row r="2552" spans="1:2">
      <c r="A2552" s="7" t="s">
        <v>1724</v>
      </c>
      <c r="B2552" s="6">
        <v>55077</v>
      </c>
    </row>
    <row r="2553" spans="1:2">
      <c r="A2553" s="7" t="s">
        <v>1785</v>
      </c>
      <c r="B2553" s="6">
        <v>55206</v>
      </c>
    </row>
    <row r="2554" spans="1:2">
      <c r="A2554" s="7" t="s">
        <v>1724</v>
      </c>
      <c r="B2554" s="6">
        <v>55492</v>
      </c>
    </row>
    <row r="2555" spans="1:2">
      <c r="A2555" s="7" t="s">
        <v>2062</v>
      </c>
      <c r="B2555" s="6">
        <v>55744</v>
      </c>
    </row>
    <row r="2556" spans="1:2">
      <c r="A2556" s="7" t="s">
        <v>1712</v>
      </c>
      <c r="B2556" s="6">
        <v>55968</v>
      </c>
    </row>
    <row r="2557" spans="1:2">
      <c r="A2557" s="7" t="s">
        <v>87</v>
      </c>
      <c r="B2557" s="6">
        <v>56288</v>
      </c>
    </row>
    <row r="2558" spans="1:2">
      <c r="A2558" s="7" t="s">
        <v>1527</v>
      </c>
      <c r="B2558" s="6">
        <v>56291</v>
      </c>
    </row>
    <row r="2559" spans="1:2">
      <c r="A2559" s="7" t="s">
        <v>1152</v>
      </c>
      <c r="B2559" s="6">
        <v>56486</v>
      </c>
    </row>
    <row r="2560" spans="1:2">
      <c r="A2560" s="7" t="s">
        <v>1527</v>
      </c>
      <c r="B2560" s="6">
        <v>56514</v>
      </c>
    </row>
    <row r="2561" spans="1:2">
      <c r="A2561" s="7" t="s">
        <v>1650</v>
      </c>
      <c r="B2561" s="6">
        <v>56672</v>
      </c>
    </row>
    <row r="2562" spans="1:2">
      <c r="A2562" s="7" t="s">
        <v>1861</v>
      </c>
      <c r="B2562" s="6">
        <v>56931</v>
      </c>
    </row>
    <row r="2563" spans="1:2">
      <c r="A2563" s="7" t="s">
        <v>2105</v>
      </c>
      <c r="B2563" s="6">
        <v>57025</v>
      </c>
    </row>
    <row r="2564" spans="1:2">
      <c r="A2564" s="7" t="s">
        <v>1861</v>
      </c>
      <c r="B2564" s="6">
        <v>57061</v>
      </c>
    </row>
    <row r="2565" spans="1:2">
      <c r="A2565" s="7" t="s">
        <v>2058</v>
      </c>
      <c r="B2565" s="6">
        <v>57217</v>
      </c>
    </row>
    <row r="2566" spans="1:2">
      <c r="A2566" s="7" t="s">
        <v>2062</v>
      </c>
      <c r="B2566" s="6">
        <v>57504</v>
      </c>
    </row>
    <row r="2567" spans="1:2">
      <c r="A2567" s="7" t="s">
        <v>87</v>
      </c>
      <c r="B2567" s="6">
        <v>57666</v>
      </c>
    </row>
    <row r="2568" spans="1:2">
      <c r="A2568" s="7" t="s">
        <v>1861</v>
      </c>
      <c r="B2568" s="6">
        <v>58496</v>
      </c>
    </row>
    <row r="2569" spans="1:2">
      <c r="A2569" s="7" t="s">
        <v>1861</v>
      </c>
      <c r="B2569" s="6">
        <v>58628</v>
      </c>
    </row>
    <row r="2570" spans="1:2">
      <c r="A2570" s="7" t="s">
        <v>2031</v>
      </c>
      <c r="B2570" s="6">
        <v>58854</v>
      </c>
    </row>
    <row r="2571" spans="1:2">
      <c r="A2571" s="7" t="s">
        <v>1753</v>
      </c>
      <c r="B2571" s="6">
        <v>58917</v>
      </c>
    </row>
    <row r="2572" spans="1:2">
      <c r="A2572" s="7" t="s">
        <v>1772</v>
      </c>
      <c r="B2572" s="6">
        <v>59104</v>
      </c>
    </row>
    <row r="2573" spans="1:2">
      <c r="A2573" s="7" t="s">
        <v>1753</v>
      </c>
      <c r="B2573" s="6">
        <v>59937</v>
      </c>
    </row>
    <row r="2574" spans="1:2">
      <c r="A2574" s="7" t="s">
        <v>1484</v>
      </c>
      <c r="B2574" s="6">
        <v>386</v>
      </c>
    </row>
    <row r="2575" spans="1:2">
      <c r="A2575" s="7" t="s">
        <v>2083</v>
      </c>
      <c r="B2575" s="6">
        <v>416</v>
      </c>
    </row>
    <row r="2576" spans="1:2">
      <c r="A2576" s="7" t="s">
        <v>1716</v>
      </c>
      <c r="B2576" s="6">
        <v>513</v>
      </c>
    </row>
    <row r="2577" spans="1:2">
      <c r="A2577" s="7" t="s">
        <v>1716</v>
      </c>
      <c r="B2577" s="6">
        <v>611</v>
      </c>
    </row>
    <row r="2578" spans="1:2">
      <c r="A2578" s="7" t="s">
        <v>2070</v>
      </c>
      <c r="B2578" s="6">
        <v>802</v>
      </c>
    </row>
    <row r="2579" spans="1:2">
      <c r="A2579" s="7" t="s">
        <v>1413</v>
      </c>
      <c r="B2579" s="6">
        <v>960</v>
      </c>
    </row>
    <row r="2580" spans="1:2">
      <c r="A2580" s="7" t="s">
        <v>35</v>
      </c>
      <c r="B2580" s="6">
        <v>965</v>
      </c>
    </row>
    <row r="2581" spans="1:2">
      <c r="A2581" s="7" t="s">
        <v>2083</v>
      </c>
      <c r="B2581" s="6">
        <v>1127</v>
      </c>
    </row>
    <row r="2582" spans="1:2">
      <c r="A2582" s="7" t="s">
        <v>2072</v>
      </c>
      <c r="B2582" s="6">
        <v>1507</v>
      </c>
    </row>
    <row r="2583" spans="1:2">
      <c r="A2583" s="7" t="s">
        <v>1672</v>
      </c>
      <c r="B2583" s="6">
        <v>1665</v>
      </c>
    </row>
    <row r="2584" spans="1:2">
      <c r="A2584" s="7" t="s">
        <v>1592</v>
      </c>
      <c r="B2584" s="6">
        <v>1952</v>
      </c>
    </row>
    <row r="2585" spans="1:2">
      <c r="A2585" s="7" t="s">
        <v>1909</v>
      </c>
      <c r="B2585" s="6">
        <v>1953</v>
      </c>
    </row>
    <row r="2586" spans="1:2">
      <c r="A2586" s="7" t="s">
        <v>1909</v>
      </c>
      <c r="B2586" s="6">
        <v>2213</v>
      </c>
    </row>
    <row r="2587" spans="1:2">
      <c r="A2587" s="7" t="s">
        <v>1805</v>
      </c>
      <c r="B2587" s="6">
        <v>2368</v>
      </c>
    </row>
    <row r="2588" spans="1:2">
      <c r="A2588" s="7" t="s">
        <v>2072</v>
      </c>
      <c r="B2588" s="6">
        <v>2560</v>
      </c>
    </row>
    <row r="2589" spans="1:2">
      <c r="A2589" s="7" t="s">
        <v>1530</v>
      </c>
      <c r="B2589" s="6">
        <v>2754</v>
      </c>
    </row>
    <row r="2590" spans="1:2">
      <c r="A2590" s="7" t="s">
        <v>79</v>
      </c>
      <c r="B2590" s="6">
        <v>2755</v>
      </c>
    </row>
    <row r="2591" spans="1:2">
      <c r="A2591" s="7" t="s">
        <v>1943</v>
      </c>
      <c r="B2591" s="6">
        <v>3333</v>
      </c>
    </row>
    <row r="2592" spans="1:2">
      <c r="A2592" s="7" t="s">
        <v>1725</v>
      </c>
      <c r="B2592" s="6">
        <v>3460</v>
      </c>
    </row>
    <row r="2593" spans="1:2">
      <c r="A2593" s="7" t="s">
        <v>1192</v>
      </c>
      <c r="B2593" s="6">
        <v>3591</v>
      </c>
    </row>
    <row r="2594" spans="1:2">
      <c r="A2594" s="7" t="s">
        <v>35</v>
      </c>
      <c r="B2594" s="6">
        <v>4006</v>
      </c>
    </row>
    <row r="2595" spans="1:2">
      <c r="A2595" s="7" t="s">
        <v>1943</v>
      </c>
      <c r="B2595" s="6">
        <v>4193</v>
      </c>
    </row>
    <row r="2596" spans="1:2">
      <c r="A2596" s="7" t="s">
        <v>1943</v>
      </c>
      <c r="B2596" s="6">
        <v>4387</v>
      </c>
    </row>
    <row r="2597" spans="1:2">
      <c r="A2597" s="7" t="s">
        <v>1943</v>
      </c>
      <c r="B2597" s="6">
        <v>4512</v>
      </c>
    </row>
    <row r="2598" spans="1:2">
      <c r="A2598" s="7" t="s">
        <v>1805</v>
      </c>
      <c r="B2598" s="6">
        <v>4839</v>
      </c>
    </row>
    <row r="2599" spans="1:2">
      <c r="A2599" s="7" t="s">
        <v>1975</v>
      </c>
      <c r="B2599" s="6">
        <v>4935</v>
      </c>
    </row>
    <row r="2600" spans="1:2">
      <c r="A2600" s="7" t="s">
        <v>1672</v>
      </c>
      <c r="B2600" s="6">
        <v>6403</v>
      </c>
    </row>
    <row r="2601" spans="1:2">
      <c r="A2601" s="7" t="s">
        <v>1453</v>
      </c>
      <c r="B2601" s="6">
        <v>6754</v>
      </c>
    </row>
    <row r="2602" spans="1:2">
      <c r="A2602" s="7" t="s">
        <v>1805</v>
      </c>
      <c r="B2602" s="6">
        <v>7619</v>
      </c>
    </row>
    <row r="2603" spans="1:2">
      <c r="A2603" s="7" t="s">
        <v>2070</v>
      </c>
      <c r="B2603" s="6">
        <v>7744</v>
      </c>
    </row>
    <row r="2604" spans="1:2">
      <c r="A2604" s="7" t="s">
        <v>2083</v>
      </c>
      <c r="B2604" s="6">
        <v>8006</v>
      </c>
    </row>
    <row r="2605" spans="1:2">
      <c r="A2605" s="7" t="s">
        <v>1499</v>
      </c>
      <c r="B2605" s="6">
        <v>8224</v>
      </c>
    </row>
    <row r="2606" spans="1:2">
      <c r="A2606" s="7" t="s">
        <v>35</v>
      </c>
      <c r="B2606" s="6">
        <v>8323</v>
      </c>
    </row>
    <row r="2607" spans="1:2">
      <c r="A2607" s="7" t="s">
        <v>1176</v>
      </c>
      <c r="B2607" s="6">
        <v>8480</v>
      </c>
    </row>
    <row r="2608" spans="1:2">
      <c r="A2608" s="7" t="s">
        <v>1672</v>
      </c>
      <c r="B2608" s="6">
        <v>9568</v>
      </c>
    </row>
    <row r="2609" spans="1:2">
      <c r="A2609" s="7" t="s">
        <v>1192</v>
      </c>
      <c r="B2609" s="6">
        <v>9701</v>
      </c>
    </row>
    <row r="2610" spans="1:2">
      <c r="A2610" s="7" t="s">
        <v>1917</v>
      </c>
      <c r="B2610" s="6">
        <v>9926</v>
      </c>
    </row>
    <row r="2611" spans="1:2">
      <c r="A2611" s="7" t="s">
        <v>1805</v>
      </c>
      <c r="B2611" s="6">
        <v>10373</v>
      </c>
    </row>
    <row r="2612" spans="1:2">
      <c r="A2612" s="7" t="s">
        <v>2073</v>
      </c>
      <c r="B2612" s="6">
        <v>11111</v>
      </c>
    </row>
    <row r="2613" spans="1:2">
      <c r="A2613" s="7" t="s">
        <v>1641</v>
      </c>
      <c r="B2613" s="6">
        <v>11173</v>
      </c>
    </row>
    <row r="2614" spans="1:2">
      <c r="A2614" s="7" t="s">
        <v>1818</v>
      </c>
      <c r="B2614" s="6">
        <v>11239</v>
      </c>
    </row>
    <row r="2615" spans="1:2">
      <c r="A2615" s="7" t="s">
        <v>1602</v>
      </c>
      <c r="B2615" s="6">
        <v>11396</v>
      </c>
    </row>
    <row r="2616" spans="1:2">
      <c r="A2616" s="7" t="s">
        <v>1484</v>
      </c>
      <c r="B2616" s="6">
        <v>11808</v>
      </c>
    </row>
    <row r="2617" spans="1:2">
      <c r="A2617" s="7" t="s">
        <v>1484</v>
      </c>
      <c r="B2617" s="6">
        <v>11874</v>
      </c>
    </row>
    <row r="2618" spans="1:2">
      <c r="A2618" s="7" t="s">
        <v>1818</v>
      </c>
      <c r="B2618" s="6">
        <v>12322</v>
      </c>
    </row>
    <row r="2619" spans="1:2">
      <c r="A2619" s="7" t="s">
        <v>1725</v>
      </c>
      <c r="B2619" s="6">
        <v>12480</v>
      </c>
    </row>
    <row r="2620" spans="1:2">
      <c r="A2620" s="7" t="s">
        <v>1833</v>
      </c>
      <c r="B2620" s="6">
        <v>12516</v>
      </c>
    </row>
    <row r="2621" spans="1:2">
      <c r="A2621" s="7" t="s">
        <v>1421</v>
      </c>
      <c r="B2621" s="6">
        <v>13088</v>
      </c>
    </row>
    <row r="2622" spans="1:2">
      <c r="A2622" s="7" t="s">
        <v>1975</v>
      </c>
      <c r="B2622" s="6">
        <v>13121</v>
      </c>
    </row>
    <row r="2623" spans="1:2">
      <c r="A2623" s="7" t="s">
        <v>1413</v>
      </c>
      <c r="B2623" s="6">
        <v>13348</v>
      </c>
    </row>
    <row r="2624" spans="1:2">
      <c r="A2624" s="7" t="s">
        <v>1570</v>
      </c>
      <c r="B2624" s="6">
        <v>13413</v>
      </c>
    </row>
    <row r="2625" spans="1:2">
      <c r="A2625" s="7" t="s">
        <v>1632</v>
      </c>
      <c r="B2625" s="6">
        <v>13447</v>
      </c>
    </row>
    <row r="2626" spans="1:2">
      <c r="A2626" s="7" t="s">
        <v>1725</v>
      </c>
      <c r="B2626" s="6">
        <v>13638</v>
      </c>
    </row>
    <row r="2627" spans="1:2">
      <c r="A2627" s="7" t="s">
        <v>1812</v>
      </c>
      <c r="B2627" s="6">
        <v>13761</v>
      </c>
    </row>
    <row r="2628" spans="1:2">
      <c r="A2628" s="7" t="s">
        <v>1580</v>
      </c>
      <c r="B2628" s="6">
        <v>14247</v>
      </c>
    </row>
    <row r="2629" spans="1:2">
      <c r="A2629" s="7" t="s">
        <v>1725</v>
      </c>
      <c r="B2629" s="6">
        <v>14755</v>
      </c>
    </row>
    <row r="2630" spans="1:2">
      <c r="A2630" s="7" t="s">
        <v>1176</v>
      </c>
      <c r="B2630" s="6">
        <v>14854</v>
      </c>
    </row>
    <row r="2631" spans="1:2">
      <c r="A2631" s="7" t="s">
        <v>1812</v>
      </c>
      <c r="B2631" s="6">
        <v>15078</v>
      </c>
    </row>
    <row r="2632" spans="1:2">
      <c r="A2632" s="7" t="s">
        <v>35</v>
      </c>
      <c r="B2632" s="6">
        <v>15744</v>
      </c>
    </row>
    <row r="2633" spans="1:2">
      <c r="A2633" s="7" t="s">
        <v>2029</v>
      </c>
      <c r="B2633" s="6">
        <v>16454</v>
      </c>
    </row>
    <row r="2634" spans="1:2">
      <c r="A2634" s="7" t="s">
        <v>1805</v>
      </c>
      <c r="B2634" s="6">
        <v>16676</v>
      </c>
    </row>
    <row r="2635" spans="1:2">
      <c r="A2635" s="7" t="s">
        <v>1805</v>
      </c>
      <c r="B2635" s="6">
        <v>16897</v>
      </c>
    </row>
    <row r="2636" spans="1:2">
      <c r="A2636" s="7" t="s">
        <v>2083</v>
      </c>
      <c r="B2636" s="6">
        <v>16999</v>
      </c>
    </row>
    <row r="2637" spans="1:2">
      <c r="A2637" s="7" t="s">
        <v>2070</v>
      </c>
      <c r="B2637" s="6">
        <v>17091</v>
      </c>
    </row>
    <row r="2638" spans="1:2">
      <c r="A2638" s="7" t="s">
        <v>1602</v>
      </c>
      <c r="B2638" s="6">
        <v>17249</v>
      </c>
    </row>
    <row r="2639" spans="1:2">
      <c r="A2639" s="7" t="s">
        <v>1461</v>
      </c>
      <c r="B2639" s="6">
        <v>17670</v>
      </c>
    </row>
    <row r="2640" spans="1:2">
      <c r="A2640" s="7" t="s">
        <v>1833</v>
      </c>
      <c r="B2640" s="6">
        <v>17797</v>
      </c>
    </row>
    <row r="2641" spans="1:2">
      <c r="A2641" s="7" t="s">
        <v>2073</v>
      </c>
      <c r="B2641" s="6">
        <v>18213</v>
      </c>
    </row>
    <row r="2642" spans="1:2">
      <c r="A2642" s="7" t="s">
        <v>1580</v>
      </c>
      <c r="B2642" s="6">
        <v>18241</v>
      </c>
    </row>
    <row r="2643" spans="1:2">
      <c r="A2643" s="7" t="s">
        <v>2029</v>
      </c>
      <c r="B2643" s="6">
        <v>18244</v>
      </c>
    </row>
    <row r="2644" spans="1:2">
      <c r="A2644" s="7" t="s">
        <v>811</v>
      </c>
      <c r="B2644" s="6">
        <v>18465</v>
      </c>
    </row>
    <row r="2645" spans="1:2">
      <c r="A2645" s="7" t="s">
        <v>35</v>
      </c>
      <c r="B2645" s="6">
        <v>18528</v>
      </c>
    </row>
    <row r="2646" spans="1:2">
      <c r="A2646" s="7" t="s">
        <v>1725</v>
      </c>
      <c r="B2646" s="6">
        <v>18917</v>
      </c>
    </row>
    <row r="2647" spans="1:2">
      <c r="A2647" s="7" t="s">
        <v>1453</v>
      </c>
      <c r="B2647" s="6">
        <v>19493</v>
      </c>
    </row>
    <row r="2648" spans="1:2">
      <c r="A2648" s="7" t="s">
        <v>1812</v>
      </c>
      <c r="B2648" s="6">
        <v>19616</v>
      </c>
    </row>
    <row r="2649" spans="1:2">
      <c r="A2649" s="7" t="s">
        <v>1943</v>
      </c>
      <c r="B2649" s="6">
        <v>20390</v>
      </c>
    </row>
    <row r="2650" spans="1:2">
      <c r="A2650" s="7" t="s">
        <v>1453</v>
      </c>
      <c r="B2650" s="6">
        <v>20451</v>
      </c>
    </row>
    <row r="2651" spans="1:2">
      <c r="A2651" s="7" t="s">
        <v>1592</v>
      </c>
      <c r="B2651" s="6">
        <v>20486</v>
      </c>
    </row>
    <row r="2652" spans="1:2">
      <c r="A2652" s="7" t="s">
        <v>1716</v>
      </c>
      <c r="B2652" s="6">
        <v>20899</v>
      </c>
    </row>
    <row r="2653" spans="1:2">
      <c r="A2653" s="7" t="s">
        <v>1833</v>
      </c>
      <c r="B2653" s="6">
        <v>21089</v>
      </c>
    </row>
    <row r="2654" spans="1:2">
      <c r="A2654" s="7" t="s">
        <v>1568</v>
      </c>
      <c r="B2654" s="6">
        <v>21634</v>
      </c>
    </row>
    <row r="2655" spans="1:2">
      <c r="A2655" s="7" t="s">
        <v>1716</v>
      </c>
      <c r="B2655" s="6">
        <v>21665</v>
      </c>
    </row>
    <row r="2656" spans="1:2">
      <c r="A2656" s="7" t="s">
        <v>1975</v>
      </c>
      <c r="B2656" s="6">
        <v>21729</v>
      </c>
    </row>
    <row r="2657" spans="1:2">
      <c r="A2657" s="7" t="s">
        <v>1833</v>
      </c>
      <c r="B2657" s="6">
        <v>21796</v>
      </c>
    </row>
    <row r="2658" spans="1:2">
      <c r="A2658" s="7" t="s">
        <v>1805</v>
      </c>
      <c r="B2658" s="6">
        <v>21958</v>
      </c>
    </row>
    <row r="2659" spans="1:2">
      <c r="A2659" s="7" t="s">
        <v>1725</v>
      </c>
      <c r="B2659" s="6">
        <v>22468</v>
      </c>
    </row>
    <row r="2660" spans="1:2">
      <c r="A2660" s="7" t="s">
        <v>1672</v>
      </c>
      <c r="B2660" s="6">
        <v>22626</v>
      </c>
    </row>
    <row r="2661" spans="1:2">
      <c r="A2661" s="7" t="s">
        <v>2083</v>
      </c>
      <c r="B2661" s="6">
        <v>23205</v>
      </c>
    </row>
    <row r="2662" spans="1:2">
      <c r="A2662" s="7" t="s">
        <v>2070</v>
      </c>
      <c r="B2662" s="6">
        <v>23394</v>
      </c>
    </row>
    <row r="2663" spans="1:2">
      <c r="A2663" s="7" t="s">
        <v>1812</v>
      </c>
      <c r="B2663" s="6">
        <v>24390</v>
      </c>
    </row>
    <row r="2664" spans="1:2">
      <c r="A2664" s="7" t="s">
        <v>1421</v>
      </c>
      <c r="B2664" s="6">
        <v>24643</v>
      </c>
    </row>
    <row r="2665" spans="1:2">
      <c r="A2665" s="7" t="s">
        <v>1641</v>
      </c>
      <c r="B2665" s="6">
        <v>24679</v>
      </c>
    </row>
    <row r="2666" spans="1:2">
      <c r="A2666" s="7" t="s">
        <v>1805</v>
      </c>
      <c r="B2666" s="6">
        <v>25062</v>
      </c>
    </row>
    <row r="2667" spans="1:2">
      <c r="A2667" s="7" t="s">
        <v>1602</v>
      </c>
      <c r="B2667" s="6">
        <v>25152</v>
      </c>
    </row>
    <row r="2668" spans="1:2">
      <c r="A2668" s="7" t="s">
        <v>1413</v>
      </c>
      <c r="B2668" s="6">
        <v>25478</v>
      </c>
    </row>
    <row r="2669" spans="1:2">
      <c r="A2669" s="7" t="s">
        <v>1716</v>
      </c>
      <c r="B2669" s="6">
        <v>26469</v>
      </c>
    </row>
    <row r="2670" spans="1:2">
      <c r="A2670" s="7" t="s">
        <v>2072</v>
      </c>
      <c r="B2670" s="6">
        <v>26470</v>
      </c>
    </row>
    <row r="2671" spans="1:2">
      <c r="A2671" s="7" t="s">
        <v>1513</v>
      </c>
      <c r="B2671" s="6">
        <v>26565</v>
      </c>
    </row>
    <row r="2672" spans="1:2">
      <c r="A2672" s="7" t="s">
        <v>1413</v>
      </c>
      <c r="B2672" s="6">
        <v>26852</v>
      </c>
    </row>
    <row r="2673" spans="1:2">
      <c r="A2673" s="7" t="s">
        <v>1437</v>
      </c>
      <c r="B2673" s="6">
        <v>27299</v>
      </c>
    </row>
    <row r="2674" spans="1:2">
      <c r="A2674" s="7" t="s">
        <v>948</v>
      </c>
      <c r="B2674" s="6">
        <v>27300</v>
      </c>
    </row>
    <row r="2675" spans="1:2">
      <c r="A2675" s="7" t="s">
        <v>1176</v>
      </c>
      <c r="B2675" s="6">
        <v>27557</v>
      </c>
    </row>
    <row r="2676" spans="1:2">
      <c r="A2676" s="7" t="s">
        <v>1568</v>
      </c>
      <c r="B2676" s="6">
        <v>27654</v>
      </c>
    </row>
    <row r="2677" spans="1:2">
      <c r="A2677" s="7" t="s">
        <v>1672</v>
      </c>
      <c r="B2677" s="6">
        <v>27684</v>
      </c>
    </row>
    <row r="2678" spans="1:2">
      <c r="A2678" s="7" t="s">
        <v>1845</v>
      </c>
      <c r="B2678" s="6">
        <v>27811</v>
      </c>
    </row>
    <row r="2679" spans="1:2">
      <c r="A2679" s="7" t="s">
        <v>1716</v>
      </c>
      <c r="B2679" s="6">
        <v>28064</v>
      </c>
    </row>
    <row r="2680" spans="1:2">
      <c r="A2680" s="7" t="s">
        <v>1580</v>
      </c>
      <c r="B2680" s="6">
        <v>28258</v>
      </c>
    </row>
    <row r="2681" spans="1:2">
      <c r="A2681" s="7" t="s">
        <v>1725</v>
      </c>
      <c r="B2681" s="6">
        <v>28321</v>
      </c>
    </row>
    <row r="2682" spans="1:2">
      <c r="A2682" s="7" t="s">
        <v>1461</v>
      </c>
      <c r="B2682" s="6">
        <v>28454</v>
      </c>
    </row>
    <row r="2683" spans="1:2">
      <c r="A2683" s="7" t="s">
        <v>1805</v>
      </c>
      <c r="B2683" s="6">
        <v>29255</v>
      </c>
    </row>
    <row r="2684" spans="1:2">
      <c r="A2684" s="7" t="s">
        <v>35</v>
      </c>
      <c r="B2684" s="6">
        <v>29383</v>
      </c>
    </row>
    <row r="2685" spans="1:2">
      <c r="A2685" s="7" t="s">
        <v>1805</v>
      </c>
      <c r="B2685" s="6">
        <v>29507</v>
      </c>
    </row>
    <row r="2686" spans="1:2">
      <c r="A2686" s="7" t="s">
        <v>1805</v>
      </c>
      <c r="B2686" s="6">
        <v>29572</v>
      </c>
    </row>
    <row r="2687" spans="1:2">
      <c r="A2687" s="7" t="s">
        <v>1845</v>
      </c>
      <c r="B2687" s="6">
        <v>29889</v>
      </c>
    </row>
    <row r="2688" spans="1:2">
      <c r="A2688" s="7" t="s">
        <v>1602</v>
      </c>
      <c r="B2688" s="6">
        <v>29894</v>
      </c>
    </row>
    <row r="2689" spans="1:2">
      <c r="A2689" s="7" t="s">
        <v>1592</v>
      </c>
      <c r="B2689" s="6">
        <v>30054</v>
      </c>
    </row>
    <row r="2690" spans="1:2">
      <c r="A2690" s="7" t="s">
        <v>1568</v>
      </c>
      <c r="B2690" s="6">
        <v>30208</v>
      </c>
    </row>
    <row r="2691" spans="1:2">
      <c r="A2691" s="7" t="s">
        <v>1580</v>
      </c>
      <c r="B2691" s="6">
        <v>30369</v>
      </c>
    </row>
    <row r="2692" spans="1:2">
      <c r="A2692" s="7" t="s">
        <v>2072</v>
      </c>
      <c r="B2692" s="6">
        <v>30726</v>
      </c>
    </row>
    <row r="2693" spans="1:2">
      <c r="A2693" s="7" t="s">
        <v>2070</v>
      </c>
      <c r="B2693" s="6">
        <v>30727</v>
      </c>
    </row>
    <row r="2694" spans="1:2">
      <c r="A2694" s="7" t="s">
        <v>1975</v>
      </c>
      <c r="B2694" s="6">
        <v>30915</v>
      </c>
    </row>
    <row r="2695" spans="1:2">
      <c r="A2695" s="7" t="s">
        <v>1461</v>
      </c>
      <c r="B2695" s="6">
        <v>31072</v>
      </c>
    </row>
    <row r="2696" spans="1:2">
      <c r="A2696" s="7" t="s">
        <v>1716</v>
      </c>
      <c r="B2696" s="6">
        <v>31073</v>
      </c>
    </row>
    <row r="2697" spans="1:2">
      <c r="A2697" s="7" t="s">
        <v>1716</v>
      </c>
      <c r="B2697" s="6">
        <v>31138</v>
      </c>
    </row>
    <row r="2698" spans="1:2">
      <c r="A2698" s="7" t="s">
        <v>1805</v>
      </c>
      <c r="B2698" s="6">
        <v>31173</v>
      </c>
    </row>
    <row r="2699" spans="1:2">
      <c r="A2699" s="7" t="s">
        <v>811</v>
      </c>
      <c r="B2699" s="6">
        <v>31812</v>
      </c>
    </row>
    <row r="2700" spans="1:2">
      <c r="A2700" s="7" t="s">
        <v>1413</v>
      </c>
      <c r="B2700" s="6">
        <v>32002</v>
      </c>
    </row>
    <row r="2701" spans="1:2">
      <c r="A2701" s="7" t="s">
        <v>1605</v>
      </c>
      <c r="B2701" s="6">
        <v>32323</v>
      </c>
    </row>
    <row r="2702" spans="1:2">
      <c r="A2702" s="7" t="s">
        <v>1840</v>
      </c>
      <c r="B2702" s="6">
        <v>32454</v>
      </c>
    </row>
    <row r="2703" spans="1:2">
      <c r="A2703" s="7" t="s">
        <v>1176</v>
      </c>
      <c r="B2703" s="6">
        <v>32516</v>
      </c>
    </row>
    <row r="2704" spans="1:2">
      <c r="A2704" s="7" t="s">
        <v>1975</v>
      </c>
      <c r="B2704" s="6">
        <v>32608</v>
      </c>
    </row>
    <row r="2705" spans="1:2">
      <c r="A2705" s="7" t="s">
        <v>1833</v>
      </c>
      <c r="B2705" s="6">
        <v>33510</v>
      </c>
    </row>
    <row r="2706" spans="1:2">
      <c r="A2706" s="7" t="s">
        <v>1672</v>
      </c>
      <c r="B2706" s="6">
        <v>33541</v>
      </c>
    </row>
    <row r="2707" spans="1:2">
      <c r="A2707" s="7" t="s">
        <v>1833</v>
      </c>
      <c r="B2707" s="6">
        <v>33573</v>
      </c>
    </row>
    <row r="2708" spans="1:2">
      <c r="A2708" s="7" t="s">
        <v>1745</v>
      </c>
      <c r="B2708" s="6">
        <v>34371</v>
      </c>
    </row>
    <row r="2709" spans="1:2">
      <c r="A2709" s="7" t="s">
        <v>1570</v>
      </c>
      <c r="B2709" s="6">
        <v>34530</v>
      </c>
    </row>
    <row r="2710" spans="1:2">
      <c r="A2710" s="7" t="s">
        <v>1672</v>
      </c>
      <c r="B2710" s="6">
        <v>34562</v>
      </c>
    </row>
    <row r="2711" spans="1:2">
      <c r="A2711" s="7" t="s">
        <v>1437</v>
      </c>
      <c r="B2711" s="6">
        <v>35430</v>
      </c>
    </row>
    <row r="2712" spans="1:2">
      <c r="A2712" s="7" t="s">
        <v>1513</v>
      </c>
      <c r="B2712" s="6">
        <v>35588</v>
      </c>
    </row>
    <row r="2713" spans="1:2">
      <c r="A2713" s="7" t="s">
        <v>1725</v>
      </c>
      <c r="B2713" s="6">
        <v>35712</v>
      </c>
    </row>
    <row r="2714" spans="1:2">
      <c r="A2714" s="7" t="s">
        <v>1568</v>
      </c>
      <c r="B2714" s="6">
        <v>36130</v>
      </c>
    </row>
    <row r="2715" spans="1:2">
      <c r="A2715" s="7" t="s">
        <v>1461</v>
      </c>
      <c r="B2715" s="6">
        <v>36416</v>
      </c>
    </row>
    <row r="2716" spans="1:2">
      <c r="A2716" s="7" t="s">
        <v>1176</v>
      </c>
      <c r="B2716" s="6">
        <v>36418</v>
      </c>
    </row>
    <row r="2717" spans="1:2">
      <c r="A2717" s="7" t="s">
        <v>1812</v>
      </c>
      <c r="B2717" s="6">
        <v>36517</v>
      </c>
    </row>
    <row r="2718" spans="1:2">
      <c r="A2718" s="7" t="s">
        <v>1909</v>
      </c>
      <c r="B2718" s="6">
        <v>36705</v>
      </c>
    </row>
    <row r="2719" spans="1:2">
      <c r="A2719" s="7" t="s">
        <v>2072</v>
      </c>
      <c r="B2719" s="6">
        <v>36833</v>
      </c>
    </row>
    <row r="2720" spans="1:2">
      <c r="A2720" s="7" t="s">
        <v>1975</v>
      </c>
      <c r="B2720" s="6">
        <v>36896</v>
      </c>
    </row>
    <row r="2721" spans="1:2">
      <c r="A2721" s="7" t="s">
        <v>1605</v>
      </c>
      <c r="B2721" s="6">
        <v>37123</v>
      </c>
    </row>
    <row r="2722" spans="1:2">
      <c r="A2722" s="7" t="s">
        <v>35</v>
      </c>
      <c r="B2722" s="6">
        <v>37572</v>
      </c>
    </row>
    <row r="2723" spans="1:2">
      <c r="A2723" s="7" t="s">
        <v>1592</v>
      </c>
      <c r="B2723" s="6">
        <v>37669</v>
      </c>
    </row>
    <row r="2724" spans="1:2">
      <c r="A2724" s="7" t="s">
        <v>1917</v>
      </c>
      <c r="B2724" s="6">
        <v>38117</v>
      </c>
    </row>
    <row r="2725" spans="1:2">
      <c r="A2725" s="7" t="s">
        <v>1421</v>
      </c>
      <c r="B2725" s="6">
        <v>38210</v>
      </c>
    </row>
    <row r="2726" spans="1:2">
      <c r="A2726" s="7" t="s">
        <v>2059</v>
      </c>
      <c r="B2726" s="6">
        <v>38274</v>
      </c>
    </row>
    <row r="2727" spans="1:2">
      <c r="A2727" s="7" t="s">
        <v>1461</v>
      </c>
      <c r="B2727" s="6">
        <v>38370</v>
      </c>
    </row>
    <row r="2728" spans="1:2">
      <c r="A2728" s="7" t="s">
        <v>811</v>
      </c>
      <c r="B2728" s="6">
        <v>38405</v>
      </c>
    </row>
    <row r="2729" spans="1:2">
      <c r="A2729" s="7" t="s">
        <v>79</v>
      </c>
      <c r="B2729" s="6">
        <v>38466</v>
      </c>
    </row>
    <row r="2730" spans="1:2">
      <c r="A2730" s="7" t="s">
        <v>2073</v>
      </c>
      <c r="B2730" s="6">
        <v>38501</v>
      </c>
    </row>
    <row r="2731" spans="1:2">
      <c r="A2731" s="7" t="s">
        <v>1632</v>
      </c>
      <c r="B2731" s="6">
        <v>38532</v>
      </c>
    </row>
    <row r="2732" spans="1:2">
      <c r="A2732" s="7" t="s">
        <v>1421</v>
      </c>
      <c r="B2732" s="6">
        <v>38915</v>
      </c>
    </row>
    <row r="2733" spans="1:2">
      <c r="A2733" s="7" t="s">
        <v>2029</v>
      </c>
      <c r="B2733" s="6">
        <v>38947</v>
      </c>
    </row>
    <row r="2734" spans="1:2">
      <c r="A2734" s="7" t="s">
        <v>1602</v>
      </c>
      <c r="B2734" s="6">
        <v>39078</v>
      </c>
    </row>
    <row r="2735" spans="1:2">
      <c r="A2735" s="7" t="s">
        <v>1413</v>
      </c>
      <c r="B2735" s="6">
        <v>39141</v>
      </c>
    </row>
    <row r="2736" spans="1:2">
      <c r="A2736" s="7" t="s">
        <v>948</v>
      </c>
      <c r="B2736" s="6">
        <v>39460</v>
      </c>
    </row>
    <row r="2737" spans="1:2">
      <c r="A2737" s="7" t="s">
        <v>1592</v>
      </c>
      <c r="B2737" s="6">
        <v>39904</v>
      </c>
    </row>
    <row r="2738" spans="1:2">
      <c r="A2738" s="7" t="s">
        <v>2029</v>
      </c>
      <c r="B2738" s="6">
        <v>39909</v>
      </c>
    </row>
    <row r="2739" spans="1:2">
      <c r="A2739" s="7" t="s">
        <v>1943</v>
      </c>
      <c r="B2739" s="6">
        <v>40100</v>
      </c>
    </row>
    <row r="2740" spans="1:2">
      <c r="A2740" s="7" t="s">
        <v>1805</v>
      </c>
      <c r="B2740" s="6">
        <v>40224</v>
      </c>
    </row>
    <row r="2741" spans="1:2">
      <c r="A2741" s="7" t="s">
        <v>1413</v>
      </c>
      <c r="B2741" s="6">
        <v>40422</v>
      </c>
    </row>
    <row r="2742" spans="1:2">
      <c r="A2742" s="7" t="s">
        <v>1745</v>
      </c>
      <c r="B2742" s="6">
        <v>40802</v>
      </c>
    </row>
    <row r="2743" spans="1:2">
      <c r="A2743" s="7" t="s">
        <v>2073</v>
      </c>
      <c r="B2743" s="6">
        <v>40839</v>
      </c>
    </row>
    <row r="2744" spans="1:2">
      <c r="A2744" s="7" t="s">
        <v>1845</v>
      </c>
      <c r="B2744" s="6">
        <v>40997</v>
      </c>
    </row>
    <row r="2745" spans="1:2">
      <c r="A2745" s="7" t="s">
        <v>1421</v>
      </c>
      <c r="B2745" s="6">
        <v>41185</v>
      </c>
    </row>
    <row r="2746" spans="1:2">
      <c r="A2746" s="7" t="s">
        <v>1725</v>
      </c>
      <c r="B2746" s="6">
        <v>41253</v>
      </c>
    </row>
    <row r="2747" spans="1:2">
      <c r="A2747" s="7" t="s">
        <v>2072</v>
      </c>
      <c r="B2747" s="6">
        <v>41378</v>
      </c>
    </row>
    <row r="2748" spans="1:2">
      <c r="A2748" s="7" t="s">
        <v>1602</v>
      </c>
      <c r="B2748" s="6">
        <v>41474</v>
      </c>
    </row>
    <row r="2749" spans="1:2">
      <c r="A2749" s="7" t="s">
        <v>1437</v>
      </c>
      <c r="B2749" s="6">
        <v>41508</v>
      </c>
    </row>
    <row r="2750" spans="1:2">
      <c r="A2750" s="7" t="s">
        <v>1812</v>
      </c>
      <c r="B2750" s="6">
        <v>41571</v>
      </c>
    </row>
    <row r="2751" spans="1:2">
      <c r="A2751" s="7" t="s">
        <v>1592</v>
      </c>
      <c r="B2751" s="6">
        <v>41728</v>
      </c>
    </row>
    <row r="2752" spans="1:2">
      <c r="A2752" s="7" t="s">
        <v>1812</v>
      </c>
      <c r="B2752" s="6">
        <v>41764</v>
      </c>
    </row>
    <row r="2753" spans="1:2">
      <c r="A2753" s="7" t="s">
        <v>2070</v>
      </c>
      <c r="B2753" s="6">
        <v>42082</v>
      </c>
    </row>
    <row r="2754" spans="1:2">
      <c r="A2754" s="7" t="s">
        <v>2072</v>
      </c>
      <c r="B2754" s="6">
        <v>42279</v>
      </c>
    </row>
    <row r="2755" spans="1:2">
      <c r="A2755" s="7" t="s">
        <v>1909</v>
      </c>
      <c r="B2755" s="6">
        <v>42308</v>
      </c>
    </row>
    <row r="2756" spans="1:2">
      <c r="A2756" s="7" t="s">
        <v>35</v>
      </c>
      <c r="B2756" s="6">
        <v>42375</v>
      </c>
    </row>
    <row r="2757" spans="1:2">
      <c r="A2757" s="7" t="s">
        <v>1176</v>
      </c>
      <c r="B2757" s="6">
        <v>42851</v>
      </c>
    </row>
    <row r="2758" spans="1:2">
      <c r="A2758" s="7" t="s">
        <v>948</v>
      </c>
      <c r="B2758" s="6">
        <v>43585</v>
      </c>
    </row>
    <row r="2759" spans="1:2">
      <c r="A2759" s="7" t="s">
        <v>2072</v>
      </c>
      <c r="B2759" s="6">
        <v>43590</v>
      </c>
    </row>
    <row r="2760" spans="1:2">
      <c r="A2760" s="7" t="s">
        <v>1917</v>
      </c>
      <c r="B2760" s="6">
        <v>43874</v>
      </c>
    </row>
    <row r="2761" spans="1:2">
      <c r="A2761" s="7" t="s">
        <v>1176</v>
      </c>
      <c r="B2761" s="6">
        <v>45542</v>
      </c>
    </row>
    <row r="2762" spans="1:2">
      <c r="A2762" s="7" t="s">
        <v>1818</v>
      </c>
      <c r="B2762" s="6">
        <v>45698</v>
      </c>
    </row>
    <row r="2763" spans="1:2">
      <c r="A2763" s="7" t="s">
        <v>811</v>
      </c>
      <c r="B2763" s="6">
        <v>45987</v>
      </c>
    </row>
    <row r="2764" spans="1:2">
      <c r="A2764" s="7" t="s">
        <v>1453</v>
      </c>
      <c r="B2764" s="6">
        <v>46052</v>
      </c>
    </row>
    <row r="2765" spans="1:2">
      <c r="A2765" s="7" t="s">
        <v>1192</v>
      </c>
      <c r="B2765" s="6">
        <v>46374</v>
      </c>
    </row>
    <row r="2766" spans="1:2">
      <c r="A2766" s="7" t="s">
        <v>1840</v>
      </c>
      <c r="B2766" s="6">
        <v>46402</v>
      </c>
    </row>
    <row r="2767" spans="1:2">
      <c r="A2767" s="7" t="s">
        <v>1672</v>
      </c>
      <c r="B2767" s="6">
        <v>46404</v>
      </c>
    </row>
    <row r="2768" spans="1:2">
      <c r="A2768" s="7" t="s">
        <v>1833</v>
      </c>
      <c r="B2768" s="6">
        <v>46468</v>
      </c>
    </row>
    <row r="2769" spans="1:2">
      <c r="A2769" s="7" t="s">
        <v>79</v>
      </c>
      <c r="B2769" s="6">
        <v>46497</v>
      </c>
    </row>
    <row r="2770" spans="1:2">
      <c r="A2770" s="7" t="s">
        <v>1975</v>
      </c>
      <c r="B2770" s="6">
        <v>47303</v>
      </c>
    </row>
    <row r="2771" spans="1:2">
      <c r="A2771" s="7" t="s">
        <v>1453</v>
      </c>
      <c r="B2771" s="6">
        <v>47492</v>
      </c>
    </row>
    <row r="2772" spans="1:2">
      <c r="A2772" s="7" t="s">
        <v>1725</v>
      </c>
      <c r="B2772" s="6">
        <v>47682</v>
      </c>
    </row>
    <row r="2773" spans="1:2">
      <c r="A2773" s="7" t="s">
        <v>1725</v>
      </c>
      <c r="B2773" s="6">
        <v>48483</v>
      </c>
    </row>
    <row r="2774" spans="1:2">
      <c r="A2774" s="7" t="s">
        <v>1672</v>
      </c>
      <c r="B2774" s="6">
        <v>48961</v>
      </c>
    </row>
    <row r="2775" spans="1:2">
      <c r="A2775" s="7" t="s">
        <v>811</v>
      </c>
      <c r="B2775" s="6">
        <v>49350</v>
      </c>
    </row>
    <row r="2776" spans="1:2">
      <c r="A2776" s="7" t="s">
        <v>2072</v>
      </c>
      <c r="B2776" s="6">
        <v>49505</v>
      </c>
    </row>
    <row r="2777" spans="1:2">
      <c r="A2777" s="7" t="s">
        <v>1605</v>
      </c>
      <c r="B2777" s="6">
        <v>49797</v>
      </c>
    </row>
    <row r="2778" spans="1:2">
      <c r="A2778" s="7" t="s">
        <v>1833</v>
      </c>
      <c r="B2778" s="6">
        <v>50017</v>
      </c>
    </row>
    <row r="2779" spans="1:2">
      <c r="A2779" s="7" t="s">
        <v>1754</v>
      </c>
      <c r="B2779" s="6">
        <v>50083</v>
      </c>
    </row>
    <row r="2780" spans="1:2">
      <c r="A2780" s="7" t="s">
        <v>1453</v>
      </c>
      <c r="B2780" s="6">
        <v>50307</v>
      </c>
    </row>
    <row r="2781" spans="1:2">
      <c r="A2781" s="7" t="s">
        <v>1413</v>
      </c>
      <c r="B2781" s="6">
        <v>50663</v>
      </c>
    </row>
    <row r="2782" spans="1:2">
      <c r="A2782" s="7" t="s">
        <v>1805</v>
      </c>
      <c r="B2782" s="6">
        <v>50917</v>
      </c>
    </row>
    <row r="2783" spans="1:2">
      <c r="A2783" s="7" t="s">
        <v>1461</v>
      </c>
      <c r="B2783" s="6">
        <v>50981</v>
      </c>
    </row>
    <row r="2784" spans="1:2">
      <c r="A2784" s="7" t="s">
        <v>1461</v>
      </c>
      <c r="B2784" s="6">
        <v>51140</v>
      </c>
    </row>
    <row r="2785" spans="1:2">
      <c r="A2785" s="7" t="s">
        <v>2066</v>
      </c>
      <c r="B2785" s="6">
        <v>51205</v>
      </c>
    </row>
    <row r="2786" spans="1:2">
      <c r="A2786" s="7" t="s">
        <v>1672</v>
      </c>
      <c r="B2786" s="6">
        <v>51237</v>
      </c>
    </row>
    <row r="2787" spans="1:2">
      <c r="A2787" s="7" t="s">
        <v>948</v>
      </c>
      <c r="B2787" s="6">
        <v>51619</v>
      </c>
    </row>
    <row r="2788" spans="1:2">
      <c r="A2788" s="7" t="s">
        <v>1453</v>
      </c>
      <c r="B2788" s="6">
        <v>51713</v>
      </c>
    </row>
    <row r="2789" spans="1:2">
      <c r="A2789" s="7" t="s">
        <v>1592</v>
      </c>
      <c r="B2789" s="6">
        <v>52007</v>
      </c>
    </row>
    <row r="2790" spans="1:2">
      <c r="A2790" s="7" t="s">
        <v>1672</v>
      </c>
      <c r="B2790" s="6">
        <v>52164</v>
      </c>
    </row>
    <row r="2791" spans="1:2">
      <c r="A2791" s="7" t="s">
        <v>1413</v>
      </c>
      <c r="B2791" s="6">
        <v>52512</v>
      </c>
    </row>
    <row r="2792" spans="1:2">
      <c r="A2792" s="7" t="s">
        <v>1513</v>
      </c>
      <c r="B2792" s="6">
        <v>52611</v>
      </c>
    </row>
    <row r="2793" spans="1:2">
      <c r="A2793" s="7" t="s">
        <v>1833</v>
      </c>
      <c r="B2793" s="6">
        <v>52805</v>
      </c>
    </row>
    <row r="2794" spans="1:2">
      <c r="A2794" s="7" t="s">
        <v>2059</v>
      </c>
      <c r="B2794" s="6">
        <v>52833</v>
      </c>
    </row>
    <row r="2795" spans="1:2">
      <c r="A2795" s="7" t="s">
        <v>1660</v>
      </c>
      <c r="B2795" s="6">
        <v>52930</v>
      </c>
    </row>
    <row r="2796" spans="1:2">
      <c r="A2796" s="7" t="s">
        <v>1742</v>
      </c>
      <c r="B2796" s="6">
        <v>53127</v>
      </c>
    </row>
    <row r="2797" spans="1:2">
      <c r="A2797" s="7" t="s">
        <v>1592</v>
      </c>
      <c r="B2797" s="6">
        <v>53349</v>
      </c>
    </row>
    <row r="2798" spans="1:2">
      <c r="A2798" s="7" t="s">
        <v>1725</v>
      </c>
      <c r="B2798" s="6">
        <v>53476</v>
      </c>
    </row>
    <row r="2799" spans="1:2">
      <c r="A2799" s="7" t="s">
        <v>811</v>
      </c>
      <c r="B2799" s="6">
        <v>53671</v>
      </c>
    </row>
    <row r="2800" spans="1:2">
      <c r="A2800" s="7" t="s">
        <v>811</v>
      </c>
      <c r="B2800" s="6">
        <v>53766</v>
      </c>
    </row>
    <row r="2801" spans="1:2">
      <c r="A2801" s="7" t="s">
        <v>1943</v>
      </c>
      <c r="B2801" s="6">
        <v>53795</v>
      </c>
    </row>
    <row r="2802" spans="1:2">
      <c r="A2802" s="7" t="s">
        <v>1716</v>
      </c>
      <c r="B2802" s="6">
        <v>54209</v>
      </c>
    </row>
    <row r="2803" spans="1:2">
      <c r="A2803" s="7" t="s">
        <v>1840</v>
      </c>
      <c r="B2803" s="6">
        <v>54369</v>
      </c>
    </row>
    <row r="2804" spans="1:2">
      <c r="A2804" s="7" t="s">
        <v>2066</v>
      </c>
      <c r="B2804" s="6">
        <v>54850</v>
      </c>
    </row>
    <row r="2805" spans="1:2">
      <c r="A2805" s="7" t="s">
        <v>948</v>
      </c>
      <c r="B2805" s="6">
        <v>54950</v>
      </c>
    </row>
    <row r="2806" spans="1:2">
      <c r="A2806" s="7" t="s">
        <v>1812</v>
      </c>
      <c r="B2806" s="6">
        <v>55172</v>
      </c>
    </row>
    <row r="2807" spans="1:2">
      <c r="A2807" s="7" t="s">
        <v>79</v>
      </c>
      <c r="B2807" s="6">
        <v>55235</v>
      </c>
    </row>
    <row r="2808" spans="1:2">
      <c r="A2808" s="7" t="s">
        <v>1805</v>
      </c>
      <c r="B2808" s="6">
        <v>55300</v>
      </c>
    </row>
    <row r="2809" spans="1:2">
      <c r="A2809" s="7" t="s">
        <v>1754</v>
      </c>
      <c r="B2809" s="6">
        <v>55553</v>
      </c>
    </row>
    <row r="2810" spans="1:2">
      <c r="A2810" s="7" t="s">
        <v>1672</v>
      </c>
      <c r="B2810" s="6">
        <v>55747</v>
      </c>
    </row>
    <row r="2811" spans="1:2">
      <c r="A2811" s="7" t="s">
        <v>1812</v>
      </c>
      <c r="B2811" s="6">
        <v>55779</v>
      </c>
    </row>
    <row r="2812" spans="1:2">
      <c r="A2812" s="7" t="s">
        <v>1672</v>
      </c>
      <c r="B2812" s="6">
        <v>56418</v>
      </c>
    </row>
    <row r="2813" spans="1:2">
      <c r="A2813" s="7" t="s">
        <v>1570</v>
      </c>
      <c r="B2813" s="6">
        <v>56580</v>
      </c>
    </row>
    <row r="2814" spans="1:2">
      <c r="A2814" s="7" t="s">
        <v>1745</v>
      </c>
      <c r="B2814" s="6">
        <v>56807</v>
      </c>
    </row>
    <row r="2815" spans="1:2">
      <c r="A2815" s="7" t="s">
        <v>1725</v>
      </c>
      <c r="B2815" s="6">
        <v>56837</v>
      </c>
    </row>
    <row r="2816" spans="1:2">
      <c r="A2816" s="7" t="s">
        <v>1660</v>
      </c>
      <c r="B2816" s="6">
        <v>56995</v>
      </c>
    </row>
    <row r="2817" spans="1:2">
      <c r="A2817" s="7" t="s">
        <v>1833</v>
      </c>
      <c r="B2817" s="6">
        <v>57091</v>
      </c>
    </row>
    <row r="2818" spans="1:2">
      <c r="A2818" s="7" t="s">
        <v>2083</v>
      </c>
      <c r="B2818" s="6">
        <v>57155</v>
      </c>
    </row>
    <row r="2819" spans="1:2">
      <c r="A2819" s="7" t="s">
        <v>1602</v>
      </c>
      <c r="B2819" s="6">
        <v>57185</v>
      </c>
    </row>
    <row r="2820" spans="1:2">
      <c r="A2820" s="7" t="s">
        <v>1754</v>
      </c>
      <c r="B2820" s="6">
        <v>57409</v>
      </c>
    </row>
    <row r="2821" spans="1:2">
      <c r="A2821" s="7" t="s">
        <v>1672</v>
      </c>
      <c r="B2821" s="6">
        <v>57542</v>
      </c>
    </row>
    <row r="2822" spans="1:2">
      <c r="A2822" s="7" t="s">
        <v>1754</v>
      </c>
      <c r="B2822" s="6">
        <v>57639</v>
      </c>
    </row>
    <row r="2823" spans="1:2">
      <c r="A2823" s="7" t="s">
        <v>1833</v>
      </c>
      <c r="B2823" s="6">
        <v>57856</v>
      </c>
    </row>
    <row r="2824" spans="1:2">
      <c r="A2824" s="7" t="s">
        <v>1716</v>
      </c>
      <c r="B2824" s="6">
        <v>58435</v>
      </c>
    </row>
    <row r="2825" spans="1:2">
      <c r="A2825" s="7" t="s">
        <v>1805</v>
      </c>
      <c r="B2825" s="6">
        <v>59009</v>
      </c>
    </row>
    <row r="2826" spans="1:2">
      <c r="A2826" s="7" t="s">
        <v>1575</v>
      </c>
      <c r="B2826" s="6">
        <v>59491</v>
      </c>
    </row>
    <row r="2827" spans="1:2">
      <c r="A2827" s="7" t="s">
        <v>1570</v>
      </c>
      <c r="B2827" s="6">
        <v>59554</v>
      </c>
    </row>
    <row r="2828" spans="1:2">
      <c r="A2828" s="7" t="s">
        <v>1575</v>
      </c>
      <c r="B2828" s="6">
        <v>59559</v>
      </c>
    </row>
    <row r="2829" spans="1:2">
      <c r="A2829" s="7" t="s">
        <v>1592</v>
      </c>
      <c r="B2829" s="6">
        <v>59745</v>
      </c>
    </row>
    <row r="2830" spans="1:2">
      <c r="A2830" s="7" t="s">
        <v>1568</v>
      </c>
      <c r="B2830" s="6">
        <v>59906</v>
      </c>
    </row>
    <row r="2831" spans="1:2">
      <c r="A2831" s="7" t="s">
        <v>1505</v>
      </c>
      <c r="B2831" s="6">
        <v>454</v>
      </c>
    </row>
    <row r="2832" spans="1:2">
      <c r="A2832" s="7" t="s">
        <v>1751</v>
      </c>
      <c r="B2832" s="6">
        <v>549</v>
      </c>
    </row>
    <row r="2833" spans="1:2">
      <c r="A2833" s="7" t="s">
        <v>1636</v>
      </c>
      <c r="B2833" s="6">
        <v>999</v>
      </c>
    </row>
    <row r="2834" spans="1:2">
      <c r="A2834" s="7" t="s">
        <v>2018</v>
      </c>
      <c r="B2834" s="6">
        <v>1286</v>
      </c>
    </row>
    <row r="2835" spans="1:2">
      <c r="A2835" s="7" t="s">
        <v>1751</v>
      </c>
      <c r="B2835" s="6">
        <v>1831</v>
      </c>
    </row>
    <row r="2836" spans="1:2">
      <c r="A2836" s="7" t="s">
        <v>1951</v>
      </c>
      <c r="B2836" s="6">
        <v>1892</v>
      </c>
    </row>
    <row r="2837" spans="1:2">
      <c r="A2837" s="7" t="s">
        <v>2055</v>
      </c>
      <c r="B2837" s="6">
        <v>1991</v>
      </c>
    </row>
    <row r="2838" spans="1:2">
      <c r="A2838" s="7" t="s">
        <v>1845</v>
      </c>
      <c r="B2838" s="6">
        <v>4610</v>
      </c>
    </row>
    <row r="2839" spans="1:2">
      <c r="A2839" s="7" t="s">
        <v>1636</v>
      </c>
      <c r="B2839" s="6">
        <v>5697</v>
      </c>
    </row>
    <row r="2840" spans="1:2">
      <c r="A2840" s="7" t="s">
        <v>1706</v>
      </c>
      <c r="B2840" s="6">
        <v>5986</v>
      </c>
    </row>
    <row r="2841" spans="1:2">
      <c r="A2841" s="7" t="s">
        <v>1406</v>
      </c>
      <c r="B2841" s="6">
        <v>6053</v>
      </c>
    </row>
    <row r="2842" spans="1:2">
      <c r="A2842" s="7" t="s">
        <v>2018</v>
      </c>
      <c r="B2842" s="6">
        <v>6432</v>
      </c>
    </row>
    <row r="2843" spans="1:2">
      <c r="A2843" s="7" t="s">
        <v>1636</v>
      </c>
      <c r="B2843" s="6">
        <v>6502</v>
      </c>
    </row>
    <row r="2844" spans="1:2">
      <c r="A2844" s="7" t="s">
        <v>1544</v>
      </c>
      <c r="B2844" s="6">
        <v>6656</v>
      </c>
    </row>
    <row r="2845" spans="1:2">
      <c r="A2845" s="7" t="s">
        <v>1406</v>
      </c>
      <c r="B2845" s="6">
        <v>7072</v>
      </c>
    </row>
    <row r="2846" spans="1:2">
      <c r="A2846" s="7" t="s">
        <v>2003</v>
      </c>
      <c r="B2846" s="6">
        <v>7429</v>
      </c>
    </row>
    <row r="2847" spans="1:2">
      <c r="A2847" s="7" t="s">
        <v>1860</v>
      </c>
      <c r="B2847" s="6">
        <v>7910</v>
      </c>
    </row>
    <row r="2848" spans="1:2">
      <c r="A2848" s="7" t="s">
        <v>1792</v>
      </c>
      <c r="B2848" s="6">
        <v>8035</v>
      </c>
    </row>
    <row r="2849" spans="1:2">
      <c r="A2849" s="7" t="s">
        <v>1855</v>
      </c>
      <c r="B2849" s="6">
        <v>8961</v>
      </c>
    </row>
    <row r="2850" spans="1:2">
      <c r="A2850" s="7" t="s">
        <v>1505</v>
      </c>
      <c r="B2850" s="6">
        <v>9606</v>
      </c>
    </row>
    <row r="2851" spans="1:2">
      <c r="A2851" s="7" t="s">
        <v>1969</v>
      </c>
      <c r="B2851" s="6">
        <v>9857</v>
      </c>
    </row>
    <row r="2852" spans="1:2">
      <c r="A2852" s="7" t="s">
        <v>2093</v>
      </c>
      <c r="B2852" s="6">
        <v>11233</v>
      </c>
    </row>
    <row r="2853" spans="1:2">
      <c r="A2853" s="7" t="s">
        <v>1544</v>
      </c>
      <c r="B2853" s="6">
        <v>11493</v>
      </c>
    </row>
    <row r="2854" spans="1:2">
      <c r="A2854" s="7" t="s">
        <v>1856</v>
      </c>
      <c r="B2854" s="6">
        <v>11684</v>
      </c>
    </row>
    <row r="2855" spans="1:2">
      <c r="A2855" s="7" t="s">
        <v>1636</v>
      </c>
      <c r="B2855" s="6">
        <v>11975</v>
      </c>
    </row>
    <row r="2856" spans="1:2">
      <c r="A2856" s="7" t="s">
        <v>2018</v>
      </c>
      <c r="B2856" s="6">
        <v>13537</v>
      </c>
    </row>
    <row r="2857" spans="1:2">
      <c r="A2857" s="7" t="s">
        <v>2003</v>
      </c>
      <c r="B2857" s="6">
        <v>13670</v>
      </c>
    </row>
    <row r="2858" spans="1:2">
      <c r="A2858" s="7" t="s">
        <v>1751</v>
      </c>
      <c r="B2858" s="6">
        <v>13764</v>
      </c>
    </row>
    <row r="2859" spans="1:2">
      <c r="A2859" s="7" t="s">
        <v>1856</v>
      </c>
      <c r="B2859" s="6">
        <v>13953</v>
      </c>
    </row>
    <row r="2860" spans="1:2">
      <c r="A2860" s="7" t="s">
        <v>1774</v>
      </c>
      <c r="B2860" s="6">
        <v>14119</v>
      </c>
    </row>
    <row r="2861" spans="1:2">
      <c r="A2861" s="7" t="s">
        <v>1855</v>
      </c>
      <c r="B2861" s="6">
        <v>14402</v>
      </c>
    </row>
    <row r="2862" spans="1:2">
      <c r="A2862" s="7" t="s">
        <v>1927</v>
      </c>
      <c r="B2862" s="6">
        <v>14499</v>
      </c>
    </row>
    <row r="2863" spans="1:2">
      <c r="A2863" s="7" t="s">
        <v>1860</v>
      </c>
      <c r="B2863" s="6">
        <v>15079</v>
      </c>
    </row>
    <row r="2864" spans="1:2">
      <c r="A2864" s="7" t="s">
        <v>2018</v>
      </c>
      <c r="B2864" s="6">
        <v>15236</v>
      </c>
    </row>
    <row r="2865" spans="1:2">
      <c r="A2865" s="7" t="s">
        <v>1774</v>
      </c>
      <c r="B2865" s="6">
        <v>15397</v>
      </c>
    </row>
    <row r="2866" spans="1:2">
      <c r="A2866" s="7" t="s">
        <v>1774</v>
      </c>
      <c r="B2866" s="6">
        <v>15719</v>
      </c>
    </row>
    <row r="2867" spans="1:2">
      <c r="A2867" s="7" t="s">
        <v>1544</v>
      </c>
      <c r="B2867" s="6">
        <v>16450</v>
      </c>
    </row>
    <row r="2868" spans="1:2">
      <c r="A2868" s="7" t="s">
        <v>1751</v>
      </c>
      <c r="B2868" s="6">
        <v>17186</v>
      </c>
    </row>
    <row r="2869" spans="1:2">
      <c r="A2869" s="7" t="s">
        <v>1927</v>
      </c>
      <c r="B2869" s="6">
        <v>17379</v>
      </c>
    </row>
    <row r="2870" spans="1:2">
      <c r="A2870" s="7" t="s">
        <v>1711</v>
      </c>
      <c r="B2870" s="6">
        <v>17573</v>
      </c>
    </row>
    <row r="2871" spans="1:2">
      <c r="A2871" s="7" t="s">
        <v>2003</v>
      </c>
      <c r="B2871" s="6">
        <v>18595</v>
      </c>
    </row>
    <row r="2872" spans="1:2">
      <c r="A2872" s="7" t="s">
        <v>1845</v>
      </c>
      <c r="B2872" s="6">
        <v>19205</v>
      </c>
    </row>
    <row r="2873" spans="1:2">
      <c r="A2873" s="7" t="s">
        <v>1711</v>
      </c>
      <c r="B2873" s="6">
        <v>19494</v>
      </c>
    </row>
    <row r="2874" spans="1:2">
      <c r="A2874" s="7" t="s">
        <v>220</v>
      </c>
      <c r="B2874" s="6">
        <v>19523</v>
      </c>
    </row>
    <row r="2875" spans="1:2">
      <c r="A2875" s="7" t="s">
        <v>991</v>
      </c>
      <c r="B2875" s="6">
        <v>20482</v>
      </c>
    </row>
    <row r="2876" spans="1:2">
      <c r="A2876" s="7" t="s">
        <v>1711</v>
      </c>
      <c r="B2876" s="6">
        <v>21445</v>
      </c>
    </row>
    <row r="2877" spans="1:2">
      <c r="A2877" s="7" t="s">
        <v>1792</v>
      </c>
      <c r="B2877" s="6">
        <v>21573</v>
      </c>
    </row>
    <row r="2878" spans="1:2">
      <c r="A2878" s="7" t="s">
        <v>1855</v>
      </c>
      <c r="B2878" s="6">
        <v>21795</v>
      </c>
    </row>
    <row r="2879" spans="1:2">
      <c r="A2879" s="7" t="s">
        <v>2093</v>
      </c>
      <c r="B2879" s="6">
        <v>21859</v>
      </c>
    </row>
    <row r="2880" spans="1:2">
      <c r="A2880" s="7" t="s">
        <v>2018</v>
      </c>
      <c r="B2880" s="6">
        <v>21989</v>
      </c>
    </row>
    <row r="2881" spans="1:2">
      <c r="A2881" s="7" t="s">
        <v>1406</v>
      </c>
      <c r="B2881" s="6">
        <v>22688</v>
      </c>
    </row>
    <row r="2882" spans="1:2">
      <c r="A2882" s="7" t="s">
        <v>1430</v>
      </c>
      <c r="B2882" s="6">
        <v>22916</v>
      </c>
    </row>
    <row r="2883" spans="1:2">
      <c r="A2883" s="7" t="s">
        <v>2018</v>
      </c>
      <c r="B2883" s="6">
        <v>22951</v>
      </c>
    </row>
    <row r="2884" spans="1:2">
      <c r="A2884" s="7" t="s">
        <v>2002</v>
      </c>
      <c r="B2884" s="6">
        <v>23429</v>
      </c>
    </row>
    <row r="2885" spans="1:2">
      <c r="A2885" s="7" t="s">
        <v>1856</v>
      </c>
      <c r="B2885" s="6">
        <v>23681</v>
      </c>
    </row>
    <row r="2886" spans="1:2">
      <c r="A2886" s="7" t="s">
        <v>1981</v>
      </c>
      <c r="B2886" s="6">
        <v>24263</v>
      </c>
    </row>
    <row r="2887" spans="1:2">
      <c r="A2887" s="7" t="s">
        <v>1995</v>
      </c>
      <c r="B2887" s="6">
        <v>24455</v>
      </c>
    </row>
    <row r="2888" spans="1:2">
      <c r="A2888" s="7" t="s">
        <v>1792</v>
      </c>
      <c r="B2888" s="6">
        <v>24707</v>
      </c>
    </row>
    <row r="2889" spans="1:2">
      <c r="A2889" s="7" t="s">
        <v>2018</v>
      </c>
      <c r="B2889" s="6">
        <v>25091</v>
      </c>
    </row>
    <row r="2890" spans="1:2">
      <c r="A2890" s="7" t="s">
        <v>1636</v>
      </c>
      <c r="B2890" s="6">
        <v>26305</v>
      </c>
    </row>
    <row r="2891" spans="1:2">
      <c r="A2891" s="7" t="s">
        <v>1711</v>
      </c>
      <c r="B2891" s="6">
        <v>26982</v>
      </c>
    </row>
    <row r="2892" spans="1:2">
      <c r="A2892" s="7" t="s">
        <v>2018</v>
      </c>
      <c r="B2892" s="6">
        <v>27106</v>
      </c>
    </row>
    <row r="2893" spans="1:2">
      <c r="A2893" s="7" t="s">
        <v>1981</v>
      </c>
      <c r="B2893" s="6">
        <v>27527</v>
      </c>
    </row>
    <row r="2894" spans="1:2">
      <c r="A2894" s="7" t="s">
        <v>1856</v>
      </c>
      <c r="B2894" s="6">
        <v>27746</v>
      </c>
    </row>
    <row r="2895" spans="1:2">
      <c r="A2895" s="7" t="s">
        <v>2003</v>
      </c>
      <c r="B2895" s="6">
        <v>27974</v>
      </c>
    </row>
    <row r="2896" spans="1:2">
      <c r="A2896" s="7" t="s">
        <v>1855</v>
      </c>
      <c r="B2896" s="6">
        <v>28774</v>
      </c>
    </row>
    <row r="2897" spans="1:2">
      <c r="A2897" s="7" t="s">
        <v>1751</v>
      </c>
      <c r="B2897" s="6">
        <v>29607</v>
      </c>
    </row>
    <row r="2898" spans="1:2">
      <c r="A2898" s="7" t="s">
        <v>1751</v>
      </c>
      <c r="B2898" s="6">
        <v>29730</v>
      </c>
    </row>
    <row r="2899" spans="1:2">
      <c r="A2899" s="7" t="s">
        <v>1951</v>
      </c>
      <c r="B2899" s="6">
        <v>30144</v>
      </c>
    </row>
    <row r="2900" spans="1:2">
      <c r="A2900" s="7" t="s">
        <v>1981</v>
      </c>
      <c r="B2900" s="6">
        <v>31266</v>
      </c>
    </row>
    <row r="2901" spans="1:2">
      <c r="A2901" s="7" t="s">
        <v>2018</v>
      </c>
      <c r="B2901" s="6">
        <v>31456</v>
      </c>
    </row>
    <row r="2902" spans="1:2">
      <c r="A2902" s="7" t="s">
        <v>1636</v>
      </c>
      <c r="B2902" s="6">
        <v>31522</v>
      </c>
    </row>
    <row r="2903" spans="1:2">
      <c r="A2903" s="7" t="s">
        <v>1792</v>
      </c>
      <c r="B2903" s="6">
        <v>33319</v>
      </c>
    </row>
    <row r="2904" spans="1:2">
      <c r="A2904" s="7" t="s">
        <v>1505</v>
      </c>
      <c r="B2904" s="6">
        <v>33635</v>
      </c>
    </row>
    <row r="2905" spans="1:2">
      <c r="A2905" s="7" t="s">
        <v>1981</v>
      </c>
      <c r="B2905" s="6">
        <v>33988</v>
      </c>
    </row>
    <row r="2906" spans="1:2">
      <c r="A2906" s="7" t="s">
        <v>220</v>
      </c>
      <c r="B2906" s="6">
        <v>34087</v>
      </c>
    </row>
    <row r="2907" spans="1:2">
      <c r="A2907" s="7" t="s">
        <v>1711</v>
      </c>
      <c r="B2907" s="6">
        <v>34691</v>
      </c>
    </row>
    <row r="2908" spans="1:2">
      <c r="A2908" s="7" t="s">
        <v>220</v>
      </c>
      <c r="B2908" s="6">
        <v>34785</v>
      </c>
    </row>
    <row r="2909" spans="1:2">
      <c r="A2909" s="7" t="s">
        <v>1430</v>
      </c>
      <c r="B2909" s="6">
        <v>34883</v>
      </c>
    </row>
    <row r="2910" spans="1:2">
      <c r="A2910" s="7" t="s">
        <v>1985</v>
      </c>
      <c r="B2910" s="6">
        <v>35077</v>
      </c>
    </row>
    <row r="2911" spans="1:2">
      <c r="A2911" s="7" t="s">
        <v>543</v>
      </c>
      <c r="B2911" s="6">
        <v>36132</v>
      </c>
    </row>
    <row r="2912" spans="1:2">
      <c r="A2912" s="7" t="s">
        <v>2021</v>
      </c>
      <c r="B2912" s="6">
        <v>36133</v>
      </c>
    </row>
    <row r="2913" spans="1:2">
      <c r="A2913" s="7" t="s">
        <v>991</v>
      </c>
      <c r="B2913" s="6">
        <v>37891</v>
      </c>
    </row>
    <row r="2914" spans="1:2">
      <c r="A2914" s="7" t="s">
        <v>1860</v>
      </c>
      <c r="B2914" s="6">
        <v>38146</v>
      </c>
    </row>
    <row r="2915" spans="1:2">
      <c r="A2915" s="7" t="s">
        <v>2109</v>
      </c>
      <c r="B2915" s="6">
        <v>38756</v>
      </c>
    </row>
    <row r="2916" spans="1:2">
      <c r="A2916" s="7" t="s">
        <v>1406</v>
      </c>
      <c r="B2916" s="6">
        <v>39268</v>
      </c>
    </row>
    <row r="2917" spans="1:2">
      <c r="A2917" s="7" t="s">
        <v>1985</v>
      </c>
      <c r="B2917" s="6">
        <v>39488</v>
      </c>
    </row>
    <row r="2918" spans="1:2">
      <c r="A2918" s="7" t="s">
        <v>1855</v>
      </c>
      <c r="B2918" s="6">
        <v>39650</v>
      </c>
    </row>
    <row r="2919" spans="1:2">
      <c r="A2919" s="7" t="s">
        <v>220</v>
      </c>
      <c r="B2919" s="6">
        <v>39844</v>
      </c>
    </row>
    <row r="2920" spans="1:2">
      <c r="A2920" s="7" t="s">
        <v>1754</v>
      </c>
      <c r="B2920" s="6">
        <v>41316</v>
      </c>
    </row>
    <row r="2921" spans="1:2">
      <c r="A2921" s="7" t="s">
        <v>1493</v>
      </c>
      <c r="B2921" s="6">
        <v>41476</v>
      </c>
    </row>
    <row r="2922" spans="1:2">
      <c r="A2922" s="7" t="s">
        <v>2093</v>
      </c>
      <c r="B2922" s="6">
        <v>41861</v>
      </c>
    </row>
    <row r="2923" spans="1:2">
      <c r="A2923" s="7" t="s">
        <v>2018</v>
      </c>
      <c r="B2923" s="6">
        <v>42274</v>
      </c>
    </row>
    <row r="2924" spans="1:2">
      <c r="A2924" s="7" t="s">
        <v>1985</v>
      </c>
      <c r="B2924" s="6">
        <v>42882</v>
      </c>
    </row>
    <row r="2925" spans="1:2">
      <c r="A2925" s="7" t="s">
        <v>1636</v>
      </c>
      <c r="B2925" s="6">
        <v>43360</v>
      </c>
    </row>
    <row r="2926" spans="1:2">
      <c r="A2926" s="7" t="s">
        <v>1845</v>
      </c>
      <c r="B2926" s="6">
        <v>43713</v>
      </c>
    </row>
    <row r="2927" spans="1:2">
      <c r="A2927" s="7" t="s">
        <v>1636</v>
      </c>
      <c r="B2927" s="6">
        <v>44322</v>
      </c>
    </row>
    <row r="2928" spans="1:2">
      <c r="A2928" s="7" t="s">
        <v>1711</v>
      </c>
      <c r="B2928" s="6">
        <v>44579</v>
      </c>
    </row>
    <row r="2929" spans="1:2">
      <c r="A2929" s="7" t="s">
        <v>1762</v>
      </c>
      <c r="B2929" s="6">
        <v>44737</v>
      </c>
    </row>
    <row r="2930" spans="1:2">
      <c r="A2930" s="7" t="s">
        <v>1636</v>
      </c>
      <c r="B2930" s="6">
        <v>44738</v>
      </c>
    </row>
    <row r="2931" spans="1:2">
      <c r="A2931" s="7" t="s">
        <v>1493</v>
      </c>
      <c r="B2931" s="6">
        <v>44768</v>
      </c>
    </row>
    <row r="2932" spans="1:2">
      <c r="A2932" s="7" t="s">
        <v>1636</v>
      </c>
      <c r="B2932" s="6">
        <v>44867</v>
      </c>
    </row>
    <row r="2933" spans="1:2">
      <c r="A2933" s="7" t="s">
        <v>1735</v>
      </c>
      <c r="B2933" s="6">
        <v>45029</v>
      </c>
    </row>
    <row r="2934" spans="1:2">
      <c r="A2934" s="7" t="s">
        <v>1932</v>
      </c>
      <c r="B2934" s="6">
        <v>45543</v>
      </c>
    </row>
    <row r="2935" spans="1:2">
      <c r="A2935" s="7" t="s">
        <v>1932</v>
      </c>
      <c r="B2935" s="6">
        <v>45635</v>
      </c>
    </row>
    <row r="2936" spans="1:2">
      <c r="A2936" s="7" t="s">
        <v>1845</v>
      </c>
      <c r="B2936" s="6">
        <v>46436</v>
      </c>
    </row>
    <row r="2937" spans="1:2">
      <c r="A2937" s="7" t="s">
        <v>1754</v>
      </c>
      <c r="B2937" s="6">
        <v>46848</v>
      </c>
    </row>
    <row r="2938" spans="1:2">
      <c r="A2938" s="7" t="s">
        <v>1711</v>
      </c>
      <c r="B2938" s="6">
        <v>47009</v>
      </c>
    </row>
    <row r="2939" spans="1:2">
      <c r="A2939" s="7" t="s">
        <v>2109</v>
      </c>
      <c r="B2939" s="6">
        <v>47138</v>
      </c>
    </row>
    <row r="2940" spans="1:2">
      <c r="A2940" s="7" t="s">
        <v>1985</v>
      </c>
      <c r="B2940" s="6">
        <v>47236</v>
      </c>
    </row>
    <row r="2941" spans="1:2">
      <c r="A2941" s="7" t="s">
        <v>1985</v>
      </c>
      <c r="B2941" s="6">
        <v>47686</v>
      </c>
    </row>
    <row r="2942" spans="1:2">
      <c r="A2942" s="7" t="s">
        <v>1762</v>
      </c>
      <c r="B2942" s="6">
        <v>47971</v>
      </c>
    </row>
    <row r="2943" spans="1:2">
      <c r="A2943" s="7" t="s">
        <v>1985</v>
      </c>
      <c r="B2943" s="6">
        <v>48261</v>
      </c>
    </row>
    <row r="2944" spans="1:2">
      <c r="A2944" s="7" t="s">
        <v>2115</v>
      </c>
      <c r="B2944" s="6">
        <v>48773</v>
      </c>
    </row>
    <row r="2945" spans="1:2">
      <c r="A2945" s="7" t="s">
        <v>2109</v>
      </c>
      <c r="B2945" s="6">
        <v>48902</v>
      </c>
    </row>
    <row r="2946" spans="1:2">
      <c r="A2946" s="7" t="s">
        <v>1406</v>
      </c>
      <c r="B2946" s="6">
        <v>49221</v>
      </c>
    </row>
    <row r="2947" spans="1:2">
      <c r="A2947" s="7" t="s">
        <v>1493</v>
      </c>
      <c r="B2947" s="6">
        <v>49255</v>
      </c>
    </row>
    <row r="2948" spans="1:2">
      <c r="A2948" s="7" t="s">
        <v>2093</v>
      </c>
      <c r="B2948" s="6">
        <v>49575</v>
      </c>
    </row>
    <row r="2949" spans="1:2">
      <c r="A2949" s="7" t="s">
        <v>1985</v>
      </c>
      <c r="B2949" s="6">
        <v>50144</v>
      </c>
    </row>
    <row r="2950" spans="1:2">
      <c r="A2950" s="7" t="s">
        <v>1845</v>
      </c>
      <c r="B2950" s="6">
        <v>50181</v>
      </c>
    </row>
    <row r="2951" spans="1:2">
      <c r="A2951" s="7" t="s">
        <v>543</v>
      </c>
      <c r="B2951" s="6">
        <v>52324</v>
      </c>
    </row>
    <row r="2952" spans="1:2">
      <c r="A2952" s="7" t="s">
        <v>1711</v>
      </c>
      <c r="B2952" s="6">
        <v>53441</v>
      </c>
    </row>
    <row r="2953" spans="1:2">
      <c r="A2953" s="7" t="s">
        <v>1845</v>
      </c>
      <c r="B2953" s="6">
        <v>53445</v>
      </c>
    </row>
    <row r="2954" spans="1:2">
      <c r="A2954" s="7" t="s">
        <v>2018</v>
      </c>
      <c r="B2954" s="6">
        <v>54055</v>
      </c>
    </row>
    <row r="2955" spans="1:2">
      <c r="A2955" s="7" t="s">
        <v>2115</v>
      </c>
      <c r="B2955" s="6">
        <v>54151</v>
      </c>
    </row>
    <row r="2956" spans="1:2">
      <c r="A2956" s="7" t="s">
        <v>1762</v>
      </c>
      <c r="B2956" s="6">
        <v>54181</v>
      </c>
    </row>
    <row r="2957" spans="1:2">
      <c r="A2957" s="7" t="s">
        <v>2115</v>
      </c>
      <c r="B2957" s="6">
        <v>54243</v>
      </c>
    </row>
    <row r="2958" spans="1:2">
      <c r="A2958" s="7" t="s">
        <v>1406</v>
      </c>
      <c r="B2958" s="6">
        <v>54407</v>
      </c>
    </row>
    <row r="2959" spans="1:2">
      <c r="A2959" s="7" t="s">
        <v>2109</v>
      </c>
      <c r="B2959" s="6">
        <v>55394</v>
      </c>
    </row>
    <row r="2960" spans="1:2">
      <c r="A2960" s="7" t="s">
        <v>2021</v>
      </c>
      <c r="B2960" s="6">
        <v>56003</v>
      </c>
    </row>
    <row r="2961" spans="1:2">
      <c r="A2961" s="7" t="s">
        <v>543</v>
      </c>
      <c r="B2961" s="6">
        <v>56128</v>
      </c>
    </row>
    <row r="2962" spans="1:2">
      <c r="A2962" s="7" t="s">
        <v>991</v>
      </c>
      <c r="B2962" s="6">
        <v>56384</v>
      </c>
    </row>
    <row r="2963" spans="1:2">
      <c r="A2963" s="7" t="s">
        <v>1762</v>
      </c>
      <c r="B2963" s="6">
        <v>56646</v>
      </c>
    </row>
    <row r="2964" spans="1:2">
      <c r="A2964" s="7" t="s">
        <v>1751</v>
      </c>
      <c r="B2964" s="6">
        <v>56967</v>
      </c>
    </row>
    <row r="2965" spans="1:2">
      <c r="A2965" s="7" t="s">
        <v>2115</v>
      </c>
      <c r="B2965" s="6">
        <v>57479</v>
      </c>
    </row>
    <row r="2966" spans="1:2">
      <c r="A2966" s="7" t="s">
        <v>1430</v>
      </c>
      <c r="B2966" s="6">
        <v>57699</v>
      </c>
    </row>
    <row r="2967" spans="1:2">
      <c r="A2967" s="7" t="s">
        <v>1671</v>
      </c>
      <c r="B2967" s="6">
        <v>58690</v>
      </c>
    </row>
    <row r="2968" spans="1:2">
      <c r="A2968" s="7" t="s">
        <v>1671</v>
      </c>
      <c r="B2968" s="6">
        <v>58784</v>
      </c>
    </row>
    <row r="2969" spans="1:2">
      <c r="A2969" s="7" t="s">
        <v>2021</v>
      </c>
      <c r="B2969" s="6">
        <v>59428</v>
      </c>
    </row>
    <row r="2970" spans="1:2">
      <c r="A2970" s="7" t="s">
        <v>1654</v>
      </c>
      <c r="B2970" s="6">
        <v>1921</v>
      </c>
    </row>
    <row r="2971" spans="1:2">
      <c r="A2971" s="7" t="s">
        <v>2098</v>
      </c>
      <c r="B2971" s="6">
        <v>2978</v>
      </c>
    </row>
    <row r="2972" spans="1:2">
      <c r="A2972" s="7" t="s">
        <v>1920</v>
      </c>
      <c r="B2972" s="6">
        <v>7521</v>
      </c>
    </row>
    <row r="2973" spans="1:2">
      <c r="A2973" s="7" t="s">
        <v>2120</v>
      </c>
      <c r="B2973" s="6">
        <v>13351</v>
      </c>
    </row>
    <row r="2974" spans="1:2">
      <c r="A2974" s="7" t="s">
        <v>1654</v>
      </c>
      <c r="B2974" s="6">
        <v>15687</v>
      </c>
    </row>
    <row r="2975" spans="1:2">
      <c r="A2975" s="7" t="s">
        <v>2120</v>
      </c>
      <c r="B2975" s="6">
        <v>23169</v>
      </c>
    </row>
    <row r="2976" spans="1:2">
      <c r="A2976" s="7" t="s">
        <v>1905</v>
      </c>
      <c r="B2976" s="6">
        <v>37863</v>
      </c>
    </row>
    <row r="2977" spans="1:2">
      <c r="A2977" s="7" t="s">
        <v>1809</v>
      </c>
      <c r="B2977" s="6">
        <v>40866</v>
      </c>
    </row>
    <row r="2978" spans="1:2">
      <c r="A2978" s="7" t="s">
        <v>1709</v>
      </c>
      <c r="B2978" s="6">
        <v>49989</v>
      </c>
    </row>
    <row r="2979" spans="1:2">
      <c r="A2979" s="7" t="s">
        <v>1790</v>
      </c>
      <c r="B2979" s="6">
        <v>54595</v>
      </c>
    </row>
    <row r="2980" spans="1:2">
      <c r="A2980" s="7" t="s">
        <v>1648</v>
      </c>
      <c r="B2980" s="6">
        <v>57249</v>
      </c>
    </row>
    <row r="2981" spans="1:2">
      <c r="A2981" s="7" t="s">
        <v>1529</v>
      </c>
      <c r="B2981" s="6">
        <v>5639</v>
      </c>
    </row>
    <row r="2982" spans="1:2">
      <c r="A2982" s="7" t="s">
        <v>1484</v>
      </c>
      <c r="B2982" s="6">
        <v>12320</v>
      </c>
    </row>
    <row r="2983" spans="1:2">
      <c r="A2983" s="7" t="s">
        <v>1425</v>
      </c>
      <c r="B2983" s="6">
        <v>12326</v>
      </c>
    </row>
    <row r="2984" spans="1:2">
      <c r="A2984" s="7" t="s">
        <v>1529</v>
      </c>
      <c r="B2984" s="6">
        <v>13056</v>
      </c>
    </row>
    <row r="2985" spans="1:2">
      <c r="A2985" s="7" t="s">
        <v>1424</v>
      </c>
      <c r="B2985" s="6">
        <v>13125</v>
      </c>
    </row>
    <row r="2986" spans="1:2">
      <c r="A2986" s="7" t="s">
        <v>1622</v>
      </c>
      <c r="B2986" s="6">
        <v>23616</v>
      </c>
    </row>
    <row r="2987" spans="1:2">
      <c r="A2987" s="7" t="s">
        <v>1977</v>
      </c>
      <c r="B2987" s="6">
        <v>25157</v>
      </c>
    </row>
    <row r="2988" spans="1:2">
      <c r="A2988" s="7" t="s">
        <v>2120</v>
      </c>
      <c r="B2988" s="6">
        <v>25313</v>
      </c>
    </row>
    <row r="2989" spans="1:2">
      <c r="A2989" s="7" t="s">
        <v>2115</v>
      </c>
      <c r="B2989" s="6">
        <v>25536</v>
      </c>
    </row>
    <row r="2990" spans="1:2">
      <c r="A2990" s="7" t="s">
        <v>1759</v>
      </c>
      <c r="B2990" s="6">
        <v>28999</v>
      </c>
    </row>
    <row r="2991" spans="1:2">
      <c r="A2991" s="7" t="s">
        <v>1847</v>
      </c>
      <c r="B2991" s="6">
        <v>30599</v>
      </c>
    </row>
    <row r="2992" spans="1:2">
      <c r="A2992" s="7" t="s">
        <v>1644</v>
      </c>
      <c r="B2992" s="6">
        <v>31232</v>
      </c>
    </row>
    <row r="2993" spans="1:2">
      <c r="A2993" s="7" t="s">
        <v>1644</v>
      </c>
      <c r="B2993" s="6">
        <v>31239</v>
      </c>
    </row>
    <row r="2994" spans="1:2">
      <c r="A2994" s="7" t="s">
        <v>725</v>
      </c>
      <c r="B2994" s="6">
        <v>33090</v>
      </c>
    </row>
    <row r="2995" spans="1:2">
      <c r="A2995" s="7" t="s">
        <v>1778</v>
      </c>
      <c r="B2995" s="6">
        <v>33987</v>
      </c>
    </row>
    <row r="2996" spans="1:2">
      <c r="A2996" s="7" t="s">
        <v>1484</v>
      </c>
      <c r="B2996" s="6">
        <v>38337</v>
      </c>
    </row>
    <row r="2997" spans="1:2">
      <c r="A2997" s="7" t="s">
        <v>1957</v>
      </c>
      <c r="B2997" s="6">
        <v>38369</v>
      </c>
    </row>
    <row r="2998" spans="1:2">
      <c r="A2998" s="7" t="s">
        <v>2115</v>
      </c>
      <c r="B2998" s="6">
        <v>40103</v>
      </c>
    </row>
    <row r="2999" spans="1:2">
      <c r="A2999" s="7" t="s">
        <v>1889</v>
      </c>
      <c r="B2999" s="6">
        <v>40131</v>
      </c>
    </row>
    <row r="3000" spans="1:2">
      <c r="A3000" s="7" t="s">
        <v>1563</v>
      </c>
      <c r="B3000" s="6">
        <v>41504</v>
      </c>
    </row>
    <row r="3001" spans="1:2">
      <c r="A3001" s="7" t="s">
        <v>1847</v>
      </c>
      <c r="B3001" s="6">
        <v>43751</v>
      </c>
    </row>
    <row r="3002" spans="1:2">
      <c r="A3002" s="7" t="s">
        <v>1529</v>
      </c>
      <c r="B3002" s="6">
        <v>44448</v>
      </c>
    </row>
    <row r="3003" spans="1:2">
      <c r="A3003" s="7" t="s">
        <v>1549</v>
      </c>
      <c r="B3003" s="6">
        <v>46534</v>
      </c>
    </row>
    <row r="3004" spans="1:2">
      <c r="A3004" s="7" t="s">
        <v>2050</v>
      </c>
      <c r="B3004" s="6">
        <v>47459</v>
      </c>
    </row>
    <row r="3005" spans="1:2">
      <c r="A3005" s="7" t="s">
        <v>1577</v>
      </c>
      <c r="B3005" s="6">
        <v>49190</v>
      </c>
    </row>
    <row r="3006" spans="1:2">
      <c r="A3006" s="7" t="s">
        <v>2092</v>
      </c>
      <c r="B3006" s="6">
        <v>55431</v>
      </c>
    </row>
    <row r="3007" spans="1:2">
      <c r="A3007" s="7" t="s">
        <v>2098</v>
      </c>
      <c r="B3007" s="6">
        <v>55713</v>
      </c>
    </row>
    <row r="3008" spans="1:2">
      <c r="A3008" s="7" t="s">
        <v>743</v>
      </c>
      <c r="B3008" s="6">
        <v>59552</v>
      </c>
    </row>
    <row r="3009" spans="1:2">
      <c r="A3009" s="7" t="s">
        <v>1758</v>
      </c>
      <c r="B3009" s="6">
        <v>2272</v>
      </c>
    </row>
    <row r="3010" spans="1:2">
      <c r="A3010" s="7" t="s">
        <v>1571</v>
      </c>
      <c r="B3010" s="6">
        <v>6498</v>
      </c>
    </row>
    <row r="3011" spans="1:2">
      <c r="A3011" s="7" t="s">
        <v>1769</v>
      </c>
      <c r="B3011" s="6">
        <v>16260</v>
      </c>
    </row>
    <row r="3012" spans="1:2">
      <c r="A3012" s="7" t="s">
        <v>1758</v>
      </c>
      <c r="B3012" s="6">
        <v>16359</v>
      </c>
    </row>
    <row r="3013" spans="1:2">
      <c r="A3013" s="7" t="s">
        <v>1819</v>
      </c>
      <c r="B3013" s="6">
        <v>21922</v>
      </c>
    </row>
    <row r="3014" spans="1:2">
      <c r="A3014" s="7" t="s">
        <v>1571</v>
      </c>
      <c r="B3014" s="6">
        <v>23558</v>
      </c>
    </row>
    <row r="3015" spans="1:2">
      <c r="A3015" s="7" t="s">
        <v>1819</v>
      </c>
      <c r="B3015" s="6">
        <v>27205</v>
      </c>
    </row>
    <row r="3016" spans="1:2">
      <c r="A3016" s="7" t="s">
        <v>1478</v>
      </c>
      <c r="B3016" s="6">
        <v>27461</v>
      </c>
    </row>
    <row r="3017" spans="1:2">
      <c r="A3017" s="7" t="s">
        <v>2051</v>
      </c>
      <c r="B3017" s="6">
        <v>29957</v>
      </c>
    </row>
    <row r="3018" spans="1:2">
      <c r="A3018" s="7" t="s">
        <v>1924</v>
      </c>
      <c r="B3018" s="6">
        <v>30593</v>
      </c>
    </row>
    <row r="3019" spans="1:2">
      <c r="A3019" s="7" t="s">
        <v>1983</v>
      </c>
      <c r="B3019" s="6">
        <v>37924</v>
      </c>
    </row>
    <row r="3020" spans="1:2">
      <c r="A3020" s="7" t="s">
        <v>1478</v>
      </c>
      <c r="B3020" s="6">
        <v>38400</v>
      </c>
    </row>
    <row r="3021" spans="1:2">
      <c r="A3021" s="7" t="s">
        <v>1704</v>
      </c>
      <c r="B3021" s="6">
        <v>38498</v>
      </c>
    </row>
    <row r="3022" spans="1:2">
      <c r="A3022" s="7" t="s">
        <v>1819</v>
      </c>
      <c r="B3022" s="6">
        <v>39492</v>
      </c>
    </row>
    <row r="3023" spans="1:2">
      <c r="A3023" s="7" t="s">
        <v>1983</v>
      </c>
      <c r="B3023" s="6">
        <v>39686</v>
      </c>
    </row>
    <row r="3024" spans="1:2">
      <c r="A3024" s="7" t="s">
        <v>2051</v>
      </c>
      <c r="B3024" s="6">
        <v>42693</v>
      </c>
    </row>
    <row r="3025" spans="1:2">
      <c r="A3025" s="7" t="s">
        <v>1571</v>
      </c>
      <c r="B3025" s="6">
        <v>42850</v>
      </c>
    </row>
    <row r="3026" spans="1:2">
      <c r="A3026" s="7" t="s">
        <v>1758</v>
      </c>
      <c r="B3026" s="6">
        <v>46212</v>
      </c>
    </row>
    <row r="3027" spans="1:2">
      <c r="A3027" s="7" t="s">
        <v>1704</v>
      </c>
      <c r="B3027" s="6">
        <v>49313</v>
      </c>
    </row>
    <row r="3028" spans="1:2">
      <c r="A3028" s="7" t="s">
        <v>1704</v>
      </c>
      <c r="B3028" s="6">
        <v>49477</v>
      </c>
    </row>
    <row r="3029" spans="1:2">
      <c r="A3029" s="7" t="s">
        <v>1983</v>
      </c>
      <c r="B3029" s="6">
        <v>49889</v>
      </c>
    </row>
    <row r="3030" spans="1:2">
      <c r="A3030" s="7" t="s">
        <v>2051</v>
      </c>
      <c r="B3030" s="6">
        <v>52416</v>
      </c>
    </row>
    <row r="3031" spans="1:2">
      <c r="A3031" s="7" t="s">
        <v>1478</v>
      </c>
      <c r="B3031" s="6">
        <v>55140</v>
      </c>
    </row>
    <row r="3032" spans="1:2">
      <c r="A3032" s="7" t="s">
        <v>1789</v>
      </c>
      <c r="B3032" s="6">
        <v>56550</v>
      </c>
    </row>
    <row r="3033" spans="1:2">
      <c r="A3033" s="7" t="s">
        <v>1704</v>
      </c>
      <c r="B3033" s="6">
        <v>57447</v>
      </c>
    </row>
    <row r="3034" spans="1:2">
      <c r="A3034" s="7" t="s">
        <v>1540</v>
      </c>
      <c r="B3034" s="6">
        <v>1185</v>
      </c>
    </row>
    <row r="3035" spans="1:2">
      <c r="A3035" s="7" t="s">
        <v>1696</v>
      </c>
      <c r="B3035" s="6">
        <v>2149</v>
      </c>
    </row>
    <row r="3036" spans="1:2">
      <c r="A3036" s="7" t="s">
        <v>737</v>
      </c>
      <c r="B3036" s="6">
        <v>2466</v>
      </c>
    </row>
    <row r="3037" spans="1:2">
      <c r="A3037" s="7" t="s">
        <v>2086</v>
      </c>
      <c r="B3037" s="6">
        <v>3493</v>
      </c>
    </row>
    <row r="3038" spans="1:2">
      <c r="A3038" s="7" t="s">
        <v>2086</v>
      </c>
      <c r="B3038" s="6">
        <v>3588</v>
      </c>
    </row>
    <row r="3039" spans="1:2">
      <c r="A3039" s="7" t="s">
        <v>1540</v>
      </c>
      <c r="B3039" s="6">
        <v>5957</v>
      </c>
    </row>
    <row r="3040" spans="1:2">
      <c r="A3040" s="7" t="s">
        <v>1540</v>
      </c>
      <c r="B3040" s="6">
        <v>6183</v>
      </c>
    </row>
    <row r="3041" spans="1:2">
      <c r="A3041" s="7" t="s">
        <v>816</v>
      </c>
      <c r="B3041" s="6">
        <v>6402</v>
      </c>
    </row>
    <row r="3042" spans="1:2">
      <c r="A3042" s="7" t="s">
        <v>2086</v>
      </c>
      <c r="B3042" s="6">
        <v>6720</v>
      </c>
    </row>
    <row r="3043" spans="1:2">
      <c r="A3043" s="7" t="s">
        <v>816</v>
      </c>
      <c r="B3043" s="6">
        <v>6785</v>
      </c>
    </row>
    <row r="3044" spans="1:2">
      <c r="A3044" s="7" t="s">
        <v>1024</v>
      </c>
      <c r="B3044" s="6">
        <v>8295</v>
      </c>
    </row>
    <row r="3045" spans="1:2">
      <c r="A3045" s="7" t="s">
        <v>737</v>
      </c>
      <c r="B3045" s="6">
        <v>8704</v>
      </c>
    </row>
    <row r="3046" spans="1:2">
      <c r="A3046" s="7" t="s">
        <v>1696</v>
      </c>
      <c r="B3046" s="6">
        <v>8933</v>
      </c>
    </row>
    <row r="3047" spans="1:2">
      <c r="A3047" s="7" t="s">
        <v>1540</v>
      </c>
      <c r="B3047" s="6">
        <v>9222</v>
      </c>
    </row>
    <row r="3048" spans="1:2">
      <c r="A3048" s="7" t="s">
        <v>1844</v>
      </c>
      <c r="B3048" s="6">
        <v>10243</v>
      </c>
    </row>
    <row r="3049" spans="1:2">
      <c r="A3049" s="7" t="s">
        <v>1024</v>
      </c>
      <c r="B3049" s="6">
        <v>10502</v>
      </c>
    </row>
    <row r="3050" spans="1:2">
      <c r="A3050" s="7" t="s">
        <v>737</v>
      </c>
      <c r="B3050" s="6">
        <v>10886</v>
      </c>
    </row>
    <row r="3051" spans="1:2">
      <c r="A3051" s="7" t="s">
        <v>1540</v>
      </c>
      <c r="B3051" s="6">
        <v>11047</v>
      </c>
    </row>
    <row r="3052" spans="1:2">
      <c r="A3052" s="7" t="s">
        <v>2086</v>
      </c>
      <c r="B3052" s="6">
        <v>12803</v>
      </c>
    </row>
    <row r="3053" spans="1:2">
      <c r="A3053" s="7" t="s">
        <v>508</v>
      </c>
      <c r="B3053" s="6">
        <v>13767</v>
      </c>
    </row>
    <row r="3054" spans="1:2">
      <c r="A3054" s="7" t="s">
        <v>816</v>
      </c>
      <c r="B3054" s="6">
        <v>14117</v>
      </c>
    </row>
    <row r="3055" spans="1:2">
      <c r="A3055" s="7" t="s">
        <v>737</v>
      </c>
      <c r="B3055" s="6">
        <v>14976</v>
      </c>
    </row>
    <row r="3056" spans="1:2">
      <c r="A3056" s="7" t="s">
        <v>1696</v>
      </c>
      <c r="B3056" s="6">
        <v>14980</v>
      </c>
    </row>
    <row r="3057" spans="1:2">
      <c r="A3057" s="7" t="s">
        <v>816</v>
      </c>
      <c r="B3057" s="6">
        <v>16134</v>
      </c>
    </row>
    <row r="3058" spans="1:2">
      <c r="A3058" s="7" t="s">
        <v>508</v>
      </c>
      <c r="B3058" s="6">
        <v>16258</v>
      </c>
    </row>
    <row r="3059" spans="1:2">
      <c r="A3059" s="7" t="s">
        <v>1730</v>
      </c>
      <c r="B3059" s="6">
        <v>16289</v>
      </c>
    </row>
    <row r="3060" spans="1:2">
      <c r="A3060" s="7" t="s">
        <v>1891</v>
      </c>
      <c r="B3060" s="6">
        <v>16993</v>
      </c>
    </row>
    <row r="3061" spans="1:2">
      <c r="A3061" s="7" t="s">
        <v>1730</v>
      </c>
      <c r="B3061" s="6">
        <v>18945</v>
      </c>
    </row>
    <row r="3062" spans="1:2">
      <c r="A3062" s="7" t="s">
        <v>2095</v>
      </c>
      <c r="B3062" s="6">
        <v>19975</v>
      </c>
    </row>
    <row r="3063" spans="1:2">
      <c r="A3063" s="7" t="s">
        <v>1730</v>
      </c>
      <c r="B3063" s="6">
        <v>20036</v>
      </c>
    </row>
    <row r="3064" spans="1:2">
      <c r="A3064" s="7" t="s">
        <v>1844</v>
      </c>
      <c r="B3064" s="6">
        <v>20964</v>
      </c>
    </row>
    <row r="3065" spans="1:2">
      <c r="A3065" s="7" t="s">
        <v>1891</v>
      </c>
      <c r="B3065" s="6">
        <v>21121</v>
      </c>
    </row>
    <row r="3066" spans="1:2">
      <c r="A3066" s="7" t="s">
        <v>2086</v>
      </c>
      <c r="B3066" s="6">
        <v>21314</v>
      </c>
    </row>
    <row r="3067" spans="1:2">
      <c r="A3067" s="7" t="s">
        <v>816</v>
      </c>
      <c r="B3067" s="6">
        <v>21702</v>
      </c>
    </row>
    <row r="3068" spans="1:2">
      <c r="A3068" s="7" t="s">
        <v>2086</v>
      </c>
      <c r="B3068" s="6">
        <v>21925</v>
      </c>
    </row>
    <row r="3069" spans="1:2">
      <c r="A3069" s="7" t="s">
        <v>1540</v>
      </c>
      <c r="B3069" s="6">
        <v>22432</v>
      </c>
    </row>
    <row r="3070" spans="1:2">
      <c r="A3070" s="7" t="s">
        <v>2086</v>
      </c>
      <c r="B3070" s="6">
        <v>22819</v>
      </c>
    </row>
    <row r="3071" spans="1:2">
      <c r="A3071" s="7" t="s">
        <v>816</v>
      </c>
      <c r="B3071" s="6">
        <v>22917</v>
      </c>
    </row>
    <row r="3072" spans="1:2">
      <c r="A3072" s="7" t="s">
        <v>1696</v>
      </c>
      <c r="B3072" s="6">
        <v>23107</v>
      </c>
    </row>
    <row r="3073" spans="1:2">
      <c r="A3073" s="7" t="s">
        <v>1844</v>
      </c>
      <c r="B3073" s="6">
        <v>23556</v>
      </c>
    </row>
    <row r="3074" spans="1:2">
      <c r="A3074" s="7" t="s">
        <v>2095</v>
      </c>
      <c r="B3074" s="6">
        <v>23777</v>
      </c>
    </row>
    <row r="3075" spans="1:2">
      <c r="A3075" s="7" t="s">
        <v>1891</v>
      </c>
      <c r="B3075" s="6">
        <v>24098</v>
      </c>
    </row>
    <row r="3076" spans="1:2">
      <c r="A3076" s="7" t="s">
        <v>1024</v>
      </c>
      <c r="B3076" s="6">
        <v>24227</v>
      </c>
    </row>
    <row r="3077" spans="1:2">
      <c r="A3077" s="7" t="s">
        <v>1540</v>
      </c>
      <c r="B3077" s="6">
        <v>24614</v>
      </c>
    </row>
    <row r="3078" spans="1:2">
      <c r="A3078" s="7" t="s">
        <v>1891</v>
      </c>
      <c r="B3078" s="6">
        <v>25637</v>
      </c>
    </row>
    <row r="3079" spans="1:2">
      <c r="A3079" s="7" t="s">
        <v>1854</v>
      </c>
      <c r="B3079" s="6">
        <v>26695</v>
      </c>
    </row>
    <row r="3080" spans="1:2">
      <c r="A3080" s="7" t="s">
        <v>816</v>
      </c>
      <c r="B3080" s="6">
        <v>27078</v>
      </c>
    </row>
    <row r="3081" spans="1:2">
      <c r="A3081" s="7" t="s">
        <v>1024</v>
      </c>
      <c r="B3081" s="6">
        <v>29376</v>
      </c>
    </row>
    <row r="3082" spans="1:2">
      <c r="A3082" s="7" t="s">
        <v>2095</v>
      </c>
      <c r="B3082" s="6">
        <v>29766</v>
      </c>
    </row>
    <row r="3083" spans="1:2">
      <c r="A3083" s="7" t="s">
        <v>1540</v>
      </c>
      <c r="B3083" s="6">
        <v>30278</v>
      </c>
    </row>
    <row r="3084" spans="1:2">
      <c r="A3084" s="7" t="s">
        <v>816</v>
      </c>
      <c r="B3084" s="6">
        <v>30626</v>
      </c>
    </row>
    <row r="3085" spans="1:2">
      <c r="A3085" s="7" t="s">
        <v>2095</v>
      </c>
      <c r="B3085" s="6">
        <v>30851</v>
      </c>
    </row>
    <row r="3086" spans="1:2">
      <c r="A3086" s="7" t="s">
        <v>508</v>
      </c>
      <c r="B3086" s="6">
        <v>31718</v>
      </c>
    </row>
    <row r="3087" spans="1:2">
      <c r="A3087" s="7" t="s">
        <v>2086</v>
      </c>
      <c r="B3087" s="6">
        <v>32070</v>
      </c>
    </row>
    <row r="3088" spans="1:2">
      <c r="A3088" s="7" t="s">
        <v>816</v>
      </c>
      <c r="B3088" s="6">
        <v>34661</v>
      </c>
    </row>
    <row r="3089" spans="1:2">
      <c r="A3089" s="7" t="s">
        <v>2086</v>
      </c>
      <c r="B3089" s="6">
        <v>34754</v>
      </c>
    </row>
    <row r="3090" spans="1:2">
      <c r="A3090" s="7" t="s">
        <v>1891</v>
      </c>
      <c r="B3090" s="6">
        <v>35392</v>
      </c>
    </row>
    <row r="3091" spans="1:2">
      <c r="A3091" s="7" t="s">
        <v>816</v>
      </c>
      <c r="B3091" s="6">
        <v>36103</v>
      </c>
    </row>
    <row r="3092" spans="1:2">
      <c r="A3092" s="7" t="s">
        <v>816</v>
      </c>
      <c r="B3092" s="6">
        <v>37157</v>
      </c>
    </row>
    <row r="3093" spans="1:2">
      <c r="A3093" s="7" t="s">
        <v>816</v>
      </c>
      <c r="B3093" s="6">
        <v>38176</v>
      </c>
    </row>
    <row r="3094" spans="1:2">
      <c r="A3094" s="7" t="s">
        <v>1540</v>
      </c>
      <c r="B3094" s="6">
        <v>38531</v>
      </c>
    </row>
    <row r="3095" spans="1:2">
      <c r="A3095" s="7" t="s">
        <v>2086</v>
      </c>
      <c r="B3095" s="6">
        <v>40354</v>
      </c>
    </row>
    <row r="3096" spans="1:2">
      <c r="A3096" s="7" t="s">
        <v>1891</v>
      </c>
      <c r="B3096" s="6">
        <v>40832</v>
      </c>
    </row>
    <row r="3097" spans="1:2">
      <c r="A3097" s="7" t="s">
        <v>2086</v>
      </c>
      <c r="B3097" s="6">
        <v>41632</v>
      </c>
    </row>
    <row r="3098" spans="1:2">
      <c r="A3098" s="7" t="s">
        <v>2095</v>
      </c>
      <c r="B3098" s="6">
        <v>42373</v>
      </c>
    </row>
    <row r="3099" spans="1:2">
      <c r="A3099" s="7" t="s">
        <v>508</v>
      </c>
      <c r="B3099" s="6">
        <v>44423</v>
      </c>
    </row>
    <row r="3100" spans="1:2">
      <c r="A3100" s="7" t="s">
        <v>2086</v>
      </c>
      <c r="B3100" s="6">
        <v>45863</v>
      </c>
    </row>
    <row r="3101" spans="1:2">
      <c r="A3101" s="7" t="s">
        <v>1024</v>
      </c>
      <c r="B3101" s="6">
        <v>47078</v>
      </c>
    </row>
    <row r="3102" spans="1:2">
      <c r="A3102" s="7" t="s">
        <v>1844</v>
      </c>
      <c r="B3102" s="6">
        <v>47747</v>
      </c>
    </row>
    <row r="3103" spans="1:2">
      <c r="A3103" s="7" t="s">
        <v>1540</v>
      </c>
      <c r="B3103" s="6">
        <v>47810</v>
      </c>
    </row>
    <row r="3104" spans="1:2">
      <c r="A3104" s="7" t="s">
        <v>2086</v>
      </c>
      <c r="B3104" s="6">
        <v>48896</v>
      </c>
    </row>
    <row r="3105" spans="1:2">
      <c r="A3105" s="7" t="s">
        <v>1540</v>
      </c>
      <c r="B3105" s="6">
        <v>49830</v>
      </c>
    </row>
    <row r="3106" spans="1:2">
      <c r="A3106" s="7" t="s">
        <v>1854</v>
      </c>
      <c r="B3106" s="6">
        <v>52389</v>
      </c>
    </row>
    <row r="3107" spans="1:2">
      <c r="A3107" s="7" t="s">
        <v>1426</v>
      </c>
      <c r="B3107" s="6">
        <v>52576</v>
      </c>
    </row>
    <row r="3108" spans="1:2">
      <c r="A3108" s="7" t="s">
        <v>1024</v>
      </c>
      <c r="B3108" s="6">
        <v>53605</v>
      </c>
    </row>
    <row r="3109" spans="1:2">
      <c r="A3109" s="7" t="s">
        <v>2086</v>
      </c>
      <c r="B3109" s="6">
        <v>55460</v>
      </c>
    </row>
    <row r="3110" spans="1:2">
      <c r="A3110" s="7" t="s">
        <v>1891</v>
      </c>
      <c r="B3110" s="6">
        <v>55877</v>
      </c>
    </row>
    <row r="3111" spans="1:2">
      <c r="A3111" s="7" t="s">
        <v>1426</v>
      </c>
      <c r="B3111" s="6">
        <v>56647</v>
      </c>
    </row>
    <row r="3112" spans="1:2">
      <c r="A3112" s="7" t="s">
        <v>1426</v>
      </c>
      <c r="B3112" s="6">
        <v>57475</v>
      </c>
    </row>
    <row r="3113" spans="1:2">
      <c r="A3113" s="7" t="s">
        <v>2086</v>
      </c>
      <c r="B3113" s="6">
        <v>57537</v>
      </c>
    </row>
    <row r="3114" spans="1:2">
      <c r="A3114" s="7" t="s">
        <v>2086</v>
      </c>
      <c r="B3114" s="6">
        <v>57698</v>
      </c>
    </row>
    <row r="3115" spans="1:2">
      <c r="A3115" s="7" t="s">
        <v>2086</v>
      </c>
      <c r="B3115" s="6">
        <v>58241</v>
      </c>
    </row>
    <row r="3116" spans="1:2">
      <c r="A3116" s="7" t="s">
        <v>1922</v>
      </c>
      <c r="B3116" s="6">
        <v>96</v>
      </c>
    </row>
    <row r="3117" spans="1:2">
      <c r="A3117" s="7" t="s">
        <v>1574</v>
      </c>
      <c r="B3117" s="6">
        <v>610</v>
      </c>
    </row>
    <row r="3118" spans="1:2">
      <c r="A3118" s="7" t="s">
        <v>1152</v>
      </c>
      <c r="B3118" s="6">
        <v>612</v>
      </c>
    </row>
    <row r="3119" spans="1:2">
      <c r="A3119" s="7" t="s">
        <v>2009</v>
      </c>
      <c r="B3119" s="6">
        <v>1440</v>
      </c>
    </row>
    <row r="3120" spans="1:2">
      <c r="A3120" s="7" t="s">
        <v>1699</v>
      </c>
      <c r="B3120" s="6">
        <v>3749</v>
      </c>
    </row>
    <row r="3121" spans="1:2">
      <c r="A3121" s="7" t="s">
        <v>1574</v>
      </c>
      <c r="B3121" s="6">
        <v>4070</v>
      </c>
    </row>
    <row r="3122" spans="1:2">
      <c r="A3122" s="7" t="s">
        <v>1989</v>
      </c>
      <c r="B3122" s="6">
        <v>4774</v>
      </c>
    </row>
    <row r="3123" spans="1:2">
      <c r="A3123" s="7" t="s">
        <v>1436</v>
      </c>
      <c r="B3123" s="6">
        <v>6947</v>
      </c>
    </row>
    <row r="3124" spans="1:2">
      <c r="A3124" s="7" t="s">
        <v>1922</v>
      </c>
      <c r="B3124" s="6">
        <v>6979</v>
      </c>
    </row>
    <row r="3125" spans="1:2">
      <c r="A3125" s="7" t="s">
        <v>1525</v>
      </c>
      <c r="B3125" s="6">
        <v>7107</v>
      </c>
    </row>
    <row r="3126" spans="1:2">
      <c r="A3126" s="7" t="s">
        <v>1467</v>
      </c>
      <c r="B3126" s="6">
        <v>8288</v>
      </c>
    </row>
    <row r="3127" spans="1:2">
      <c r="A3127" s="7" t="s">
        <v>1699</v>
      </c>
      <c r="B3127" s="6">
        <v>8678</v>
      </c>
    </row>
    <row r="3128" spans="1:2">
      <c r="A3128" s="7" t="s">
        <v>2051</v>
      </c>
      <c r="B3128" s="6">
        <v>10659</v>
      </c>
    </row>
    <row r="3129" spans="1:2">
      <c r="A3129" s="7" t="s">
        <v>2026</v>
      </c>
      <c r="B3129" s="6">
        <v>10695</v>
      </c>
    </row>
    <row r="3130" spans="1:2">
      <c r="A3130" s="7" t="s">
        <v>1922</v>
      </c>
      <c r="B3130" s="6">
        <v>11719</v>
      </c>
    </row>
    <row r="3131" spans="1:2">
      <c r="A3131" s="7" t="s">
        <v>1467</v>
      </c>
      <c r="B3131" s="6">
        <v>11908</v>
      </c>
    </row>
    <row r="3132" spans="1:2">
      <c r="A3132" s="7" t="s">
        <v>2011</v>
      </c>
      <c r="B3132" s="6">
        <v>13765</v>
      </c>
    </row>
    <row r="3133" spans="1:2">
      <c r="A3133" s="7" t="s">
        <v>1922</v>
      </c>
      <c r="B3133" s="6">
        <v>14055</v>
      </c>
    </row>
    <row r="3134" spans="1:2">
      <c r="A3134" s="7" t="s">
        <v>2026</v>
      </c>
      <c r="B3134" s="6">
        <v>14342</v>
      </c>
    </row>
    <row r="3135" spans="1:2">
      <c r="A3135" s="7" t="s">
        <v>1525</v>
      </c>
      <c r="B3135" s="6">
        <v>14756</v>
      </c>
    </row>
    <row r="3136" spans="1:2">
      <c r="A3136" s="7" t="s">
        <v>1633</v>
      </c>
      <c r="B3136" s="6">
        <v>14785</v>
      </c>
    </row>
    <row r="3137" spans="1:2">
      <c r="A3137" s="7" t="s">
        <v>1730</v>
      </c>
      <c r="B3137" s="6">
        <v>14855</v>
      </c>
    </row>
    <row r="3138" spans="1:2">
      <c r="A3138" s="7" t="s">
        <v>1436</v>
      </c>
      <c r="B3138" s="6">
        <v>15045</v>
      </c>
    </row>
    <row r="3139" spans="1:2">
      <c r="A3139" s="7" t="s">
        <v>1467</v>
      </c>
      <c r="B3139" s="6">
        <v>19621</v>
      </c>
    </row>
    <row r="3140" spans="1:2">
      <c r="A3140" s="7" t="s">
        <v>1933</v>
      </c>
      <c r="B3140" s="6">
        <v>20773</v>
      </c>
    </row>
    <row r="3141" spans="1:2">
      <c r="A3141" s="7" t="s">
        <v>2026</v>
      </c>
      <c r="B3141" s="6">
        <v>20967</v>
      </c>
    </row>
    <row r="3142" spans="1:2">
      <c r="A3142" s="7" t="s">
        <v>1922</v>
      </c>
      <c r="B3142" s="6">
        <v>21478</v>
      </c>
    </row>
    <row r="3143" spans="1:2">
      <c r="A3143" s="7" t="s">
        <v>1922</v>
      </c>
      <c r="B3143" s="6">
        <v>21633</v>
      </c>
    </row>
    <row r="3144" spans="1:2">
      <c r="A3144" s="7" t="s">
        <v>1467</v>
      </c>
      <c r="B3144" s="6">
        <v>21696</v>
      </c>
    </row>
    <row r="3145" spans="1:2">
      <c r="A3145" s="7" t="s">
        <v>1933</v>
      </c>
      <c r="B3145" s="6">
        <v>22851</v>
      </c>
    </row>
    <row r="3146" spans="1:2">
      <c r="A3146" s="7" t="s">
        <v>1922</v>
      </c>
      <c r="B3146" s="6">
        <v>23557</v>
      </c>
    </row>
    <row r="3147" spans="1:2">
      <c r="A3147" s="7" t="s">
        <v>1525</v>
      </c>
      <c r="B3147" s="6">
        <v>24577</v>
      </c>
    </row>
    <row r="3148" spans="1:2">
      <c r="A3148" s="7" t="s">
        <v>1699</v>
      </c>
      <c r="B3148" s="6">
        <v>24961</v>
      </c>
    </row>
    <row r="3149" spans="1:2">
      <c r="A3149" s="7" t="s">
        <v>2026</v>
      </c>
      <c r="B3149" s="6">
        <v>24966</v>
      </c>
    </row>
    <row r="3150" spans="1:2">
      <c r="A3150" s="7" t="s">
        <v>2026</v>
      </c>
      <c r="B3150" s="6">
        <v>27363</v>
      </c>
    </row>
    <row r="3151" spans="1:2">
      <c r="A3151" s="7" t="s">
        <v>1467</v>
      </c>
      <c r="B3151" s="6">
        <v>29028</v>
      </c>
    </row>
    <row r="3152" spans="1:2">
      <c r="A3152" s="7" t="s">
        <v>1933</v>
      </c>
      <c r="B3152" s="6">
        <v>29156</v>
      </c>
    </row>
    <row r="3153" spans="1:2">
      <c r="A3153" s="7" t="s">
        <v>2011</v>
      </c>
      <c r="B3153" s="6">
        <v>29282</v>
      </c>
    </row>
    <row r="3154" spans="1:2">
      <c r="A3154" s="7" t="s">
        <v>1467</v>
      </c>
      <c r="B3154" s="6">
        <v>30053</v>
      </c>
    </row>
    <row r="3155" spans="1:2">
      <c r="A3155" s="7" t="s">
        <v>1933</v>
      </c>
      <c r="B3155" s="6">
        <v>30081</v>
      </c>
    </row>
    <row r="3156" spans="1:2">
      <c r="A3156" s="7" t="s">
        <v>1922</v>
      </c>
      <c r="B3156" s="6">
        <v>30214</v>
      </c>
    </row>
    <row r="3157" spans="1:2">
      <c r="A3157" s="7" t="s">
        <v>1525</v>
      </c>
      <c r="B3157" s="6">
        <v>30497</v>
      </c>
    </row>
    <row r="3158" spans="1:2">
      <c r="A3158" s="7" t="s">
        <v>1467</v>
      </c>
      <c r="B3158" s="6">
        <v>30917</v>
      </c>
    </row>
    <row r="3159" spans="1:2">
      <c r="A3159" s="7" t="s">
        <v>1525</v>
      </c>
      <c r="B3159" s="6">
        <v>31681</v>
      </c>
    </row>
    <row r="3160" spans="1:2">
      <c r="A3160" s="7" t="s">
        <v>1436</v>
      </c>
      <c r="B3160" s="6">
        <v>31777</v>
      </c>
    </row>
    <row r="3161" spans="1:2">
      <c r="A3161" s="7" t="s">
        <v>1730</v>
      </c>
      <c r="B3161" s="6">
        <v>32710</v>
      </c>
    </row>
    <row r="3162" spans="1:2">
      <c r="A3162" s="7" t="s">
        <v>1922</v>
      </c>
      <c r="B3162" s="6">
        <v>33060</v>
      </c>
    </row>
    <row r="3163" spans="1:2">
      <c r="A3163" s="7" t="s">
        <v>1922</v>
      </c>
      <c r="B3163" s="6">
        <v>33254</v>
      </c>
    </row>
    <row r="3164" spans="1:2">
      <c r="A3164" s="7" t="s">
        <v>1730</v>
      </c>
      <c r="B3164" s="6">
        <v>33605</v>
      </c>
    </row>
    <row r="3165" spans="1:2">
      <c r="A3165" s="7" t="s">
        <v>1467</v>
      </c>
      <c r="B3165" s="6">
        <v>34180</v>
      </c>
    </row>
    <row r="3166" spans="1:2">
      <c r="A3166" s="7" t="s">
        <v>1574</v>
      </c>
      <c r="B3166" s="6">
        <v>35137</v>
      </c>
    </row>
    <row r="3167" spans="1:2">
      <c r="A3167" s="7" t="s">
        <v>1467</v>
      </c>
      <c r="B3167" s="6">
        <v>36838</v>
      </c>
    </row>
    <row r="3168" spans="1:2">
      <c r="A3168" s="7" t="s">
        <v>1525</v>
      </c>
      <c r="B3168" s="6">
        <v>37252</v>
      </c>
    </row>
    <row r="3169" spans="1:2">
      <c r="A3169" s="7" t="s">
        <v>1525</v>
      </c>
      <c r="B3169" s="6">
        <v>38979</v>
      </c>
    </row>
    <row r="3170" spans="1:2">
      <c r="A3170" s="7" t="s">
        <v>1699</v>
      </c>
      <c r="B3170" s="6">
        <v>39619</v>
      </c>
    </row>
    <row r="3171" spans="1:2">
      <c r="A3171" s="7" t="s">
        <v>1730</v>
      </c>
      <c r="B3171" s="6">
        <v>40101</v>
      </c>
    </row>
    <row r="3172" spans="1:2">
      <c r="A3172" s="7" t="s">
        <v>1467</v>
      </c>
      <c r="B3172" s="6">
        <v>41542</v>
      </c>
    </row>
    <row r="3173" spans="1:2">
      <c r="A3173" s="7" t="s">
        <v>1574</v>
      </c>
      <c r="B3173" s="6">
        <v>42565</v>
      </c>
    </row>
    <row r="3174" spans="1:2">
      <c r="A3174" s="7" t="s">
        <v>1525</v>
      </c>
      <c r="B3174" s="6">
        <v>42823</v>
      </c>
    </row>
    <row r="3175" spans="1:2">
      <c r="A3175" s="7" t="s">
        <v>1730</v>
      </c>
      <c r="B3175" s="6">
        <v>43398</v>
      </c>
    </row>
    <row r="3176" spans="1:2">
      <c r="A3176" s="7" t="s">
        <v>1730</v>
      </c>
      <c r="B3176" s="6">
        <v>44002</v>
      </c>
    </row>
    <row r="3177" spans="1:2">
      <c r="A3177" s="7" t="s">
        <v>1922</v>
      </c>
      <c r="B3177" s="6">
        <v>44359</v>
      </c>
    </row>
    <row r="3178" spans="1:2">
      <c r="A3178" s="7" t="s">
        <v>1933</v>
      </c>
      <c r="B3178" s="6">
        <v>44871</v>
      </c>
    </row>
    <row r="3179" spans="1:2">
      <c r="A3179" s="7" t="s">
        <v>1467</v>
      </c>
      <c r="B3179" s="6">
        <v>46055</v>
      </c>
    </row>
    <row r="3180" spans="1:2">
      <c r="A3180" s="7" t="s">
        <v>1922</v>
      </c>
      <c r="B3180" s="6">
        <v>46624</v>
      </c>
    </row>
    <row r="3181" spans="1:2">
      <c r="A3181" s="7" t="s">
        <v>1645</v>
      </c>
      <c r="B3181" s="6">
        <v>47079</v>
      </c>
    </row>
    <row r="3182" spans="1:2">
      <c r="A3182" s="7" t="s">
        <v>1467</v>
      </c>
      <c r="B3182" s="6">
        <v>47494</v>
      </c>
    </row>
    <row r="3183" spans="1:2">
      <c r="A3183" s="7" t="s">
        <v>1989</v>
      </c>
      <c r="B3183" s="6">
        <v>47622</v>
      </c>
    </row>
    <row r="3184" spans="1:2">
      <c r="A3184" s="7" t="s">
        <v>1989</v>
      </c>
      <c r="B3184" s="6">
        <v>47938</v>
      </c>
    </row>
    <row r="3185" spans="1:2">
      <c r="A3185" s="7" t="s">
        <v>1730</v>
      </c>
      <c r="B3185" s="6">
        <v>48032</v>
      </c>
    </row>
    <row r="3186" spans="1:2">
      <c r="A3186" s="7" t="s">
        <v>1645</v>
      </c>
      <c r="B3186" s="6">
        <v>49062</v>
      </c>
    </row>
    <row r="3187" spans="1:2">
      <c r="A3187" s="7" t="s">
        <v>1574</v>
      </c>
      <c r="B3187" s="6">
        <v>49541</v>
      </c>
    </row>
    <row r="3188" spans="1:2">
      <c r="A3188" s="7" t="s">
        <v>1922</v>
      </c>
      <c r="B3188" s="6">
        <v>49799</v>
      </c>
    </row>
    <row r="3189" spans="1:2">
      <c r="A3189" s="7" t="s">
        <v>1645</v>
      </c>
      <c r="B3189" s="6">
        <v>49828</v>
      </c>
    </row>
    <row r="3190" spans="1:2">
      <c r="A3190" s="7" t="s">
        <v>1864</v>
      </c>
      <c r="B3190" s="6">
        <v>50054</v>
      </c>
    </row>
    <row r="3191" spans="1:2">
      <c r="A3191" s="7" t="s">
        <v>1467</v>
      </c>
      <c r="B3191" s="6">
        <v>50370</v>
      </c>
    </row>
    <row r="3192" spans="1:2">
      <c r="A3192" s="7" t="s">
        <v>2011</v>
      </c>
      <c r="B3192" s="6">
        <v>51009</v>
      </c>
    </row>
    <row r="3193" spans="1:2">
      <c r="A3193" s="7" t="s">
        <v>1574</v>
      </c>
      <c r="B3193" s="6">
        <v>55200</v>
      </c>
    </row>
    <row r="3194" spans="1:2">
      <c r="A3194" s="7" t="s">
        <v>1645</v>
      </c>
      <c r="B3194" s="6">
        <v>55808</v>
      </c>
    </row>
    <row r="3195" spans="1:2">
      <c r="A3195" s="7" t="s">
        <v>2009</v>
      </c>
      <c r="B3195" s="6">
        <v>55937</v>
      </c>
    </row>
    <row r="3196" spans="1:2">
      <c r="A3196" s="7" t="s">
        <v>1645</v>
      </c>
      <c r="B3196" s="6">
        <v>56161</v>
      </c>
    </row>
    <row r="3197" spans="1:2">
      <c r="A3197" s="7" t="s">
        <v>1645</v>
      </c>
      <c r="B3197" s="6">
        <v>57477</v>
      </c>
    </row>
    <row r="3198" spans="1:2">
      <c r="A3198" s="7" t="s">
        <v>1402</v>
      </c>
      <c r="B3198" s="6">
        <v>59044</v>
      </c>
    </row>
    <row r="3199" spans="1:2">
      <c r="A3199" s="7" t="s">
        <v>1766</v>
      </c>
      <c r="B3199" s="6">
        <v>59204</v>
      </c>
    </row>
    <row r="3200" spans="1:2">
      <c r="A3200" s="7" t="s">
        <v>1645</v>
      </c>
      <c r="B3200" s="6">
        <v>59969</v>
      </c>
    </row>
    <row r="3201" spans="1:2">
      <c r="A3201" s="7" t="s">
        <v>1906</v>
      </c>
      <c r="B3201" s="6">
        <v>166</v>
      </c>
    </row>
    <row r="3202" spans="1:2">
      <c r="A3202" s="7" t="s">
        <v>1781</v>
      </c>
      <c r="B3202" s="6">
        <v>197</v>
      </c>
    </row>
    <row r="3203" spans="1:2">
      <c r="A3203" s="7" t="s">
        <v>1726</v>
      </c>
      <c r="B3203" s="6">
        <v>231</v>
      </c>
    </row>
    <row r="3204" spans="1:2">
      <c r="A3204" s="7" t="s">
        <v>1835</v>
      </c>
      <c r="B3204" s="6">
        <v>487</v>
      </c>
    </row>
    <row r="3205" spans="1:2">
      <c r="A3205" s="7" t="s">
        <v>1723</v>
      </c>
      <c r="B3205" s="6">
        <v>710</v>
      </c>
    </row>
    <row r="3206" spans="1:2">
      <c r="A3206" s="7" t="s">
        <v>1658</v>
      </c>
      <c r="B3206" s="6">
        <v>801</v>
      </c>
    </row>
    <row r="3207" spans="1:2">
      <c r="A3207" s="7" t="s">
        <v>1835</v>
      </c>
      <c r="B3207" s="6">
        <v>870</v>
      </c>
    </row>
    <row r="3208" spans="1:2">
      <c r="A3208" s="7" t="s">
        <v>1135</v>
      </c>
      <c r="B3208" s="6">
        <v>1253</v>
      </c>
    </row>
    <row r="3209" spans="1:2">
      <c r="A3209" s="7" t="s">
        <v>1697</v>
      </c>
      <c r="B3209" s="6">
        <v>1542</v>
      </c>
    </row>
    <row r="3210" spans="1:2">
      <c r="A3210" s="7" t="s">
        <v>101</v>
      </c>
      <c r="B3210" s="6">
        <v>2497</v>
      </c>
    </row>
    <row r="3211" spans="1:2">
      <c r="A3211" s="7" t="s">
        <v>2041</v>
      </c>
      <c r="B3211" s="6">
        <v>2630</v>
      </c>
    </row>
    <row r="3212" spans="1:2">
      <c r="A3212" s="7" t="s">
        <v>1774</v>
      </c>
      <c r="B3212" s="6">
        <v>2657</v>
      </c>
    </row>
    <row r="3213" spans="1:2">
      <c r="A3213" s="7" t="s">
        <v>1658</v>
      </c>
      <c r="B3213" s="6">
        <v>2688</v>
      </c>
    </row>
    <row r="3214" spans="1:2">
      <c r="A3214" s="7" t="s">
        <v>1662</v>
      </c>
      <c r="B3214" s="6">
        <v>2816</v>
      </c>
    </row>
    <row r="3215" spans="1:2">
      <c r="A3215" s="7" t="s">
        <v>1662</v>
      </c>
      <c r="B3215" s="6">
        <v>2818</v>
      </c>
    </row>
    <row r="3216" spans="1:2">
      <c r="A3216" s="7" t="s">
        <v>29</v>
      </c>
      <c r="B3216" s="6">
        <v>3040</v>
      </c>
    </row>
    <row r="3217" spans="1:2">
      <c r="A3217" s="7" t="s">
        <v>1643</v>
      </c>
      <c r="B3217" s="6">
        <v>3108</v>
      </c>
    </row>
    <row r="3218" spans="1:2">
      <c r="A3218" s="7" t="s">
        <v>1705</v>
      </c>
      <c r="B3218" s="6">
        <v>3459</v>
      </c>
    </row>
    <row r="3219" spans="1:2">
      <c r="A3219" s="7" t="s">
        <v>1918</v>
      </c>
      <c r="B3219" s="6">
        <v>3488</v>
      </c>
    </row>
    <row r="3220" spans="1:2">
      <c r="A3220" s="7" t="s">
        <v>731</v>
      </c>
      <c r="B3220" s="6">
        <v>3492</v>
      </c>
    </row>
    <row r="3221" spans="1:2">
      <c r="A3221" s="7" t="s">
        <v>731</v>
      </c>
      <c r="B3221" s="6">
        <v>3553</v>
      </c>
    </row>
    <row r="3222" spans="1:2">
      <c r="A3222" s="7" t="s">
        <v>1524</v>
      </c>
      <c r="B3222" s="6">
        <v>3622</v>
      </c>
    </row>
    <row r="3223" spans="1:2">
      <c r="A3223" s="7" t="s">
        <v>1135</v>
      </c>
      <c r="B3223" s="6">
        <v>3810</v>
      </c>
    </row>
    <row r="3224" spans="1:2">
      <c r="A3224" s="7" t="s">
        <v>1135</v>
      </c>
      <c r="B3224" s="6">
        <v>4451</v>
      </c>
    </row>
    <row r="3225" spans="1:2">
      <c r="A3225" s="7" t="s">
        <v>1628</v>
      </c>
      <c r="B3225" s="6">
        <v>4516</v>
      </c>
    </row>
    <row r="3226" spans="1:2">
      <c r="A3226" s="7" t="s">
        <v>731</v>
      </c>
      <c r="B3226" s="6">
        <v>4578</v>
      </c>
    </row>
    <row r="3227" spans="1:2">
      <c r="A3227" s="7" t="s">
        <v>1524</v>
      </c>
      <c r="B3227" s="6">
        <v>4611</v>
      </c>
    </row>
    <row r="3228" spans="1:2">
      <c r="A3228" s="7" t="s">
        <v>1788</v>
      </c>
      <c r="B3228" s="6">
        <v>5281</v>
      </c>
    </row>
    <row r="3229" spans="1:2">
      <c r="A3229" s="7" t="s">
        <v>1433</v>
      </c>
      <c r="B3229" s="6">
        <v>5635</v>
      </c>
    </row>
    <row r="3230" spans="1:2">
      <c r="A3230" s="7" t="s">
        <v>1942</v>
      </c>
      <c r="B3230" s="6">
        <v>5696</v>
      </c>
    </row>
    <row r="3231" spans="1:2">
      <c r="A3231" s="7" t="s">
        <v>722</v>
      </c>
      <c r="B3231" s="6">
        <v>5921</v>
      </c>
    </row>
    <row r="3232" spans="1:2">
      <c r="A3232" s="7" t="s">
        <v>1443</v>
      </c>
      <c r="B3232" s="6">
        <v>6241</v>
      </c>
    </row>
    <row r="3233" spans="1:2">
      <c r="A3233" s="7" t="s">
        <v>1918</v>
      </c>
      <c r="B3233" s="6">
        <v>6406</v>
      </c>
    </row>
    <row r="3234" spans="1:2">
      <c r="A3234" s="7" t="s">
        <v>731</v>
      </c>
      <c r="B3234" s="6">
        <v>6625</v>
      </c>
    </row>
    <row r="3235" spans="1:2">
      <c r="A3235" s="7" t="s">
        <v>16</v>
      </c>
      <c r="B3235" s="6">
        <v>6854</v>
      </c>
    </row>
    <row r="3236" spans="1:2">
      <c r="A3236" s="7" t="s">
        <v>1848</v>
      </c>
      <c r="B3236" s="6">
        <v>7335</v>
      </c>
    </row>
    <row r="3237" spans="1:2">
      <c r="A3237" s="7" t="s">
        <v>2077</v>
      </c>
      <c r="B3237" s="6">
        <v>7457</v>
      </c>
    </row>
    <row r="3238" spans="1:2">
      <c r="A3238" s="7" t="s">
        <v>1673</v>
      </c>
      <c r="B3238" s="6">
        <v>7653</v>
      </c>
    </row>
    <row r="3239" spans="1:2">
      <c r="A3239" s="7" t="s">
        <v>2106</v>
      </c>
      <c r="B3239" s="6">
        <v>7783</v>
      </c>
    </row>
    <row r="3240" spans="1:2">
      <c r="A3240" s="7" t="s">
        <v>568</v>
      </c>
      <c r="B3240" s="6">
        <v>7905</v>
      </c>
    </row>
    <row r="3241" spans="1:2">
      <c r="A3241" s="7" t="s">
        <v>1705</v>
      </c>
      <c r="B3241" s="6">
        <v>8064</v>
      </c>
    </row>
    <row r="3242" spans="1:2">
      <c r="A3242" s="7" t="s">
        <v>1488</v>
      </c>
      <c r="B3242" s="6">
        <v>8130</v>
      </c>
    </row>
    <row r="3243" spans="1:2">
      <c r="A3243" s="7" t="s">
        <v>1612</v>
      </c>
      <c r="B3243" s="6">
        <v>8294</v>
      </c>
    </row>
    <row r="3244" spans="1:2">
      <c r="A3244" s="7" t="s">
        <v>568</v>
      </c>
      <c r="B3244" s="6">
        <v>8384</v>
      </c>
    </row>
    <row r="3245" spans="1:2">
      <c r="A3245" s="7" t="s">
        <v>320</v>
      </c>
      <c r="B3245" s="6">
        <v>8580</v>
      </c>
    </row>
    <row r="3246" spans="1:2">
      <c r="A3246" s="7" t="s">
        <v>1474</v>
      </c>
      <c r="B3246" s="6">
        <v>8646</v>
      </c>
    </row>
    <row r="3247" spans="1:2">
      <c r="A3247" s="7" t="s">
        <v>1724</v>
      </c>
      <c r="B3247" s="6">
        <v>8993</v>
      </c>
    </row>
    <row r="3248" spans="1:2">
      <c r="A3248" s="7" t="s">
        <v>1135</v>
      </c>
      <c r="B3248" s="6">
        <v>8996</v>
      </c>
    </row>
    <row r="3249" spans="1:2">
      <c r="A3249" s="7" t="s">
        <v>1697</v>
      </c>
      <c r="B3249" s="6">
        <v>8998</v>
      </c>
    </row>
    <row r="3250" spans="1:2">
      <c r="A3250" s="7" t="s">
        <v>1443</v>
      </c>
      <c r="B3250" s="6">
        <v>9124</v>
      </c>
    </row>
    <row r="3251" spans="1:2">
      <c r="A3251" s="7" t="s">
        <v>1838</v>
      </c>
      <c r="B3251" s="6">
        <v>9152</v>
      </c>
    </row>
    <row r="3252" spans="1:2">
      <c r="A3252" s="7" t="s">
        <v>1838</v>
      </c>
      <c r="B3252" s="6">
        <v>9312</v>
      </c>
    </row>
    <row r="3253" spans="1:2">
      <c r="A3253" s="7" t="s">
        <v>1143</v>
      </c>
      <c r="B3253" s="6">
        <v>9700</v>
      </c>
    </row>
    <row r="3254" spans="1:2">
      <c r="A3254" s="7" t="s">
        <v>1788</v>
      </c>
      <c r="B3254" s="6">
        <v>9826</v>
      </c>
    </row>
    <row r="3255" spans="1:2">
      <c r="A3255" s="7" t="s">
        <v>1658</v>
      </c>
      <c r="B3255" s="6">
        <v>9954</v>
      </c>
    </row>
    <row r="3256" spans="1:2">
      <c r="A3256" s="7" t="s">
        <v>1429</v>
      </c>
      <c r="B3256" s="6">
        <v>10081</v>
      </c>
    </row>
    <row r="3257" spans="1:2">
      <c r="A3257" s="7" t="s">
        <v>1852</v>
      </c>
      <c r="B3257" s="6">
        <v>10272</v>
      </c>
    </row>
    <row r="3258" spans="1:2">
      <c r="A3258" s="7" t="s">
        <v>16</v>
      </c>
      <c r="B3258" s="6">
        <v>10530</v>
      </c>
    </row>
    <row r="3259" spans="1:2">
      <c r="A3259" s="7" t="s">
        <v>1135</v>
      </c>
      <c r="B3259" s="6">
        <v>11270</v>
      </c>
    </row>
    <row r="3260" spans="1:2">
      <c r="A3260" s="7" t="s">
        <v>2077</v>
      </c>
      <c r="B3260" s="6">
        <v>11431</v>
      </c>
    </row>
    <row r="3261" spans="1:2">
      <c r="A3261" s="7" t="s">
        <v>1635</v>
      </c>
      <c r="B3261" s="6">
        <v>11815</v>
      </c>
    </row>
    <row r="3262" spans="1:2">
      <c r="A3262" s="7" t="s">
        <v>1135</v>
      </c>
      <c r="B3262" s="6">
        <v>12097</v>
      </c>
    </row>
    <row r="3263" spans="1:2">
      <c r="A3263" s="7" t="s">
        <v>29</v>
      </c>
      <c r="B3263" s="6">
        <v>12196</v>
      </c>
    </row>
    <row r="3264" spans="1:2">
      <c r="A3264" s="7" t="s">
        <v>1658</v>
      </c>
      <c r="B3264" s="6">
        <v>12451</v>
      </c>
    </row>
    <row r="3265" spans="1:2">
      <c r="A3265" s="7" t="s">
        <v>1595</v>
      </c>
      <c r="B3265" s="6">
        <v>12483</v>
      </c>
    </row>
    <row r="3266" spans="1:2">
      <c r="A3266" s="7" t="s">
        <v>1658</v>
      </c>
      <c r="B3266" s="6">
        <v>12867</v>
      </c>
    </row>
    <row r="3267" spans="1:2">
      <c r="A3267" s="7" t="s">
        <v>1143</v>
      </c>
      <c r="B3267" s="6">
        <v>12903</v>
      </c>
    </row>
    <row r="3268" spans="1:2">
      <c r="A3268" s="7" t="s">
        <v>1932</v>
      </c>
      <c r="B3268" s="6">
        <v>13762</v>
      </c>
    </row>
    <row r="3269" spans="1:2">
      <c r="A3269" s="7" t="s">
        <v>1524</v>
      </c>
      <c r="B3269" s="6">
        <v>14336</v>
      </c>
    </row>
    <row r="3270" spans="1:2">
      <c r="A3270" s="7" t="s">
        <v>36</v>
      </c>
      <c r="B3270" s="6">
        <v>14400</v>
      </c>
    </row>
    <row r="3271" spans="1:2">
      <c r="A3271" s="7" t="s">
        <v>1976</v>
      </c>
      <c r="B3271" s="6">
        <v>14500</v>
      </c>
    </row>
    <row r="3272" spans="1:2">
      <c r="A3272" s="7" t="s">
        <v>1835</v>
      </c>
      <c r="B3272" s="6">
        <v>14534</v>
      </c>
    </row>
    <row r="3273" spans="1:2">
      <c r="A3273" s="7" t="s">
        <v>101</v>
      </c>
      <c r="B3273" s="6">
        <v>14884</v>
      </c>
    </row>
    <row r="3274" spans="1:2">
      <c r="A3274" s="7" t="s">
        <v>1564</v>
      </c>
      <c r="B3274" s="6">
        <v>15075</v>
      </c>
    </row>
    <row r="3275" spans="1:2">
      <c r="A3275" s="7" t="s">
        <v>2006</v>
      </c>
      <c r="B3275" s="6">
        <v>15234</v>
      </c>
    </row>
    <row r="3276" spans="1:2">
      <c r="A3276" s="7" t="s">
        <v>1921</v>
      </c>
      <c r="B3276" s="6">
        <v>15270</v>
      </c>
    </row>
    <row r="3277" spans="1:2">
      <c r="A3277" s="7" t="s">
        <v>1433</v>
      </c>
      <c r="B3277" s="6">
        <v>15296</v>
      </c>
    </row>
    <row r="3278" spans="1:2">
      <c r="A3278" s="7" t="s">
        <v>2061</v>
      </c>
      <c r="B3278" s="6">
        <v>15335</v>
      </c>
    </row>
    <row r="3279" spans="1:2">
      <c r="A3279" s="7" t="s">
        <v>1564</v>
      </c>
      <c r="B3279" s="6">
        <v>15712</v>
      </c>
    </row>
    <row r="3280" spans="1:2">
      <c r="A3280" s="7" t="s">
        <v>1662</v>
      </c>
      <c r="B3280" s="6">
        <v>15906</v>
      </c>
    </row>
    <row r="3281" spans="1:2">
      <c r="A3281" s="7" t="s">
        <v>722</v>
      </c>
      <c r="B3281" s="6">
        <v>16005</v>
      </c>
    </row>
    <row r="3282" spans="1:2">
      <c r="A3282" s="7" t="s">
        <v>1135</v>
      </c>
      <c r="B3282" s="6">
        <v>16225</v>
      </c>
    </row>
    <row r="3283" spans="1:2">
      <c r="A3283" s="7" t="s">
        <v>1697</v>
      </c>
      <c r="B3283" s="6">
        <v>16262</v>
      </c>
    </row>
    <row r="3284" spans="1:2">
      <c r="A3284" s="7" t="s">
        <v>731</v>
      </c>
      <c r="B3284" s="6">
        <v>16321</v>
      </c>
    </row>
    <row r="3285" spans="1:2">
      <c r="A3285" s="7" t="s">
        <v>1628</v>
      </c>
      <c r="B3285" s="6">
        <v>16679</v>
      </c>
    </row>
    <row r="3286" spans="1:2">
      <c r="A3286" s="7" t="s">
        <v>1564</v>
      </c>
      <c r="B3286" s="6">
        <v>16775</v>
      </c>
    </row>
    <row r="3287" spans="1:2">
      <c r="A3287" s="7" t="s">
        <v>1143</v>
      </c>
      <c r="B3287" s="6">
        <v>16834</v>
      </c>
    </row>
    <row r="3288" spans="1:2">
      <c r="A3288" s="7" t="s">
        <v>1673</v>
      </c>
      <c r="B3288" s="6">
        <v>16837</v>
      </c>
    </row>
    <row r="3289" spans="1:2">
      <c r="A3289" s="7" t="s">
        <v>1781</v>
      </c>
      <c r="B3289" s="6">
        <v>16866</v>
      </c>
    </row>
    <row r="3290" spans="1:2">
      <c r="A3290" s="7" t="s">
        <v>1612</v>
      </c>
      <c r="B3290" s="6">
        <v>17058</v>
      </c>
    </row>
    <row r="3291" spans="1:2">
      <c r="A3291" s="7" t="s">
        <v>731</v>
      </c>
      <c r="B3291" s="6">
        <v>17508</v>
      </c>
    </row>
    <row r="3292" spans="1:2">
      <c r="A3292" s="7" t="s">
        <v>1692</v>
      </c>
      <c r="B3292" s="6">
        <v>18592</v>
      </c>
    </row>
    <row r="3293" spans="1:2">
      <c r="A3293" s="7" t="s">
        <v>2061</v>
      </c>
      <c r="B3293" s="6">
        <v>18851</v>
      </c>
    </row>
    <row r="3294" spans="1:2">
      <c r="A3294" s="7" t="s">
        <v>1612</v>
      </c>
      <c r="B3294" s="6">
        <v>18853</v>
      </c>
    </row>
    <row r="3295" spans="1:2">
      <c r="A3295" s="7" t="s">
        <v>1692</v>
      </c>
      <c r="B3295" s="6">
        <v>18884</v>
      </c>
    </row>
    <row r="3296" spans="1:2">
      <c r="A3296" s="7" t="s">
        <v>1932</v>
      </c>
      <c r="B3296" s="6">
        <v>19300</v>
      </c>
    </row>
    <row r="3297" spans="1:2">
      <c r="A3297" s="7" t="s">
        <v>1906</v>
      </c>
      <c r="B3297" s="6">
        <v>19361</v>
      </c>
    </row>
    <row r="3298" spans="1:2">
      <c r="A3298" s="7" t="s">
        <v>1835</v>
      </c>
      <c r="B3298" s="6">
        <v>19557</v>
      </c>
    </row>
    <row r="3299" spans="1:2">
      <c r="A3299" s="7" t="s">
        <v>1612</v>
      </c>
      <c r="B3299" s="6">
        <v>19586</v>
      </c>
    </row>
    <row r="3300" spans="1:2">
      <c r="A3300" s="7" t="s">
        <v>16</v>
      </c>
      <c r="B3300" s="6">
        <v>19718</v>
      </c>
    </row>
    <row r="3301" spans="1:2">
      <c r="A3301" s="7" t="s">
        <v>1564</v>
      </c>
      <c r="B3301" s="6">
        <v>19744</v>
      </c>
    </row>
    <row r="3302" spans="1:2">
      <c r="A3302" s="7" t="s">
        <v>1643</v>
      </c>
      <c r="B3302" s="6">
        <v>20069</v>
      </c>
    </row>
    <row r="3303" spans="1:2">
      <c r="A3303" s="7" t="s">
        <v>1658</v>
      </c>
      <c r="B3303" s="6">
        <v>20103</v>
      </c>
    </row>
    <row r="3304" spans="1:2">
      <c r="A3304" s="7" t="s">
        <v>1723</v>
      </c>
      <c r="B3304" s="6">
        <v>20135</v>
      </c>
    </row>
    <row r="3305" spans="1:2">
      <c r="A3305" s="7" t="s">
        <v>1918</v>
      </c>
      <c r="B3305" s="6">
        <v>20166</v>
      </c>
    </row>
    <row r="3306" spans="1:2">
      <c r="A3306" s="7" t="s">
        <v>36</v>
      </c>
      <c r="B3306" s="6">
        <v>20192</v>
      </c>
    </row>
    <row r="3307" spans="1:2">
      <c r="A3307" s="7" t="s">
        <v>1612</v>
      </c>
      <c r="B3307" s="6">
        <v>20229</v>
      </c>
    </row>
    <row r="3308" spans="1:2">
      <c r="A3308" s="7" t="s">
        <v>1635</v>
      </c>
      <c r="B3308" s="6">
        <v>20966</v>
      </c>
    </row>
    <row r="3309" spans="1:2">
      <c r="A3309" s="7" t="s">
        <v>1635</v>
      </c>
      <c r="B3309" s="6">
        <v>21063</v>
      </c>
    </row>
    <row r="3310" spans="1:2">
      <c r="A3310" s="7" t="s">
        <v>1692</v>
      </c>
      <c r="B3310" s="6">
        <v>21412</v>
      </c>
    </row>
    <row r="3311" spans="1:2">
      <c r="A3311" s="7" t="s">
        <v>2061</v>
      </c>
      <c r="B3311" s="6">
        <v>21442</v>
      </c>
    </row>
    <row r="3312" spans="1:2">
      <c r="A3312" s="7" t="s">
        <v>722</v>
      </c>
      <c r="B3312" s="6">
        <v>21444</v>
      </c>
    </row>
    <row r="3313" spans="1:2">
      <c r="A3313" s="7" t="s">
        <v>1595</v>
      </c>
      <c r="B3313" s="6">
        <v>21861</v>
      </c>
    </row>
    <row r="3314" spans="1:2">
      <c r="A3314" s="7" t="s">
        <v>1564</v>
      </c>
      <c r="B3314" s="6">
        <v>21956</v>
      </c>
    </row>
    <row r="3315" spans="1:2">
      <c r="A3315" s="7" t="s">
        <v>101</v>
      </c>
      <c r="B3315" s="6">
        <v>22051</v>
      </c>
    </row>
    <row r="3316" spans="1:2">
      <c r="A3316" s="7" t="s">
        <v>1612</v>
      </c>
      <c r="B3316" s="6">
        <v>22085</v>
      </c>
    </row>
    <row r="3317" spans="1:2">
      <c r="A3317" s="7" t="s">
        <v>1756</v>
      </c>
      <c r="B3317" s="6">
        <v>22086</v>
      </c>
    </row>
    <row r="3318" spans="1:2">
      <c r="A3318" s="7" t="s">
        <v>1564</v>
      </c>
      <c r="B3318" s="6">
        <v>22118</v>
      </c>
    </row>
    <row r="3319" spans="1:2">
      <c r="A3319" s="7" t="s">
        <v>320</v>
      </c>
      <c r="B3319" s="6">
        <v>22304</v>
      </c>
    </row>
    <row r="3320" spans="1:2">
      <c r="A3320" s="7" t="s">
        <v>1788</v>
      </c>
      <c r="B3320" s="6">
        <v>22919</v>
      </c>
    </row>
    <row r="3321" spans="1:2">
      <c r="A3321" s="7" t="s">
        <v>29</v>
      </c>
      <c r="B3321" s="6">
        <v>23041</v>
      </c>
    </row>
    <row r="3322" spans="1:2">
      <c r="A3322" s="7" t="s">
        <v>1781</v>
      </c>
      <c r="B3322" s="6">
        <v>23232</v>
      </c>
    </row>
    <row r="3323" spans="1:2">
      <c r="A3323" s="7" t="s">
        <v>1918</v>
      </c>
      <c r="B3323" s="6">
        <v>23270</v>
      </c>
    </row>
    <row r="3324" spans="1:2">
      <c r="A3324" s="7" t="s">
        <v>1673</v>
      </c>
      <c r="B3324" s="6">
        <v>23618</v>
      </c>
    </row>
    <row r="3325" spans="1:2">
      <c r="A3325" s="7" t="s">
        <v>1524</v>
      </c>
      <c r="B3325" s="6">
        <v>24033</v>
      </c>
    </row>
    <row r="3326" spans="1:2">
      <c r="A3326" s="7" t="s">
        <v>1612</v>
      </c>
      <c r="B3326" s="6">
        <v>24066</v>
      </c>
    </row>
    <row r="3327" spans="1:2">
      <c r="A3327" s="7" t="s">
        <v>1726</v>
      </c>
      <c r="B3327" s="6">
        <v>24162</v>
      </c>
    </row>
    <row r="3328" spans="1:2">
      <c r="A3328" s="7" t="s">
        <v>1697</v>
      </c>
      <c r="B3328" s="6">
        <v>24384</v>
      </c>
    </row>
    <row r="3329" spans="1:2">
      <c r="A3329" s="7" t="s">
        <v>731</v>
      </c>
      <c r="B3329" s="6">
        <v>24448</v>
      </c>
    </row>
    <row r="3330" spans="1:2">
      <c r="A3330" s="7" t="s">
        <v>1906</v>
      </c>
      <c r="B3330" s="6">
        <v>24452</v>
      </c>
    </row>
    <row r="3331" spans="1:2">
      <c r="A3331" s="7" t="s">
        <v>1135</v>
      </c>
      <c r="B3331" s="6">
        <v>24544</v>
      </c>
    </row>
    <row r="3332" spans="1:2">
      <c r="A3332" s="7" t="s">
        <v>1906</v>
      </c>
      <c r="B3332" s="6">
        <v>24865</v>
      </c>
    </row>
    <row r="3333" spans="1:2">
      <c r="A3333" s="7" t="s">
        <v>1635</v>
      </c>
      <c r="B3333" s="6">
        <v>24902</v>
      </c>
    </row>
    <row r="3334" spans="1:2">
      <c r="A3334" s="7" t="s">
        <v>1628</v>
      </c>
      <c r="B3334" s="6">
        <v>25348</v>
      </c>
    </row>
    <row r="3335" spans="1:2">
      <c r="A3335" s="7" t="s">
        <v>1774</v>
      </c>
      <c r="B3335" s="6">
        <v>25350</v>
      </c>
    </row>
    <row r="3336" spans="1:2">
      <c r="A3336" s="7" t="s">
        <v>1635</v>
      </c>
      <c r="B3336" s="6">
        <v>25541</v>
      </c>
    </row>
    <row r="3337" spans="1:2">
      <c r="A3337" s="7" t="s">
        <v>1835</v>
      </c>
      <c r="B3337" s="6">
        <v>25601</v>
      </c>
    </row>
    <row r="3338" spans="1:2">
      <c r="A3338" s="7" t="s">
        <v>955</v>
      </c>
      <c r="B3338" s="6">
        <v>25828</v>
      </c>
    </row>
    <row r="3339" spans="1:2">
      <c r="A3339" s="7" t="s">
        <v>1705</v>
      </c>
      <c r="B3339" s="6">
        <v>26176</v>
      </c>
    </row>
    <row r="3340" spans="1:2">
      <c r="A3340" s="7" t="s">
        <v>1443</v>
      </c>
      <c r="B3340" s="6">
        <v>26337</v>
      </c>
    </row>
    <row r="3341" spans="1:2">
      <c r="A3341" s="7" t="s">
        <v>1658</v>
      </c>
      <c r="B3341" s="6">
        <v>26503</v>
      </c>
    </row>
    <row r="3342" spans="1:2">
      <c r="A3342" s="7" t="s">
        <v>1774</v>
      </c>
      <c r="B3342" s="6">
        <v>26657</v>
      </c>
    </row>
    <row r="3343" spans="1:2">
      <c r="A3343" s="7" t="s">
        <v>1756</v>
      </c>
      <c r="B3343" s="6">
        <v>26787</v>
      </c>
    </row>
    <row r="3344" spans="1:2">
      <c r="A3344" s="7" t="s">
        <v>1918</v>
      </c>
      <c r="B3344" s="6">
        <v>26919</v>
      </c>
    </row>
    <row r="3345" spans="1:2">
      <c r="A3345" s="7" t="s">
        <v>1918</v>
      </c>
      <c r="B3345" s="6">
        <v>26945</v>
      </c>
    </row>
    <row r="3346" spans="1:2">
      <c r="A3346" s="7" t="s">
        <v>320</v>
      </c>
      <c r="B3346" s="6">
        <v>27364</v>
      </c>
    </row>
    <row r="3347" spans="1:2">
      <c r="A3347" s="7" t="s">
        <v>2106</v>
      </c>
      <c r="B3347" s="6">
        <v>27460</v>
      </c>
    </row>
    <row r="3348" spans="1:2">
      <c r="A3348" s="7" t="s">
        <v>1976</v>
      </c>
      <c r="B3348" s="6">
        <v>27717</v>
      </c>
    </row>
    <row r="3349" spans="1:2">
      <c r="A3349" s="7" t="s">
        <v>1788</v>
      </c>
      <c r="B3349" s="6">
        <v>27936</v>
      </c>
    </row>
    <row r="3350" spans="1:2">
      <c r="A3350" s="7" t="s">
        <v>568</v>
      </c>
      <c r="B3350" s="6">
        <v>28228</v>
      </c>
    </row>
    <row r="3351" spans="1:2">
      <c r="A3351" s="7" t="s">
        <v>2061</v>
      </c>
      <c r="B3351" s="6">
        <v>28259</v>
      </c>
    </row>
    <row r="3352" spans="1:2">
      <c r="A3352" s="7" t="s">
        <v>1560</v>
      </c>
      <c r="B3352" s="6">
        <v>28419</v>
      </c>
    </row>
    <row r="3353" spans="1:2">
      <c r="A3353" s="7" t="s">
        <v>1135</v>
      </c>
      <c r="B3353" s="6">
        <v>28614</v>
      </c>
    </row>
    <row r="3354" spans="1:2">
      <c r="A3354" s="7" t="s">
        <v>1962</v>
      </c>
      <c r="B3354" s="6">
        <v>28741</v>
      </c>
    </row>
    <row r="3355" spans="1:2">
      <c r="A3355" s="7" t="s">
        <v>1635</v>
      </c>
      <c r="B3355" s="6">
        <v>28769</v>
      </c>
    </row>
    <row r="3356" spans="1:2">
      <c r="A3356" s="7" t="s">
        <v>1692</v>
      </c>
      <c r="B3356" s="6">
        <v>28928</v>
      </c>
    </row>
    <row r="3357" spans="1:2">
      <c r="A3357" s="7" t="s">
        <v>1906</v>
      </c>
      <c r="B3357" s="6">
        <v>29058</v>
      </c>
    </row>
    <row r="3358" spans="1:2">
      <c r="A3358" s="7" t="s">
        <v>2061</v>
      </c>
      <c r="B3358" s="6">
        <v>29127</v>
      </c>
    </row>
    <row r="3359" spans="1:2">
      <c r="A3359" s="7" t="s">
        <v>1781</v>
      </c>
      <c r="B3359" s="6">
        <v>29191</v>
      </c>
    </row>
    <row r="3360" spans="1:2">
      <c r="A3360" s="7" t="s">
        <v>2094</v>
      </c>
      <c r="B3360" s="6">
        <v>29249</v>
      </c>
    </row>
    <row r="3361" spans="1:2">
      <c r="A3361" s="7" t="s">
        <v>1135</v>
      </c>
      <c r="B3361" s="6">
        <v>29347</v>
      </c>
    </row>
    <row r="3362" spans="1:2">
      <c r="A3362" s="7" t="s">
        <v>1488</v>
      </c>
      <c r="B3362" s="6">
        <v>29478</v>
      </c>
    </row>
    <row r="3363" spans="1:2">
      <c r="A3363" s="7" t="s">
        <v>1628</v>
      </c>
      <c r="B3363" s="6">
        <v>29991</v>
      </c>
    </row>
    <row r="3364" spans="1:2">
      <c r="A3364" s="7" t="s">
        <v>568</v>
      </c>
      <c r="B3364" s="6">
        <v>30853</v>
      </c>
    </row>
    <row r="3365" spans="1:2">
      <c r="A3365" s="7" t="s">
        <v>1697</v>
      </c>
      <c r="B3365" s="6">
        <v>30886</v>
      </c>
    </row>
    <row r="3366" spans="1:2">
      <c r="A3366" s="7" t="s">
        <v>29</v>
      </c>
      <c r="B3366" s="6">
        <v>31042</v>
      </c>
    </row>
    <row r="3367" spans="1:2">
      <c r="A3367" s="7" t="s">
        <v>2106</v>
      </c>
      <c r="B3367" s="6">
        <v>31078</v>
      </c>
    </row>
    <row r="3368" spans="1:2">
      <c r="A3368" s="7" t="s">
        <v>1705</v>
      </c>
      <c r="B3368" s="6">
        <v>31493</v>
      </c>
    </row>
    <row r="3369" spans="1:2">
      <c r="A3369" s="7" t="s">
        <v>1817</v>
      </c>
      <c r="B3369" s="6">
        <v>31555</v>
      </c>
    </row>
    <row r="3370" spans="1:2">
      <c r="A3370" s="7" t="s">
        <v>1560</v>
      </c>
      <c r="B3370" s="6">
        <v>31744</v>
      </c>
    </row>
    <row r="3371" spans="1:2">
      <c r="A3371" s="7" t="s">
        <v>2094</v>
      </c>
      <c r="B3371" s="6">
        <v>31842</v>
      </c>
    </row>
    <row r="3372" spans="1:2">
      <c r="A3372" s="7" t="s">
        <v>1962</v>
      </c>
      <c r="B3372" s="6">
        <v>31910</v>
      </c>
    </row>
    <row r="3373" spans="1:2">
      <c r="A3373" s="7" t="s">
        <v>1673</v>
      </c>
      <c r="B3373" s="6">
        <v>32519</v>
      </c>
    </row>
    <row r="3374" spans="1:2">
      <c r="A3374" s="7" t="s">
        <v>1912</v>
      </c>
      <c r="B3374" s="6">
        <v>32647</v>
      </c>
    </row>
    <row r="3375" spans="1:2">
      <c r="A3375" s="7" t="s">
        <v>1838</v>
      </c>
      <c r="B3375" s="6">
        <v>32966</v>
      </c>
    </row>
    <row r="3376" spans="1:2">
      <c r="A3376" s="7" t="s">
        <v>2077</v>
      </c>
      <c r="B3376" s="6">
        <v>33218</v>
      </c>
    </row>
    <row r="3377" spans="1:2">
      <c r="A3377" s="7" t="s">
        <v>955</v>
      </c>
      <c r="B3377" s="6">
        <v>33285</v>
      </c>
    </row>
    <row r="3378" spans="1:2">
      <c r="A3378" s="7" t="s">
        <v>1781</v>
      </c>
      <c r="B3378" s="6">
        <v>33479</v>
      </c>
    </row>
    <row r="3379" spans="1:2">
      <c r="A3379" s="7" t="s">
        <v>1918</v>
      </c>
      <c r="B3379" s="6">
        <v>33537</v>
      </c>
    </row>
    <row r="3380" spans="1:2">
      <c r="A3380" s="7" t="s">
        <v>1637</v>
      </c>
      <c r="B3380" s="6">
        <v>33569</v>
      </c>
    </row>
    <row r="3381" spans="1:2">
      <c r="A3381" s="7" t="s">
        <v>1524</v>
      </c>
      <c r="B3381" s="6">
        <v>33571</v>
      </c>
    </row>
    <row r="3382" spans="1:2">
      <c r="A3382" s="7" t="s">
        <v>955</v>
      </c>
      <c r="B3382" s="6">
        <v>33637</v>
      </c>
    </row>
    <row r="3383" spans="1:2">
      <c r="A3383" s="7" t="s">
        <v>1918</v>
      </c>
      <c r="B3383" s="6">
        <v>33670</v>
      </c>
    </row>
    <row r="3384" spans="1:2">
      <c r="A3384" s="7" t="s">
        <v>1628</v>
      </c>
      <c r="B3384" s="6">
        <v>33794</v>
      </c>
    </row>
    <row r="3385" spans="1:2">
      <c r="A3385" s="7" t="s">
        <v>1774</v>
      </c>
      <c r="B3385" s="6">
        <v>33857</v>
      </c>
    </row>
    <row r="3386" spans="1:2">
      <c r="A3386" s="7" t="s">
        <v>2094</v>
      </c>
      <c r="B3386" s="6">
        <v>34400</v>
      </c>
    </row>
    <row r="3387" spans="1:2">
      <c r="A3387" s="7" t="s">
        <v>1560</v>
      </c>
      <c r="B3387" s="6">
        <v>34407</v>
      </c>
    </row>
    <row r="3388" spans="1:2">
      <c r="A3388" s="7" t="s">
        <v>1692</v>
      </c>
      <c r="B3388" s="6">
        <v>34432</v>
      </c>
    </row>
    <row r="3389" spans="1:2">
      <c r="A3389" s="7" t="s">
        <v>1523</v>
      </c>
      <c r="B3389" s="6">
        <v>34497</v>
      </c>
    </row>
    <row r="3390" spans="1:2">
      <c r="A3390" s="7" t="s">
        <v>1402</v>
      </c>
      <c r="B3390" s="6">
        <v>34498</v>
      </c>
    </row>
    <row r="3391" spans="1:2">
      <c r="A3391" s="7" t="s">
        <v>1505</v>
      </c>
      <c r="B3391" s="6">
        <v>35045</v>
      </c>
    </row>
    <row r="3392" spans="1:2">
      <c r="A3392" s="7" t="s">
        <v>1726</v>
      </c>
      <c r="B3392" s="6">
        <v>35265</v>
      </c>
    </row>
    <row r="3393" spans="1:2">
      <c r="A3393" s="7" t="s">
        <v>1537</v>
      </c>
      <c r="B3393" s="6">
        <v>35461</v>
      </c>
    </row>
    <row r="3394" spans="1:2">
      <c r="A3394" s="7" t="s">
        <v>1628</v>
      </c>
      <c r="B3394" s="6">
        <v>35590</v>
      </c>
    </row>
    <row r="3395" spans="1:2">
      <c r="A3395" s="7" t="s">
        <v>1612</v>
      </c>
      <c r="B3395" s="6">
        <v>35687</v>
      </c>
    </row>
    <row r="3396" spans="1:2">
      <c r="A3396" s="7" t="s">
        <v>1735</v>
      </c>
      <c r="B3396" s="6">
        <v>35776</v>
      </c>
    </row>
    <row r="3397" spans="1:2">
      <c r="A3397" s="7" t="s">
        <v>1537</v>
      </c>
      <c r="B3397" s="6">
        <v>35782</v>
      </c>
    </row>
    <row r="3398" spans="1:2">
      <c r="A3398" s="7" t="s">
        <v>1976</v>
      </c>
      <c r="B3398" s="6">
        <v>35813</v>
      </c>
    </row>
    <row r="3399" spans="1:2">
      <c r="A3399" s="7" t="s">
        <v>1697</v>
      </c>
      <c r="B3399" s="6">
        <v>36003</v>
      </c>
    </row>
    <row r="3400" spans="1:2">
      <c r="A3400" s="7" t="s">
        <v>1735</v>
      </c>
      <c r="B3400" s="6">
        <v>36102</v>
      </c>
    </row>
    <row r="3401" spans="1:2">
      <c r="A3401" s="7" t="s">
        <v>1692</v>
      </c>
      <c r="B3401" s="6">
        <v>36295</v>
      </c>
    </row>
    <row r="3402" spans="1:2">
      <c r="A3402" s="7" t="s">
        <v>722</v>
      </c>
      <c r="B3402" s="6">
        <v>36323</v>
      </c>
    </row>
    <row r="3403" spans="1:2">
      <c r="A3403" s="7" t="s">
        <v>36</v>
      </c>
      <c r="B3403" s="6">
        <v>36354</v>
      </c>
    </row>
    <row r="3404" spans="1:2">
      <c r="A3404" s="7" t="s">
        <v>1726</v>
      </c>
      <c r="B3404" s="6">
        <v>36512</v>
      </c>
    </row>
    <row r="3405" spans="1:2">
      <c r="A3405" s="7" t="s">
        <v>1774</v>
      </c>
      <c r="B3405" s="6">
        <v>36932</v>
      </c>
    </row>
    <row r="3406" spans="1:2">
      <c r="A3406" s="7" t="s">
        <v>1976</v>
      </c>
      <c r="B3406" s="6">
        <v>37025</v>
      </c>
    </row>
    <row r="3407" spans="1:2">
      <c r="A3407" s="7" t="s">
        <v>1537</v>
      </c>
      <c r="B3407" s="6">
        <v>37124</v>
      </c>
    </row>
    <row r="3408" spans="1:2">
      <c r="A3408" s="7" t="s">
        <v>1835</v>
      </c>
      <c r="B3408" s="6">
        <v>37696</v>
      </c>
    </row>
    <row r="3409" spans="1:2">
      <c r="A3409" s="7" t="s">
        <v>1697</v>
      </c>
      <c r="B3409" s="6">
        <v>37702</v>
      </c>
    </row>
    <row r="3410" spans="1:2">
      <c r="A3410" s="7" t="s">
        <v>955</v>
      </c>
      <c r="B3410" s="6">
        <v>37794</v>
      </c>
    </row>
    <row r="3411" spans="1:2">
      <c r="A3411" s="7" t="s">
        <v>101</v>
      </c>
      <c r="B3411" s="6">
        <v>37987</v>
      </c>
    </row>
    <row r="3412" spans="1:2">
      <c r="A3412" s="7" t="s">
        <v>1135</v>
      </c>
      <c r="B3412" s="6">
        <v>38340</v>
      </c>
    </row>
    <row r="3413" spans="1:2">
      <c r="A3413" s="7" t="s">
        <v>1523</v>
      </c>
      <c r="B3413" s="6">
        <v>38786</v>
      </c>
    </row>
    <row r="3414" spans="1:2">
      <c r="A3414" s="7" t="s">
        <v>1957</v>
      </c>
      <c r="B3414" s="6">
        <v>38852</v>
      </c>
    </row>
    <row r="3415" spans="1:2">
      <c r="A3415" s="7" t="s">
        <v>1433</v>
      </c>
      <c r="B3415" s="6">
        <v>39008</v>
      </c>
    </row>
    <row r="3416" spans="1:2">
      <c r="A3416" s="7" t="s">
        <v>1735</v>
      </c>
      <c r="B3416" s="6">
        <v>39331</v>
      </c>
    </row>
    <row r="3417" spans="1:2">
      <c r="A3417" s="7" t="s">
        <v>1429</v>
      </c>
      <c r="B3417" s="6">
        <v>39399</v>
      </c>
    </row>
    <row r="3418" spans="1:2">
      <c r="A3418" s="7" t="s">
        <v>1673</v>
      </c>
      <c r="B3418" s="6">
        <v>39876</v>
      </c>
    </row>
    <row r="3419" spans="1:2">
      <c r="A3419" s="7" t="s">
        <v>955</v>
      </c>
      <c r="B3419" s="6">
        <v>40032</v>
      </c>
    </row>
    <row r="3420" spans="1:2">
      <c r="A3420" s="7" t="s">
        <v>2106</v>
      </c>
      <c r="B3420" s="6">
        <v>40261</v>
      </c>
    </row>
    <row r="3421" spans="1:2">
      <c r="A3421" s="7" t="s">
        <v>1692</v>
      </c>
      <c r="B3421" s="6">
        <v>40706</v>
      </c>
    </row>
    <row r="3422" spans="1:2">
      <c r="A3422" s="7" t="s">
        <v>2006</v>
      </c>
      <c r="B3422" s="6">
        <v>40708</v>
      </c>
    </row>
    <row r="3423" spans="1:2">
      <c r="A3423" s="7" t="s">
        <v>1433</v>
      </c>
      <c r="B3423" s="6">
        <v>40964</v>
      </c>
    </row>
    <row r="3424" spans="1:2">
      <c r="A3424" s="7" t="s">
        <v>1402</v>
      </c>
      <c r="B3424" s="6">
        <v>42243</v>
      </c>
    </row>
    <row r="3425" spans="1:2">
      <c r="A3425" s="7" t="s">
        <v>1932</v>
      </c>
      <c r="B3425" s="6">
        <v>42437</v>
      </c>
    </row>
    <row r="3426" spans="1:2">
      <c r="A3426" s="7" t="s">
        <v>1976</v>
      </c>
      <c r="B3426" s="6">
        <v>42887</v>
      </c>
    </row>
    <row r="3427" spans="1:2">
      <c r="A3427" s="7" t="s">
        <v>1697</v>
      </c>
      <c r="B3427" s="6">
        <v>43137</v>
      </c>
    </row>
    <row r="3428" spans="1:2">
      <c r="A3428" s="7" t="s">
        <v>1560</v>
      </c>
      <c r="B3428" s="6">
        <v>43554</v>
      </c>
    </row>
    <row r="3429" spans="1:2">
      <c r="A3429" s="7" t="s">
        <v>1912</v>
      </c>
      <c r="B3429" s="6">
        <v>43782</v>
      </c>
    </row>
    <row r="3430" spans="1:2">
      <c r="A3430" s="7" t="s">
        <v>955</v>
      </c>
      <c r="B3430" s="6">
        <v>43904</v>
      </c>
    </row>
    <row r="3431" spans="1:2">
      <c r="A3431" s="7" t="s">
        <v>1835</v>
      </c>
      <c r="B3431" s="6">
        <v>43906</v>
      </c>
    </row>
    <row r="3432" spans="1:2">
      <c r="A3432" s="7" t="s">
        <v>1942</v>
      </c>
      <c r="B3432" s="6">
        <v>44064</v>
      </c>
    </row>
    <row r="3433" spans="1:2">
      <c r="A3433" s="7" t="s">
        <v>1564</v>
      </c>
      <c r="B3433" s="6">
        <v>44224</v>
      </c>
    </row>
    <row r="3434" spans="1:2">
      <c r="A3434" s="7" t="s">
        <v>1885</v>
      </c>
      <c r="B3434" s="6">
        <v>44325</v>
      </c>
    </row>
    <row r="3435" spans="1:2">
      <c r="A3435" s="7" t="s">
        <v>1658</v>
      </c>
      <c r="B3435" s="6">
        <v>44422</v>
      </c>
    </row>
    <row r="3436" spans="1:2">
      <c r="A3436" s="7" t="s">
        <v>955</v>
      </c>
      <c r="B3436" s="6">
        <v>44609</v>
      </c>
    </row>
    <row r="3437" spans="1:2">
      <c r="A3437" s="7" t="s">
        <v>2031</v>
      </c>
      <c r="B3437" s="6">
        <v>44935</v>
      </c>
    </row>
    <row r="3438" spans="1:2">
      <c r="A3438" s="7" t="s">
        <v>1942</v>
      </c>
      <c r="B3438" s="6">
        <v>45127</v>
      </c>
    </row>
    <row r="3439" spans="1:2">
      <c r="A3439" s="7" t="s">
        <v>1957</v>
      </c>
      <c r="B3439" s="6">
        <v>45413</v>
      </c>
    </row>
    <row r="3440" spans="1:2">
      <c r="A3440" s="7" t="s">
        <v>1912</v>
      </c>
      <c r="B3440" s="6">
        <v>45571</v>
      </c>
    </row>
    <row r="3441" spans="1:2">
      <c r="A3441" s="7" t="s">
        <v>1957</v>
      </c>
      <c r="B3441" s="6">
        <v>45575</v>
      </c>
    </row>
    <row r="3442" spans="1:2">
      <c r="A3442" s="7" t="s">
        <v>1912</v>
      </c>
      <c r="B3442" s="6">
        <v>45794</v>
      </c>
    </row>
    <row r="3443" spans="1:2">
      <c r="A3443" s="7" t="s">
        <v>1637</v>
      </c>
      <c r="B3443" s="6">
        <v>45860</v>
      </c>
    </row>
    <row r="3444" spans="1:2">
      <c r="A3444" s="7" t="s">
        <v>1942</v>
      </c>
      <c r="B3444" s="6">
        <v>46021</v>
      </c>
    </row>
    <row r="3445" spans="1:2">
      <c r="A3445" s="7" t="s">
        <v>1918</v>
      </c>
      <c r="B3445" s="6">
        <v>46147</v>
      </c>
    </row>
    <row r="3446" spans="1:2">
      <c r="A3446" s="7" t="s">
        <v>1612</v>
      </c>
      <c r="B3446" s="6">
        <v>46211</v>
      </c>
    </row>
    <row r="3447" spans="1:2">
      <c r="A3447" s="7" t="s">
        <v>2061</v>
      </c>
      <c r="B3447" s="6">
        <v>46241</v>
      </c>
    </row>
    <row r="3448" spans="1:2">
      <c r="A3448" s="7" t="s">
        <v>2031</v>
      </c>
      <c r="B3448" s="6">
        <v>46244</v>
      </c>
    </row>
    <row r="3449" spans="1:2">
      <c r="A3449" s="7" t="s">
        <v>1143</v>
      </c>
      <c r="B3449" s="6">
        <v>46305</v>
      </c>
    </row>
    <row r="3450" spans="1:2">
      <c r="A3450" s="7" t="s">
        <v>1135</v>
      </c>
      <c r="B3450" s="6">
        <v>46372</v>
      </c>
    </row>
    <row r="3451" spans="1:2">
      <c r="A3451" s="7" t="s">
        <v>1692</v>
      </c>
      <c r="B3451" s="6">
        <v>46656</v>
      </c>
    </row>
    <row r="3452" spans="1:2">
      <c r="A3452" s="7" t="s">
        <v>1433</v>
      </c>
      <c r="B3452" s="6">
        <v>46721</v>
      </c>
    </row>
    <row r="3453" spans="1:2">
      <c r="A3453" s="7" t="s">
        <v>1726</v>
      </c>
      <c r="B3453" s="6">
        <v>46852</v>
      </c>
    </row>
    <row r="3454" spans="1:2">
      <c r="A3454" s="7" t="s">
        <v>1918</v>
      </c>
      <c r="B3454" s="6">
        <v>46949</v>
      </c>
    </row>
    <row r="3455" spans="1:2">
      <c r="A3455" s="7" t="s">
        <v>1852</v>
      </c>
      <c r="B3455" s="6">
        <v>46951</v>
      </c>
    </row>
    <row r="3456" spans="1:2">
      <c r="A3456" s="7" t="s">
        <v>1918</v>
      </c>
      <c r="B3456" s="6">
        <v>47075</v>
      </c>
    </row>
    <row r="3457" spans="1:2">
      <c r="A3457" s="7" t="s">
        <v>1912</v>
      </c>
      <c r="B3457" s="6">
        <v>47399</v>
      </c>
    </row>
    <row r="3458" spans="1:2">
      <c r="A3458" s="7" t="s">
        <v>101</v>
      </c>
      <c r="B3458" s="6">
        <v>47493</v>
      </c>
    </row>
    <row r="3459" spans="1:2">
      <c r="A3459" s="7" t="s">
        <v>1595</v>
      </c>
      <c r="B3459" s="6">
        <v>47777</v>
      </c>
    </row>
    <row r="3460" spans="1:2">
      <c r="A3460" s="7" t="s">
        <v>1135</v>
      </c>
      <c r="B3460" s="6">
        <v>47844</v>
      </c>
    </row>
    <row r="3461" spans="1:2">
      <c r="A3461" s="7" t="s">
        <v>2106</v>
      </c>
      <c r="B3461" s="6">
        <v>47941</v>
      </c>
    </row>
    <row r="3462" spans="1:2">
      <c r="A3462" s="7" t="s">
        <v>36</v>
      </c>
      <c r="B3462" s="6">
        <v>48423</v>
      </c>
    </row>
    <row r="3463" spans="1:2">
      <c r="A3463" s="7" t="s">
        <v>1135</v>
      </c>
      <c r="B3463" s="6">
        <v>48837</v>
      </c>
    </row>
    <row r="3464" spans="1:2">
      <c r="A3464" s="7" t="s">
        <v>1488</v>
      </c>
      <c r="B3464" s="6">
        <v>48993</v>
      </c>
    </row>
    <row r="3465" spans="1:2">
      <c r="A3465" s="7" t="s">
        <v>1918</v>
      </c>
      <c r="B3465" s="6">
        <v>49123</v>
      </c>
    </row>
    <row r="3466" spans="1:2">
      <c r="A3466" s="7" t="s">
        <v>2106</v>
      </c>
      <c r="B3466" s="6">
        <v>49220</v>
      </c>
    </row>
    <row r="3467" spans="1:2">
      <c r="A3467" s="7" t="s">
        <v>1564</v>
      </c>
      <c r="B3467" s="6">
        <v>49409</v>
      </c>
    </row>
    <row r="3468" spans="1:2">
      <c r="A3468" s="7" t="s">
        <v>16</v>
      </c>
      <c r="B3468" s="6">
        <v>49479</v>
      </c>
    </row>
    <row r="3469" spans="1:2">
      <c r="A3469" s="7" t="s">
        <v>1774</v>
      </c>
      <c r="B3469" s="6">
        <v>49600</v>
      </c>
    </row>
    <row r="3470" spans="1:2">
      <c r="A3470" s="7" t="s">
        <v>1662</v>
      </c>
      <c r="B3470" s="6">
        <v>50242</v>
      </c>
    </row>
    <row r="3471" spans="1:2">
      <c r="A3471" s="7" t="s">
        <v>1612</v>
      </c>
      <c r="B3471" s="6">
        <v>50275</v>
      </c>
    </row>
    <row r="3472" spans="1:2">
      <c r="A3472" s="7" t="s">
        <v>1852</v>
      </c>
      <c r="B3472" s="6">
        <v>50403</v>
      </c>
    </row>
    <row r="3473" spans="1:2">
      <c r="A3473" s="7" t="s">
        <v>1942</v>
      </c>
      <c r="B3473" s="6">
        <v>50405</v>
      </c>
    </row>
    <row r="3474" spans="1:2">
      <c r="A3474" s="7" t="s">
        <v>1564</v>
      </c>
      <c r="B3474" s="6">
        <v>50464</v>
      </c>
    </row>
    <row r="3475" spans="1:2">
      <c r="A3475" s="7" t="s">
        <v>1658</v>
      </c>
      <c r="B3475" s="6">
        <v>50465</v>
      </c>
    </row>
    <row r="3476" spans="1:2">
      <c r="A3476" s="7" t="s">
        <v>1927</v>
      </c>
      <c r="B3476" s="6">
        <v>50469</v>
      </c>
    </row>
    <row r="3477" spans="1:2">
      <c r="A3477" s="7" t="s">
        <v>1976</v>
      </c>
      <c r="B3477" s="6">
        <v>50789</v>
      </c>
    </row>
    <row r="3478" spans="1:2">
      <c r="A3478" s="7" t="s">
        <v>1697</v>
      </c>
      <c r="B3478" s="6">
        <v>51044</v>
      </c>
    </row>
    <row r="3479" spans="1:2">
      <c r="A3479" s="7" t="s">
        <v>1976</v>
      </c>
      <c r="B3479" s="6">
        <v>51302</v>
      </c>
    </row>
    <row r="3480" spans="1:2">
      <c r="A3480" s="7" t="s">
        <v>1756</v>
      </c>
      <c r="B3480" s="6">
        <v>51392</v>
      </c>
    </row>
    <row r="3481" spans="1:2">
      <c r="A3481" s="7" t="s">
        <v>1560</v>
      </c>
      <c r="B3481" s="6">
        <v>51650</v>
      </c>
    </row>
    <row r="3482" spans="1:2">
      <c r="A3482" s="7" t="s">
        <v>1560</v>
      </c>
      <c r="B3482" s="6">
        <v>51652</v>
      </c>
    </row>
    <row r="3483" spans="1:2">
      <c r="A3483" s="7" t="s">
        <v>16</v>
      </c>
      <c r="B3483" s="6">
        <v>51876</v>
      </c>
    </row>
    <row r="3484" spans="1:2">
      <c r="A3484" s="7" t="s">
        <v>1564</v>
      </c>
      <c r="B3484" s="6">
        <v>52070</v>
      </c>
    </row>
    <row r="3485" spans="1:2">
      <c r="A3485" s="7" t="s">
        <v>1643</v>
      </c>
      <c r="B3485" s="6">
        <v>52160</v>
      </c>
    </row>
    <row r="3486" spans="1:2">
      <c r="A3486" s="7" t="s">
        <v>1658</v>
      </c>
      <c r="B3486" s="6">
        <v>52258</v>
      </c>
    </row>
    <row r="3487" spans="1:2">
      <c r="A3487" s="7" t="s">
        <v>2061</v>
      </c>
      <c r="B3487" s="6">
        <v>52608</v>
      </c>
    </row>
    <row r="3488" spans="1:2">
      <c r="A3488" s="7" t="s">
        <v>1524</v>
      </c>
      <c r="B3488" s="6">
        <v>52640</v>
      </c>
    </row>
    <row r="3489" spans="1:2">
      <c r="A3489" s="7" t="s">
        <v>2077</v>
      </c>
      <c r="B3489" s="6">
        <v>53412</v>
      </c>
    </row>
    <row r="3490" spans="1:2">
      <c r="A3490" s="7" t="s">
        <v>1612</v>
      </c>
      <c r="B3490" s="6">
        <v>53568</v>
      </c>
    </row>
    <row r="3491" spans="1:2">
      <c r="A3491" s="7" t="s">
        <v>1578</v>
      </c>
      <c r="B3491" s="6">
        <v>53956</v>
      </c>
    </row>
    <row r="3492" spans="1:2">
      <c r="A3492" s="7" t="s">
        <v>2006</v>
      </c>
      <c r="B3492" s="6">
        <v>54371</v>
      </c>
    </row>
    <row r="3493" spans="1:2">
      <c r="A3493" s="7" t="s">
        <v>2006</v>
      </c>
      <c r="B3493" s="6">
        <v>54436</v>
      </c>
    </row>
    <row r="3494" spans="1:2">
      <c r="A3494" s="7" t="s">
        <v>320</v>
      </c>
      <c r="B3494" s="6">
        <v>54464</v>
      </c>
    </row>
    <row r="3495" spans="1:2">
      <c r="A3495" s="7" t="s">
        <v>1906</v>
      </c>
      <c r="B3495" s="6">
        <v>54468</v>
      </c>
    </row>
    <row r="3496" spans="1:2">
      <c r="A3496" s="7" t="s">
        <v>1402</v>
      </c>
      <c r="B3496" s="6">
        <v>54819</v>
      </c>
    </row>
    <row r="3497" spans="1:2">
      <c r="A3497" s="7" t="s">
        <v>1564</v>
      </c>
      <c r="B3497" s="6">
        <v>54882</v>
      </c>
    </row>
    <row r="3498" spans="1:2">
      <c r="A3498" s="7" t="s">
        <v>1806</v>
      </c>
      <c r="B3498" s="6">
        <v>55042</v>
      </c>
    </row>
    <row r="3499" spans="1:2">
      <c r="A3499" s="7" t="s">
        <v>1658</v>
      </c>
      <c r="B3499" s="6">
        <v>55046</v>
      </c>
    </row>
    <row r="3500" spans="1:2">
      <c r="A3500" s="7" t="s">
        <v>1756</v>
      </c>
      <c r="B3500" s="6">
        <v>55297</v>
      </c>
    </row>
    <row r="3501" spans="1:2">
      <c r="A3501" s="7" t="s">
        <v>1806</v>
      </c>
      <c r="B3501" s="6">
        <v>55360</v>
      </c>
    </row>
    <row r="3502" spans="1:2">
      <c r="A3502" s="7" t="s">
        <v>1643</v>
      </c>
      <c r="B3502" s="6">
        <v>55623</v>
      </c>
    </row>
    <row r="3503" spans="1:2">
      <c r="A3503" s="7" t="s">
        <v>1838</v>
      </c>
      <c r="B3503" s="6">
        <v>55650</v>
      </c>
    </row>
    <row r="3504" spans="1:2">
      <c r="A3504" s="7" t="s">
        <v>2045</v>
      </c>
      <c r="B3504" s="6">
        <v>55651</v>
      </c>
    </row>
    <row r="3505" spans="1:2">
      <c r="A3505" s="7" t="s">
        <v>1726</v>
      </c>
      <c r="B3505" s="6">
        <v>56322</v>
      </c>
    </row>
    <row r="3506" spans="1:2">
      <c r="A3506" s="7" t="s">
        <v>1697</v>
      </c>
      <c r="B3506" s="6">
        <v>56608</v>
      </c>
    </row>
    <row r="3507" spans="1:2">
      <c r="A3507" s="7" t="s">
        <v>320</v>
      </c>
      <c r="B3507" s="6">
        <v>56612</v>
      </c>
    </row>
    <row r="3508" spans="1:2">
      <c r="A3508" s="7" t="s">
        <v>1944</v>
      </c>
      <c r="B3508" s="6">
        <v>56835</v>
      </c>
    </row>
    <row r="3509" spans="1:2">
      <c r="A3509" s="7" t="s">
        <v>1643</v>
      </c>
      <c r="B3509" s="6">
        <v>57058</v>
      </c>
    </row>
    <row r="3510" spans="1:2">
      <c r="A3510" s="7" t="s">
        <v>1658</v>
      </c>
      <c r="B3510" s="6">
        <v>57506</v>
      </c>
    </row>
    <row r="3511" spans="1:2">
      <c r="A3511" s="7" t="s">
        <v>1488</v>
      </c>
      <c r="B3511" s="6">
        <v>57574</v>
      </c>
    </row>
    <row r="3512" spans="1:2">
      <c r="A3512" s="7" t="s">
        <v>1560</v>
      </c>
      <c r="B3512" s="6">
        <v>57602</v>
      </c>
    </row>
    <row r="3513" spans="1:2">
      <c r="A3513" s="7" t="s">
        <v>2031</v>
      </c>
      <c r="B3513" s="6">
        <v>57921</v>
      </c>
    </row>
    <row r="3514" spans="1:2">
      <c r="A3514" s="7" t="s">
        <v>1524</v>
      </c>
      <c r="B3514" s="6">
        <v>57958</v>
      </c>
    </row>
    <row r="3515" spans="1:2">
      <c r="A3515" s="7" t="s">
        <v>2031</v>
      </c>
      <c r="B3515" s="6">
        <v>58086</v>
      </c>
    </row>
    <row r="3516" spans="1:2">
      <c r="A3516" s="7" t="s">
        <v>1976</v>
      </c>
      <c r="B3516" s="6">
        <v>58182</v>
      </c>
    </row>
    <row r="3517" spans="1:2">
      <c r="A3517" s="7" t="s">
        <v>1912</v>
      </c>
      <c r="B3517" s="6">
        <v>58342</v>
      </c>
    </row>
    <row r="3518" spans="1:2">
      <c r="A3518" s="7" t="s">
        <v>1474</v>
      </c>
      <c r="B3518" s="6">
        <v>59174</v>
      </c>
    </row>
    <row r="3519" spans="1:2">
      <c r="A3519" s="7" t="s">
        <v>2061</v>
      </c>
      <c r="B3519" s="6">
        <v>59361</v>
      </c>
    </row>
    <row r="3520" spans="1:2">
      <c r="A3520" s="7" t="s">
        <v>1429</v>
      </c>
      <c r="B3520" s="6">
        <v>59365</v>
      </c>
    </row>
    <row r="3521" spans="1:2">
      <c r="A3521" s="7" t="s">
        <v>1817</v>
      </c>
      <c r="B3521" s="6">
        <v>59492</v>
      </c>
    </row>
    <row r="3522" spans="1:2">
      <c r="A3522" s="7" t="s">
        <v>1723</v>
      </c>
      <c r="B3522" s="6">
        <v>59684</v>
      </c>
    </row>
    <row r="3523" spans="1:2">
      <c r="A3523" s="7" t="s">
        <v>1689</v>
      </c>
      <c r="B3523" s="6">
        <v>512</v>
      </c>
    </row>
    <row r="3524" spans="1:2">
      <c r="A3524" s="7" t="s">
        <v>1565</v>
      </c>
      <c r="B3524" s="6">
        <v>1287</v>
      </c>
    </row>
    <row r="3525" spans="1:2">
      <c r="A3525" s="7" t="s">
        <v>1565</v>
      </c>
      <c r="B3525" s="6">
        <v>1895</v>
      </c>
    </row>
    <row r="3526" spans="1:2">
      <c r="A3526" s="7" t="s">
        <v>1689</v>
      </c>
      <c r="B3526" s="6">
        <v>2023</v>
      </c>
    </row>
    <row r="3527" spans="1:2">
      <c r="A3527" s="7" t="s">
        <v>1731</v>
      </c>
      <c r="B3527" s="6">
        <v>2593</v>
      </c>
    </row>
    <row r="3528" spans="1:2">
      <c r="A3528" s="7" t="s">
        <v>2114</v>
      </c>
      <c r="B3528" s="6">
        <v>3461</v>
      </c>
    </row>
    <row r="3529" spans="1:2">
      <c r="A3529" s="7" t="s">
        <v>2019</v>
      </c>
      <c r="B3529" s="6">
        <v>3554</v>
      </c>
    </row>
    <row r="3530" spans="1:2">
      <c r="A3530" s="7" t="s">
        <v>2041</v>
      </c>
      <c r="B3530" s="6">
        <v>4166</v>
      </c>
    </row>
    <row r="3531" spans="1:2">
      <c r="A3531" s="7" t="s">
        <v>1598</v>
      </c>
      <c r="B3531" s="6">
        <v>5059</v>
      </c>
    </row>
    <row r="3532" spans="1:2">
      <c r="A3532" s="7" t="s">
        <v>690</v>
      </c>
      <c r="B3532" s="6">
        <v>5254</v>
      </c>
    </row>
    <row r="3533" spans="1:2">
      <c r="A3533" s="7" t="s">
        <v>2039</v>
      </c>
      <c r="B3533" s="6">
        <v>5575</v>
      </c>
    </row>
    <row r="3534" spans="1:2">
      <c r="A3534" s="7" t="s">
        <v>2019</v>
      </c>
      <c r="B3534" s="6">
        <v>5954</v>
      </c>
    </row>
    <row r="3535" spans="1:2">
      <c r="A3535" s="7" t="s">
        <v>1626</v>
      </c>
      <c r="B3535" s="6">
        <v>6018</v>
      </c>
    </row>
    <row r="3536" spans="1:2">
      <c r="A3536" s="7" t="s">
        <v>1640</v>
      </c>
      <c r="B3536" s="6">
        <v>6336</v>
      </c>
    </row>
    <row r="3537" spans="1:2">
      <c r="A3537" s="7" t="s">
        <v>2041</v>
      </c>
      <c r="B3537" s="6">
        <v>7559</v>
      </c>
    </row>
    <row r="3538" spans="1:2">
      <c r="A3538" s="7" t="s">
        <v>2039</v>
      </c>
      <c r="B3538" s="6">
        <v>8070</v>
      </c>
    </row>
    <row r="3539" spans="1:2">
      <c r="A3539" s="7" t="s">
        <v>1880</v>
      </c>
      <c r="B3539" s="6">
        <v>8259</v>
      </c>
    </row>
    <row r="3540" spans="1:2">
      <c r="A3540" s="7" t="s">
        <v>2041</v>
      </c>
      <c r="B3540" s="6">
        <v>8642</v>
      </c>
    </row>
    <row r="3541" spans="1:2">
      <c r="A3541" s="7" t="s">
        <v>690</v>
      </c>
      <c r="B3541" s="6">
        <v>8803</v>
      </c>
    </row>
    <row r="3542" spans="1:2">
      <c r="A3542" s="7" t="s">
        <v>1731</v>
      </c>
      <c r="B3542" s="6">
        <v>9383</v>
      </c>
    </row>
    <row r="3543" spans="1:2">
      <c r="A3543" s="7" t="s">
        <v>2039</v>
      </c>
      <c r="B3543" s="6">
        <v>10278</v>
      </c>
    </row>
    <row r="3544" spans="1:2">
      <c r="A3544" s="7" t="s">
        <v>1830</v>
      </c>
      <c r="B3544" s="6">
        <v>10949</v>
      </c>
    </row>
    <row r="3545" spans="1:2">
      <c r="A3545" s="7" t="s">
        <v>2102</v>
      </c>
      <c r="B3545" s="6">
        <v>11335</v>
      </c>
    </row>
    <row r="3546" spans="1:2">
      <c r="A3546" s="7" t="s">
        <v>1689</v>
      </c>
      <c r="B3546" s="6">
        <v>13127</v>
      </c>
    </row>
    <row r="3547" spans="1:2">
      <c r="A3547" s="7" t="s">
        <v>1598</v>
      </c>
      <c r="B3547" s="6">
        <v>14978</v>
      </c>
    </row>
    <row r="3548" spans="1:2">
      <c r="A3548" s="7" t="s">
        <v>2102</v>
      </c>
      <c r="B3548" s="6">
        <v>15751</v>
      </c>
    </row>
    <row r="3549" spans="1:2">
      <c r="A3549" s="7" t="s">
        <v>1565</v>
      </c>
      <c r="B3549" s="6">
        <v>15815</v>
      </c>
    </row>
    <row r="3550" spans="1:2">
      <c r="A3550" s="7" t="s">
        <v>1626</v>
      </c>
      <c r="B3550" s="6">
        <v>16737</v>
      </c>
    </row>
    <row r="3551" spans="1:2">
      <c r="A3551" s="7" t="s">
        <v>690</v>
      </c>
      <c r="B3551" s="6">
        <v>17124</v>
      </c>
    </row>
    <row r="3552" spans="1:2">
      <c r="A3552" s="7" t="s">
        <v>1689</v>
      </c>
      <c r="B3552" s="6">
        <v>17666</v>
      </c>
    </row>
    <row r="3553" spans="1:2">
      <c r="A3553" s="7" t="s">
        <v>1640</v>
      </c>
      <c r="B3553" s="6">
        <v>19075</v>
      </c>
    </row>
    <row r="3554" spans="1:2">
      <c r="A3554" s="7" t="s">
        <v>2039</v>
      </c>
      <c r="B3554" s="6">
        <v>21220</v>
      </c>
    </row>
    <row r="3555" spans="1:2">
      <c r="A3555" s="7" t="s">
        <v>1830</v>
      </c>
      <c r="B3555" s="6">
        <v>21600</v>
      </c>
    </row>
    <row r="3556" spans="1:2">
      <c r="A3556" s="7" t="s">
        <v>2039</v>
      </c>
      <c r="B3556" s="6">
        <v>22117</v>
      </c>
    </row>
    <row r="3557" spans="1:2">
      <c r="A3557" s="7" t="s">
        <v>1880</v>
      </c>
      <c r="B3557" s="6">
        <v>22211</v>
      </c>
    </row>
    <row r="3558" spans="1:2">
      <c r="A3558" s="7" t="s">
        <v>1640</v>
      </c>
      <c r="B3558" s="6">
        <v>22404</v>
      </c>
    </row>
    <row r="3559" spans="1:2">
      <c r="A3559" s="7" t="s">
        <v>1598</v>
      </c>
      <c r="B3559" s="6">
        <v>23362</v>
      </c>
    </row>
    <row r="3560" spans="1:2">
      <c r="A3560" s="7" t="s">
        <v>1598</v>
      </c>
      <c r="B3560" s="6">
        <v>23399</v>
      </c>
    </row>
    <row r="3561" spans="1:2">
      <c r="A3561" s="7" t="s">
        <v>1830</v>
      </c>
      <c r="B3561" s="6">
        <v>23781</v>
      </c>
    </row>
    <row r="3562" spans="1:2">
      <c r="A3562" s="7" t="s">
        <v>1626</v>
      </c>
      <c r="B3562" s="6">
        <v>23812</v>
      </c>
    </row>
    <row r="3563" spans="1:2">
      <c r="A3563" s="7" t="s">
        <v>1598</v>
      </c>
      <c r="B3563" s="6">
        <v>24199</v>
      </c>
    </row>
    <row r="3564" spans="1:2">
      <c r="A3564" s="7" t="s">
        <v>1731</v>
      </c>
      <c r="B3564" s="6">
        <v>25155</v>
      </c>
    </row>
    <row r="3565" spans="1:2">
      <c r="A3565" s="7" t="s">
        <v>2041</v>
      </c>
      <c r="B3565" s="6">
        <v>26084</v>
      </c>
    </row>
    <row r="3566" spans="1:2">
      <c r="A3566" s="7" t="s">
        <v>1731</v>
      </c>
      <c r="B3566" s="6">
        <v>26146</v>
      </c>
    </row>
    <row r="3567" spans="1:2">
      <c r="A3567" s="7" t="s">
        <v>1532</v>
      </c>
      <c r="B3567" s="6">
        <v>26529</v>
      </c>
    </row>
    <row r="3568" spans="1:2">
      <c r="A3568" s="7" t="s">
        <v>690</v>
      </c>
      <c r="B3568" s="6">
        <v>26693</v>
      </c>
    </row>
    <row r="3569" spans="1:2">
      <c r="A3569" s="7" t="s">
        <v>1990</v>
      </c>
      <c r="B3569" s="6">
        <v>26951</v>
      </c>
    </row>
    <row r="3570" spans="1:2">
      <c r="A3570" s="7" t="s">
        <v>2041</v>
      </c>
      <c r="B3570" s="6">
        <v>27141</v>
      </c>
    </row>
    <row r="3571" spans="1:2">
      <c r="A3571" s="7" t="s">
        <v>2102</v>
      </c>
      <c r="B3571" s="6">
        <v>27302</v>
      </c>
    </row>
    <row r="3572" spans="1:2">
      <c r="A3572" s="7" t="s">
        <v>690</v>
      </c>
      <c r="B3572" s="6">
        <v>27426</v>
      </c>
    </row>
    <row r="3573" spans="1:2">
      <c r="A3573" s="7" t="s">
        <v>1701</v>
      </c>
      <c r="B3573" s="6">
        <v>27810</v>
      </c>
    </row>
    <row r="3574" spans="1:2">
      <c r="A3574" s="7" t="s">
        <v>2114</v>
      </c>
      <c r="B3574" s="6">
        <v>28674</v>
      </c>
    </row>
    <row r="3575" spans="1:2">
      <c r="A3575" s="7" t="s">
        <v>2039</v>
      </c>
      <c r="B3575" s="6">
        <v>28742</v>
      </c>
    </row>
    <row r="3576" spans="1:2">
      <c r="A3576" s="7" t="s">
        <v>2088</v>
      </c>
      <c r="B3576" s="6">
        <v>28772</v>
      </c>
    </row>
    <row r="3577" spans="1:2">
      <c r="A3577" s="7" t="s">
        <v>1830</v>
      </c>
      <c r="B3577" s="6">
        <v>29152</v>
      </c>
    </row>
    <row r="3578" spans="1:2">
      <c r="A3578" s="7" t="s">
        <v>2041</v>
      </c>
      <c r="B3578" s="6">
        <v>29639</v>
      </c>
    </row>
    <row r="3579" spans="1:2">
      <c r="A3579" s="7" t="s">
        <v>2041</v>
      </c>
      <c r="B3579" s="6">
        <v>30407</v>
      </c>
    </row>
    <row r="3580" spans="1:2">
      <c r="A3580" s="7" t="s">
        <v>690</v>
      </c>
      <c r="B3580" s="6">
        <v>31175</v>
      </c>
    </row>
    <row r="3581" spans="1:2">
      <c r="A3581" s="7" t="s">
        <v>1880</v>
      </c>
      <c r="B3581" s="6">
        <v>32455</v>
      </c>
    </row>
    <row r="3582" spans="1:2">
      <c r="A3582" s="7" t="s">
        <v>690</v>
      </c>
      <c r="B3582" s="6">
        <v>32484</v>
      </c>
    </row>
    <row r="3583" spans="1:2">
      <c r="A3583" s="7" t="s">
        <v>1565</v>
      </c>
      <c r="B3583" s="6">
        <v>34402</v>
      </c>
    </row>
    <row r="3584" spans="1:2">
      <c r="A3584" s="7" t="s">
        <v>1914</v>
      </c>
      <c r="B3584" s="6">
        <v>34723</v>
      </c>
    </row>
    <row r="3585" spans="1:2">
      <c r="A3585" s="7" t="s">
        <v>1914</v>
      </c>
      <c r="B3585" s="6">
        <v>34757</v>
      </c>
    </row>
    <row r="3586" spans="1:2">
      <c r="A3586" s="7" t="s">
        <v>690</v>
      </c>
      <c r="B3586" s="6">
        <v>34913</v>
      </c>
    </row>
    <row r="3587" spans="1:2">
      <c r="A3587" s="7" t="s">
        <v>1880</v>
      </c>
      <c r="B3587" s="6">
        <v>35136</v>
      </c>
    </row>
    <row r="3588" spans="1:2">
      <c r="A3588" s="7" t="s">
        <v>1598</v>
      </c>
      <c r="B3588" s="6">
        <v>35299</v>
      </c>
    </row>
    <row r="3589" spans="1:2">
      <c r="A3589" s="7" t="s">
        <v>1565</v>
      </c>
      <c r="B3589" s="6">
        <v>36676</v>
      </c>
    </row>
    <row r="3590" spans="1:2">
      <c r="A3590" s="7" t="s">
        <v>690</v>
      </c>
      <c r="B3590" s="6">
        <v>36708</v>
      </c>
    </row>
    <row r="3591" spans="1:2">
      <c r="A3591" s="7" t="s">
        <v>690</v>
      </c>
      <c r="B3591" s="6">
        <v>36835</v>
      </c>
    </row>
    <row r="3592" spans="1:2">
      <c r="A3592" s="7" t="s">
        <v>1731</v>
      </c>
      <c r="B3592" s="6">
        <v>37127</v>
      </c>
    </row>
    <row r="3593" spans="1:2">
      <c r="A3593" s="7" t="s">
        <v>1880</v>
      </c>
      <c r="B3593" s="6">
        <v>37667</v>
      </c>
    </row>
    <row r="3594" spans="1:2">
      <c r="A3594" s="7" t="s">
        <v>1603</v>
      </c>
      <c r="B3594" s="6">
        <v>37825</v>
      </c>
    </row>
    <row r="3595" spans="1:2">
      <c r="A3595" s="7" t="s">
        <v>2041</v>
      </c>
      <c r="B3595" s="6">
        <v>37861</v>
      </c>
    </row>
    <row r="3596" spans="1:2">
      <c r="A3596" s="7" t="s">
        <v>2039</v>
      </c>
      <c r="B3596" s="6">
        <v>37926</v>
      </c>
    </row>
    <row r="3597" spans="1:2">
      <c r="A3597" s="7" t="s">
        <v>1532</v>
      </c>
      <c r="B3597" s="6">
        <v>38304</v>
      </c>
    </row>
    <row r="3598" spans="1:2">
      <c r="A3598" s="7" t="s">
        <v>2088</v>
      </c>
      <c r="B3598" s="6">
        <v>38978</v>
      </c>
    </row>
    <row r="3599" spans="1:2">
      <c r="A3599" s="7" t="s">
        <v>1689</v>
      </c>
      <c r="B3599" s="6">
        <v>39267</v>
      </c>
    </row>
    <row r="3600" spans="1:2">
      <c r="A3600" s="7" t="s">
        <v>1532</v>
      </c>
      <c r="B3600" s="6">
        <v>40772</v>
      </c>
    </row>
    <row r="3601" spans="1:2">
      <c r="A3601" s="7" t="s">
        <v>2041</v>
      </c>
      <c r="B3601" s="6">
        <v>40928</v>
      </c>
    </row>
    <row r="3602" spans="1:2">
      <c r="A3602" s="7" t="s">
        <v>1990</v>
      </c>
      <c r="B3602" s="6">
        <v>41216</v>
      </c>
    </row>
    <row r="3603" spans="1:2">
      <c r="A3603" s="7" t="s">
        <v>1701</v>
      </c>
      <c r="B3603" s="6">
        <v>42310</v>
      </c>
    </row>
    <row r="3604" spans="1:2">
      <c r="A3604" s="7" t="s">
        <v>2088</v>
      </c>
      <c r="B3604" s="6">
        <v>42403</v>
      </c>
    </row>
    <row r="3605" spans="1:2">
      <c r="A3605" s="7" t="s">
        <v>1603</v>
      </c>
      <c r="B3605" s="6">
        <v>43138</v>
      </c>
    </row>
    <row r="3606" spans="1:2">
      <c r="A3606" s="7" t="s">
        <v>1731</v>
      </c>
      <c r="B3606" s="6">
        <v>43206</v>
      </c>
    </row>
    <row r="3607" spans="1:2">
      <c r="A3607" s="7" t="s">
        <v>1701</v>
      </c>
      <c r="B3607" s="6">
        <v>43207</v>
      </c>
    </row>
    <row r="3608" spans="1:2">
      <c r="A3608" s="7" t="s">
        <v>690</v>
      </c>
      <c r="B3608" s="6">
        <v>43650</v>
      </c>
    </row>
    <row r="3609" spans="1:2">
      <c r="A3609" s="7" t="s">
        <v>1880</v>
      </c>
      <c r="B3609" s="6">
        <v>44290</v>
      </c>
    </row>
    <row r="3610" spans="1:2">
      <c r="A3610" s="7" t="s">
        <v>1914</v>
      </c>
      <c r="B3610" s="6">
        <v>44613</v>
      </c>
    </row>
    <row r="3611" spans="1:2">
      <c r="A3611" s="7" t="s">
        <v>1880</v>
      </c>
      <c r="B3611" s="6">
        <v>44965</v>
      </c>
    </row>
    <row r="3612" spans="1:2">
      <c r="A3612" s="7" t="s">
        <v>2102</v>
      </c>
      <c r="B3612" s="6">
        <v>45733</v>
      </c>
    </row>
    <row r="3613" spans="1:2">
      <c r="A3613" s="7" t="s">
        <v>2041</v>
      </c>
      <c r="B3613" s="6">
        <v>45893</v>
      </c>
    </row>
    <row r="3614" spans="1:2">
      <c r="A3614" s="7" t="s">
        <v>2088</v>
      </c>
      <c r="B3614" s="6">
        <v>46113</v>
      </c>
    </row>
    <row r="3615" spans="1:2">
      <c r="A3615" s="7" t="s">
        <v>1880</v>
      </c>
      <c r="B3615" s="6">
        <v>46311</v>
      </c>
    </row>
    <row r="3616" spans="1:2">
      <c r="A3616" s="7" t="s">
        <v>1880</v>
      </c>
      <c r="B3616" s="6">
        <v>47398</v>
      </c>
    </row>
    <row r="3617" spans="1:2">
      <c r="A3617" s="7" t="s">
        <v>1731</v>
      </c>
      <c r="B3617" s="6">
        <v>47554</v>
      </c>
    </row>
    <row r="3618" spans="1:2">
      <c r="A3618" s="7" t="s">
        <v>2039</v>
      </c>
      <c r="B3618" s="6">
        <v>49346</v>
      </c>
    </row>
    <row r="3619" spans="1:2">
      <c r="A3619" s="7" t="s">
        <v>1565</v>
      </c>
      <c r="B3619" s="6">
        <v>49735</v>
      </c>
    </row>
    <row r="3620" spans="1:2">
      <c r="A3620" s="7" t="s">
        <v>2041</v>
      </c>
      <c r="B3620" s="6">
        <v>50087</v>
      </c>
    </row>
    <row r="3621" spans="1:2">
      <c r="A3621" s="7" t="s">
        <v>1626</v>
      </c>
      <c r="B3621" s="6">
        <v>50466</v>
      </c>
    </row>
    <row r="3622" spans="1:2">
      <c r="A3622" s="7" t="s">
        <v>1731</v>
      </c>
      <c r="B3622" s="6">
        <v>50501</v>
      </c>
    </row>
    <row r="3623" spans="1:2">
      <c r="A3623" s="7" t="s">
        <v>1914</v>
      </c>
      <c r="B3623" s="6">
        <v>50818</v>
      </c>
    </row>
    <row r="3624" spans="1:2">
      <c r="A3624" s="7" t="s">
        <v>2088</v>
      </c>
      <c r="B3624" s="6">
        <v>50852</v>
      </c>
    </row>
    <row r="3625" spans="1:2">
      <c r="A3625" s="7" t="s">
        <v>1880</v>
      </c>
      <c r="B3625" s="6">
        <v>52068</v>
      </c>
    </row>
    <row r="3626" spans="1:2">
      <c r="A3626" s="7" t="s">
        <v>1701</v>
      </c>
      <c r="B3626" s="6">
        <v>52641</v>
      </c>
    </row>
    <row r="3627" spans="1:2">
      <c r="A3627" s="7" t="s">
        <v>1565</v>
      </c>
      <c r="B3627" s="6">
        <v>53378</v>
      </c>
    </row>
    <row r="3628" spans="1:2">
      <c r="A3628" s="7" t="s">
        <v>690</v>
      </c>
      <c r="B3628" s="6">
        <v>55136</v>
      </c>
    </row>
    <row r="3629" spans="1:2">
      <c r="A3629" s="7" t="s">
        <v>1626</v>
      </c>
      <c r="B3629" s="6">
        <v>55655</v>
      </c>
    </row>
    <row r="3630" spans="1:2">
      <c r="A3630" s="7" t="s">
        <v>2088</v>
      </c>
      <c r="B3630" s="6">
        <v>55750</v>
      </c>
    </row>
    <row r="3631" spans="1:2">
      <c r="A3631" s="7" t="s">
        <v>690</v>
      </c>
      <c r="B3631" s="6">
        <v>56064</v>
      </c>
    </row>
    <row r="3632" spans="1:2">
      <c r="A3632" s="7" t="s">
        <v>2039</v>
      </c>
      <c r="B3632" s="6">
        <v>56804</v>
      </c>
    </row>
    <row r="3633" spans="1:2">
      <c r="A3633" s="7" t="s">
        <v>2102</v>
      </c>
      <c r="B3633" s="6">
        <v>57157</v>
      </c>
    </row>
    <row r="3634" spans="1:2">
      <c r="A3634" s="7" t="s">
        <v>2114</v>
      </c>
      <c r="B3634" s="6">
        <v>58053</v>
      </c>
    </row>
    <row r="3635" spans="1:2">
      <c r="A3635" s="7" t="s">
        <v>2088</v>
      </c>
      <c r="B3635" s="6">
        <v>58116</v>
      </c>
    </row>
    <row r="3636" spans="1:2">
      <c r="A3636" s="7" t="s">
        <v>690</v>
      </c>
      <c r="B3636" s="6">
        <v>58181</v>
      </c>
    </row>
    <row r="3637" spans="1:2">
      <c r="A3637" s="7" t="s">
        <v>690</v>
      </c>
      <c r="B3637" s="6">
        <v>58308</v>
      </c>
    </row>
    <row r="3638" spans="1:2">
      <c r="A3638" s="7" t="s">
        <v>2039</v>
      </c>
      <c r="B3638" s="6">
        <v>58339</v>
      </c>
    </row>
    <row r="3639" spans="1:2">
      <c r="A3639" s="7" t="s">
        <v>2102</v>
      </c>
      <c r="B3639" s="6">
        <v>58883</v>
      </c>
    </row>
    <row r="3640" spans="1:2">
      <c r="A3640" s="7" t="s">
        <v>1689</v>
      </c>
      <c r="B3640" s="6">
        <v>59777</v>
      </c>
    </row>
    <row r="3641" spans="1:2">
      <c r="A3641" s="7" t="s">
        <v>1980</v>
      </c>
      <c r="B3641" s="6">
        <v>548</v>
      </c>
    </row>
    <row r="3642" spans="1:2">
      <c r="A3642" s="7" t="s">
        <v>1615</v>
      </c>
      <c r="B3642" s="6">
        <v>771</v>
      </c>
    </row>
    <row r="3643" spans="1:2">
      <c r="A3643" s="7" t="s">
        <v>1738</v>
      </c>
      <c r="B3643" s="6">
        <v>2086</v>
      </c>
    </row>
    <row r="3644" spans="1:2">
      <c r="A3644" s="7" t="s">
        <v>1434</v>
      </c>
      <c r="B3644" s="6">
        <v>6560</v>
      </c>
    </row>
    <row r="3645" spans="1:2">
      <c r="A3645" s="7" t="s">
        <v>1738</v>
      </c>
      <c r="B3645" s="6">
        <v>7105</v>
      </c>
    </row>
    <row r="3646" spans="1:2">
      <c r="A3646" s="7" t="s">
        <v>2117</v>
      </c>
      <c r="B3646" s="6">
        <v>7776</v>
      </c>
    </row>
    <row r="3647" spans="1:2">
      <c r="A3647" s="7" t="s">
        <v>2118</v>
      </c>
      <c r="B3647" s="6">
        <v>8450</v>
      </c>
    </row>
    <row r="3648" spans="1:2">
      <c r="A3648" s="7" t="s">
        <v>2118</v>
      </c>
      <c r="B3648" s="6">
        <v>16164</v>
      </c>
    </row>
    <row r="3649" spans="1:2">
      <c r="A3649" s="7" t="s">
        <v>1678</v>
      </c>
      <c r="B3649" s="6">
        <v>18789</v>
      </c>
    </row>
    <row r="3650" spans="1:2">
      <c r="A3650" s="7" t="s">
        <v>1434</v>
      </c>
      <c r="B3650" s="6">
        <v>19105</v>
      </c>
    </row>
    <row r="3651" spans="1:2">
      <c r="A3651" s="7" t="s">
        <v>2117</v>
      </c>
      <c r="B3651" s="6">
        <v>19136</v>
      </c>
    </row>
    <row r="3652" spans="1:2">
      <c r="A3652" s="7" t="s">
        <v>2117</v>
      </c>
      <c r="B3652" s="6">
        <v>19206</v>
      </c>
    </row>
    <row r="3653" spans="1:2">
      <c r="A3653" s="7" t="s">
        <v>1466</v>
      </c>
      <c r="B3653" s="6">
        <v>19654</v>
      </c>
    </row>
    <row r="3654" spans="1:2">
      <c r="A3654" s="7" t="s">
        <v>2117</v>
      </c>
      <c r="B3654" s="6">
        <v>20037</v>
      </c>
    </row>
    <row r="3655" spans="1:2">
      <c r="A3655" s="7" t="s">
        <v>1767</v>
      </c>
      <c r="B3655" s="6">
        <v>20549</v>
      </c>
    </row>
    <row r="3656" spans="1:2">
      <c r="A3656" s="7" t="s">
        <v>1541</v>
      </c>
      <c r="B3656" s="6">
        <v>20832</v>
      </c>
    </row>
    <row r="3657" spans="1:2">
      <c r="A3657" s="7" t="s">
        <v>1541</v>
      </c>
      <c r="B3657" s="6">
        <v>22887</v>
      </c>
    </row>
    <row r="3658" spans="1:2">
      <c r="A3658" s="7" t="s">
        <v>1615</v>
      </c>
      <c r="B3658" s="6">
        <v>23936</v>
      </c>
    </row>
    <row r="3659" spans="1:2">
      <c r="A3659" s="7" t="s">
        <v>1767</v>
      </c>
      <c r="B3659" s="6">
        <v>24326</v>
      </c>
    </row>
    <row r="3660" spans="1:2">
      <c r="A3660" s="7" t="s">
        <v>2117</v>
      </c>
      <c r="B3660" s="6">
        <v>25926</v>
      </c>
    </row>
    <row r="3661" spans="1:2">
      <c r="A3661" s="7" t="s">
        <v>1466</v>
      </c>
      <c r="B3661" s="6">
        <v>27687</v>
      </c>
    </row>
    <row r="3662" spans="1:2">
      <c r="A3662" s="7" t="s">
        <v>2017</v>
      </c>
      <c r="B3662" s="6">
        <v>27776</v>
      </c>
    </row>
    <row r="3663" spans="1:2">
      <c r="A3663" s="7" t="s">
        <v>2017</v>
      </c>
      <c r="B3663" s="6">
        <v>27813</v>
      </c>
    </row>
    <row r="3664" spans="1:2">
      <c r="A3664" s="7" t="s">
        <v>1738</v>
      </c>
      <c r="B3664" s="6">
        <v>28256</v>
      </c>
    </row>
    <row r="3665" spans="1:2">
      <c r="A3665" s="7" t="s">
        <v>1767</v>
      </c>
      <c r="B3665" s="6">
        <v>28550</v>
      </c>
    </row>
    <row r="3666" spans="1:2">
      <c r="A3666" s="7" t="s">
        <v>2117</v>
      </c>
      <c r="B3666" s="6">
        <v>30374</v>
      </c>
    </row>
    <row r="3667" spans="1:2">
      <c r="A3667" s="7" t="s">
        <v>1615</v>
      </c>
      <c r="B3667" s="6">
        <v>30564</v>
      </c>
    </row>
    <row r="3668" spans="1:2">
      <c r="A3668" s="7" t="s">
        <v>1466</v>
      </c>
      <c r="B3668" s="6">
        <v>31620</v>
      </c>
    </row>
    <row r="3669" spans="1:2">
      <c r="A3669" s="7" t="s">
        <v>1434</v>
      </c>
      <c r="B3669" s="6">
        <v>31780</v>
      </c>
    </row>
    <row r="3670" spans="1:2">
      <c r="A3670" s="7" t="s">
        <v>1738</v>
      </c>
      <c r="B3670" s="6">
        <v>31876</v>
      </c>
    </row>
    <row r="3671" spans="1:2">
      <c r="A3671" s="7" t="s">
        <v>1466</v>
      </c>
      <c r="B3671" s="6">
        <v>32356</v>
      </c>
    </row>
    <row r="3672" spans="1:2">
      <c r="A3672" s="7" t="s">
        <v>2117</v>
      </c>
      <c r="B3672" s="6">
        <v>33473</v>
      </c>
    </row>
    <row r="3673" spans="1:2">
      <c r="A3673" s="7" t="s">
        <v>1466</v>
      </c>
      <c r="B3673" s="6">
        <v>35043</v>
      </c>
    </row>
    <row r="3674" spans="1:2">
      <c r="A3674" s="7" t="s">
        <v>2017</v>
      </c>
      <c r="B3674" s="6">
        <v>37603</v>
      </c>
    </row>
    <row r="3675" spans="1:2">
      <c r="A3675" s="7" t="s">
        <v>1987</v>
      </c>
      <c r="B3675" s="6">
        <v>38561</v>
      </c>
    </row>
    <row r="3676" spans="1:2">
      <c r="A3676" s="7" t="s">
        <v>1678</v>
      </c>
      <c r="B3676" s="6">
        <v>40547</v>
      </c>
    </row>
    <row r="3677" spans="1:2">
      <c r="A3677" s="7" t="s">
        <v>1615</v>
      </c>
      <c r="B3677" s="6">
        <v>40611</v>
      </c>
    </row>
    <row r="3678" spans="1:2">
      <c r="A3678" s="7" t="s">
        <v>1615</v>
      </c>
      <c r="B3678" s="6">
        <v>40901</v>
      </c>
    </row>
    <row r="3679" spans="1:2">
      <c r="A3679" s="7" t="s">
        <v>1615</v>
      </c>
      <c r="B3679" s="6">
        <v>41634</v>
      </c>
    </row>
    <row r="3680" spans="1:2">
      <c r="A3680" s="7" t="s">
        <v>1407</v>
      </c>
      <c r="B3680" s="6">
        <v>41956</v>
      </c>
    </row>
    <row r="3681" spans="1:2">
      <c r="A3681" s="7" t="s">
        <v>1987</v>
      </c>
      <c r="B3681" s="6">
        <v>44646</v>
      </c>
    </row>
    <row r="3682" spans="1:2">
      <c r="A3682" s="7" t="s">
        <v>2017</v>
      </c>
      <c r="B3682" s="6">
        <v>45825</v>
      </c>
    </row>
    <row r="3683" spans="1:2">
      <c r="A3683" s="7" t="s">
        <v>1738</v>
      </c>
      <c r="B3683" s="6">
        <v>47232</v>
      </c>
    </row>
    <row r="3684" spans="1:2">
      <c r="A3684" s="7" t="s">
        <v>1466</v>
      </c>
      <c r="B3684" s="6">
        <v>49344</v>
      </c>
    </row>
    <row r="3685" spans="1:2">
      <c r="A3685" s="7" t="s">
        <v>2117</v>
      </c>
      <c r="B3685" s="6">
        <v>49351</v>
      </c>
    </row>
    <row r="3686" spans="1:2">
      <c r="A3686" s="7" t="s">
        <v>1541</v>
      </c>
      <c r="B3686" s="6">
        <v>49511</v>
      </c>
    </row>
    <row r="3687" spans="1:2">
      <c r="A3687" s="7" t="s">
        <v>1581</v>
      </c>
      <c r="B3687" s="6">
        <v>52419</v>
      </c>
    </row>
    <row r="3688" spans="1:2">
      <c r="A3688" s="7" t="s">
        <v>1434</v>
      </c>
      <c r="B3688" s="6">
        <v>53029</v>
      </c>
    </row>
    <row r="3689" spans="1:2">
      <c r="A3689" s="7" t="s">
        <v>1466</v>
      </c>
      <c r="B3689" s="6">
        <v>54786</v>
      </c>
    </row>
    <row r="3690" spans="1:2">
      <c r="A3690" s="7" t="s">
        <v>1767</v>
      </c>
      <c r="B3690" s="6">
        <v>55362</v>
      </c>
    </row>
    <row r="3691" spans="1:2">
      <c r="A3691" s="7" t="s">
        <v>2117</v>
      </c>
      <c r="B3691" s="6">
        <v>56099</v>
      </c>
    </row>
    <row r="3692" spans="1:2">
      <c r="A3692" s="7" t="s">
        <v>1399</v>
      </c>
      <c r="B3692" s="6">
        <v>56516</v>
      </c>
    </row>
    <row r="3693" spans="1:2">
      <c r="A3693" s="7" t="s">
        <v>1987</v>
      </c>
      <c r="B3693" s="6">
        <v>59556</v>
      </c>
    </row>
    <row r="3694" spans="1:2">
      <c r="A3694" s="7" t="s">
        <v>1399</v>
      </c>
      <c r="B3694" s="6">
        <v>59779</v>
      </c>
    </row>
    <row r="3695" spans="1:2">
      <c r="A3695" s="7" t="s">
        <v>1979</v>
      </c>
      <c r="B3695" s="6">
        <v>1217</v>
      </c>
    </row>
    <row r="3696" spans="1:2">
      <c r="A3696" s="7" t="s">
        <v>508</v>
      </c>
      <c r="B3696" s="6">
        <v>1666</v>
      </c>
    </row>
    <row r="3697" spans="1:2">
      <c r="A3697" s="7" t="s">
        <v>2082</v>
      </c>
      <c r="B3697" s="6">
        <v>1829</v>
      </c>
    </row>
    <row r="3698" spans="1:2">
      <c r="A3698" s="7" t="s">
        <v>1690</v>
      </c>
      <c r="B3698" s="6">
        <v>3202</v>
      </c>
    </row>
    <row r="3699" spans="1:2">
      <c r="A3699" s="7" t="s">
        <v>2101</v>
      </c>
      <c r="B3699" s="6">
        <v>4871</v>
      </c>
    </row>
    <row r="3700" spans="1:2">
      <c r="A3700" s="7" t="s">
        <v>508</v>
      </c>
      <c r="B3700" s="6">
        <v>6211</v>
      </c>
    </row>
    <row r="3701" spans="1:2">
      <c r="A3701" s="7" t="s">
        <v>1979</v>
      </c>
      <c r="B3701" s="6">
        <v>7363</v>
      </c>
    </row>
    <row r="3702" spans="1:2">
      <c r="A3702" s="7" t="s">
        <v>2101</v>
      </c>
      <c r="B3702" s="6">
        <v>8133</v>
      </c>
    </row>
    <row r="3703" spans="1:2">
      <c r="A3703" s="7" t="s">
        <v>2065</v>
      </c>
      <c r="B3703" s="6">
        <v>8416</v>
      </c>
    </row>
    <row r="3704" spans="1:2">
      <c r="A3704" s="7" t="s">
        <v>339</v>
      </c>
      <c r="B3704" s="6">
        <v>8802</v>
      </c>
    </row>
    <row r="3705" spans="1:2">
      <c r="A3705" s="7" t="s">
        <v>1555</v>
      </c>
      <c r="B3705" s="6">
        <v>9637</v>
      </c>
    </row>
    <row r="3706" spans="1:2">
      <c r="A3706" s="7" t="s">
        <v>1979</v>
      </c>
      <c r="B3706" s="6">
        <v>9671</v>
      </c>
    </row>
    <row r="3707" spans="1:2">
      <c r="A3707" s="7" t="s">
        <v>339</v>
      </c>
      <c r="B3707" s="6">
        <v>9957</v>
      </c>
    </row>
    <row r="3708" spans="1:2">
      <c r="A3708" s="7" t="s">
        <v>1659</v>
      </c>
      <c r="B3708" s="6">
        <v>10567</v>
      </c>
    </row>
    <row r="3709" spans="1:2">
      <c r="A3709" s="7" t="s">
        <v>1690</v>
      </c>
      <c r="B3709" s="6">
        <v>12613</v>
      </c>
    </row>
    <row r="3710" spans="1:2">
      <c r="A3710" s="7" t="s">
        <v>1979</v>
      </c>
      <c r="B3710" s="6">
        <v>12711</v>
      </c>
    </row>
    <row r="3711" spans="1:2">
      <c r="A3711" s="7" t="s">
        <v>1555</v>
      </c>
      <c r="B3711" s="6">
        <v>13543</v>
      </c>
    </row>
    <row r="3712" spans="1:2">
      <c r="A3712" s="7" t="s">
        <v>1690</v>
      </c>
      <c r="B3712" s="6">
        <v>17924</v>
      </c>
    </row>
    <row r="3713" spans="1:2">
      <c r="A3713" s="7" t="s">
        <v>1881</v>
      </c>
      <c r="B3713" s="6">
        <v>18374</v>
      </c>
    </row>
    <row r="3714" spans="1:2">
      <c r="A3714" s="7" t="s">
        <v>339</v>
      </c>
      <c r="B3714" s="6">
        <v>21638</v>
      </c>
    </row>
    <row r="3715" spans="1:2">
      <c r="A3715" s="7" t="s">
        <v>1979</v>
      </c>
      <c r="B3715" s="6">
        <v>22407</v>
      </c>
    </row>
    <row r="3716" spans="1:2">
      <c r="A3716" s="7" t="s">
        <v>1881</v>
      </c>
      <c r="B3716" s="6">
        <v>25314</v>
      </c>
    </row>
    <row r="3717" spans="1:2">
      <c r="A3717" s="7" t="s">
        <v>1489</v>
      </c>
      <c r="B3717" s="6">
        <v>25574</v>
      </c>
    </row>
    <row r="3718" spans="1:2">
      <c r="A3718" s="7" t="s">
        <v>2101</v>
      </c>
      <c r="B3718" s="6">
        <v>26310</v>
      </c>
    </row>
    <row r="3719" spans="1:2">
      <c r="A3719" s="7" t="s">
        <v>1659</v>
      </c>
      <c r="B3719" s="6">
        <v>27616</v>
      </c>
    </row>
    <row r="3720" spans="1:2">
      <c r="A3720" s="7" t="s">
        <v>2101</v>
      </c>
      <c r="B3720" s="6">
        <v>29539</v>
      </c>
    </row>
    <row r="3721" spans="1:2">
      <c r="A3721" s="7" t="s">
        <v>1881</v>
      </c>
      <c r="B3721" s="6">
        <v>31106</v>
      </c>
    </row>
    <row r="3722" spans="1:2">
      <c r="A3722" s="7" t="s">
        <v>1659</v>
      </c>
      <c r="B3722" s="6">
        <v>31140</v>
      </c>
    </row>
    <row r="3723" spans="1:2">
      <c r="A3723" s="7" t="s">
        <v>339</v>
      </c>
      <c r="B3723" s="6">
        <v>31170</v>
      </c>
    </row>
    <row r="3724" spans="1:2">
      <c r="A3724" s="7" t="s">
        <v>1489</v>
      </c>
      <c r="B3724" s="6">
        <v>31520</v>
      </c>
    </row>
    <row r="3725" spans="1:2">
      <c r="A3725" s="7" t="s">
        <v>1881</v>
      </c>
      <c r="B3725" s="6">
        <v>34663</v>
      </c>
    </row>
    <row r="3726" spans="1:2">
      <c r="A3726" s="7" t="s">
        <v>1659</v>
      </c>
      <c r="B3726" s="6">
        <v>35842</v>
      </c>
    </row>
    <row r="3727" spans="1:2">
      <c r="A3727" s="7" t="s">
        <v>1718</v>
      </c>
      <c r="B3727" s="6">
        <v>36131</v>
      </c>
    </row>
    <row r="3728" spans="1:2">
      <c r="A3728" s="7" t="s">
        <v>1718</v>
      </c>
      <c r="B3728" s="6">
        <v>36992</v>
      </c>
    </row>
    <row r="3729" spans="1:2">
      <c r="A3729" s="7" t="s">
        <v>1718</v>
      </c>
      <c r="B3729" s="6">
        <v>38596</v>
      </c>
    </row>
    <row r="3730" spans="1:2">
      <c r="A3730" s="7" t="s">
        <v>1690</v>
      </c>
      <c r="B3730" s="6">
        <v>39143</v>
      </c>
    </row>
    <row r="3731" spans="1:2">
      <c r="A3731" s="7" t="s">
        <v>1718</v>
      </c>
      <c r="B3731" s="6">
        <v>41186</v>
      </c>
    </row>
    <row r="3732" spans="1:2">
      <c r="A3732" s="7" t="s">
        <v>1881</v>
      </c>
      <c r="B3732" s="6">
        <v>43493</v>
      </c>
    </row>
    <row r="3733" spans="1:2">
      <c r="A3733" s="7" t="s">
        <v>1979</v>
      </c>
      <c r="B3733" s="6">
        <v>43555</v>
      </c>
    </row>
    <row r="3734" spans="1:2">
      <c r="A3734" s="7" t="s">
        <v>1659</v>
      </c>
      <c r="B3734" s="6">
        <v>44452</v>
      </c>
    </row>
    <row r="3735" spans="1:2">
      <c r="A3735" s="7" t="s">
        <v>2101</v>
      </c>
      <c r="B3735" s="6">
        <v>45506</v>
      </c>
    </row>
    <row r="3736" spans="1:2">
      <c r="A3736" s="7" t="s">
        <v>1881</v>
      </c>
      <c r="B3736" s="6">
        <v>45767</v>
      </c>
    </row>
    <row r="3737" spans="1:2">
      <c r="A3737" s="7" t="s">
        <v>339</v>
      </c>
      <c r="B3737" s="6">
        <v>45986</v>
      </c>
    </row>
    <row r="3738" spans="1:2">
      <c r="A3738" s="7" t="s">
        <v>1881</v>
      </c>
      <c r="B3738" s="6">
        <v>46881</v>
      </c>
    </row>
    <row r="3739" spans="1:2">
      <c r="A3739" s="7" t="s">
        <v>2101</v>
      </c>
      <c r="B3739" s="6">
        <v>46979</v>
      </c>
    </row>
    <row r="3740" spans="1:2">
      <c r="A3740" s="7" t="s">
        <v>1489</v>
      </c>
      <c r="B3740" s="6">
        <v>47040</v>
      </c>
    </row>
    <row r="3741" spans="1:2">
      <c r="A3741" s="7" t="s">
        <v>1881</v>
      </c>
      <c r="B3741" s="6">
        <v>48391</v>
      </c>
    </row>
    <row r="3742" spans="1:2">
      <c r="A3742" s="7" t="s">
        <v>1659</v>
      </c>
      <c r="B3742" s="6">
        <v>53350</v>
      </c>
    </row>
    <row r="3743" spans="1:2">
      <c r="A3743" s="7" t="s">
        <v>1979</v>
      </c>
      <c r="B3743" s="6">
        <v>55648</v>
      </c>
    </row>
    <row r="3744" spans="1:2">
      <c r="A3744" s="7" t="s">
        <v>339</v>
      </c>
      <c r="B3744" s="6">
        <v>55686</v>
      </c>
    </row>
    <row r="3745" spans="1:2">
      <c r="A3745" s="7" t="s">
        <v>2101</v>
      </c>
      <c r="B3745" s="6">
        <v>55847</v>
      </c>
    </row>
    <row r="3746" spans="1:2">
      <c r="A3746" s="7" t="s">
        <v>2101</v>
      </c>
      <c r="B3746" s="6">
        <v>56197</v>
      </c>
    </row>
    <row r="3747" spans="1:2">
      <c r="A3747" s="7" t="s">
        <v>339</v>
      </c>
      <c r="B3747" s="6">
        <v>56548</v>
      </c>
    </row>
    <row r="3748" spans="1:2">
      <c r="A3748" s="7" t="s">
        <v>2113</v>
      </c>
      <c r="B3748" s="6">
        <v>59232</v>
      </c>
    </row>
    <row r="3749" spans="1:2">
      <c r="A3749" s="7" t="s">
        <v>2065</v>
      </c>
      <c r="B3749" s="6">
        <v>59939</v>
      </c>
    </row>
    <row r="3750" spans="1:2">
      <c r="A3750" s="7" t="s">
        <v>339</v>
      </c>
      <c r="B3750" s="6">
        <v>59973</v>
      </c>
    </row>
    <row r="3751" spans="1:2">
      <c r="A3751" s="7" t="s">
        <v>1620</v>
      </c>
      <c r="B3751" s="6">
        <v>2563</v>
      </c>
    </row>
    <row r="3752" spans="1:2">
      <c r="A3752" s="7" t="s">
        <v>1620</v>
      </c>
      <c r="B3752" s="6">
        <v>2759</v>
      </c>
    </row>
    <row r="3753" spans="1:2">
      <c r="A3753" s="7" t="s">
        <v>1585</v>
      </c>
      <c r="B3753" s="6">
        <v>5350</v>
      </c>
    </row>
    <row r="3754" spans="1:2">
      <c r="A3754" s="7" t="s">
        <v>215</v>
      </c>
      <c r="B3754" s="6">
        <v>11777</v>
      </c>
    </row>
    <row r="3755" spans="1:2">
      <c r="A3755" s="7" t="s">
        <v>1702</v>
      </c>
      <c r="B3755" s="6">
        <v>12420</v>
      </c>
    </row>
    <row r="3756" spans="1:2">
      <c r="A3756" s="7" t="s">
        <v>1923</v>
      </c>
      <c r="B3756" s="6">
        <v>12611</v>
      </c>
    </row>
    <row r="3757" spans="1:2">
      <c r="A3757" s="7" t="s">
        <v>1993</v>
      </c>
      <c r="B3757" s="6">
        <v>12676</v>
      </c>
    </row>
    <row r="3758" spans="1:2">
      <c r="A3758" s="7" t="s">
        <v>955</v>
      </c>
      <c r="B3758" s="6">
        <v>12871</v>
      </c>
    </row>
    <row r="3759" spans="1:2">
      <c r="A3759" s="7" t="s">
        <v>1585</v>
      </c>
      <c r="B3759" s="6">
        <v>15040</v>
      </c>
    </row>
    <row r="3760" spans="1:2">
      <c r="A3760" s="7" t="s">
        <v>955</v>
      </c>
      <c r="B3760" s="6">
        <v>15491</v>
      </c>
    </row>
    <row r="3761" spans="1:2">
      <c r="A3761" s="7" t="s">
        <v>1993</v>
      </c>
      <c r="B3761" s="6">
        <v>17028</v>
      </c>
    </row>
    <row r="3762" spans="1:2">
      <c r="A3762" s="7" t="s">
        <v>215</v>
      </c>
      <c r="B3762" s="6">
        <v>17859</v>
      </c>
    </row>
    <row r="3763" spans="1:2">
      <c r="A3763" s="7" t="s">
        <v>215</v>
      </c>
      <c r="B3763" s="6">
        <v>18340</v>
      </c>
    </row>
    <row r="3764" spans="1:2">
      <c r="A3764" s="7" t="s">
        <v>1923</v>
      </c>
      <c r="B3764" s="6">
        <v>20704</v>
      </c>
    </row>
    <row r="3765" spans="1:2">
      <c r="A3765" s="7" t="s">
        <v>1993</v>
      </c>
      <c r="B3765" s="6">
        <v>21477</v>
      </c>
    </row>
    <row r="3766" spans="1:2">
      <c r="A3766" s="7" t="s">
        <v>215</v>
      </c>
      <c r="B3766" s="6">
        <v>21602</v>
      </c>
    </row>
    <row r="3767" spans="1:2">
      <c r="A3767" s="7" t="s">
        <v>1923</v>
      </c>
      <c r="B3767" s="6">
        <v>26758</v>
      </c>
    </row>
    <row r="3768" spans="1:2">
      <c r="A3768" s="7" t="s">
        <v>1585</v>
      </c>
      <c r="B3768" s="6">
        <v>28291</v>
      </c>
    </row>
    <row r="3769" spans="1:2">
      <c r="A3769" s="7" t="s">
        <v>215</v>
      </c>
      <c r="B3769" s="6">
        <v>28455</v>
      </c>
    </row>
    <row r="3770" spans="1:2">
      <c r="A3770" s="7" t="s">
        <v>1702</v>
      </c>
      <c r="B3770" s="6">
        <v>28963</v>
      </c>
    </row>
    <row r="3771" spans="1:2">
      <c r="A3771" s="7" t="s">
        <v>1993</v>
      </c>
      <c r="B3771" s="6">
        <v>29216</v>
      </c>
    </row>
    <row r="3772" spans="1:2">
      <c r="A3772" s="7" t="s">
        <v>1923</v>
      </c>
      <c r="B3772" s="6">
        <v>30405</v>
      </c>
    </row>
    <row r="3773" spans="1:2">
      <c r="A3773" s="7" t="s">
        <v>215</v>
      </c>
      <c r="B3773" s="6">
        <v>30976</v>
      </c>
    </row>
    <row r="3774" spans="1:2">
      <c r="A3774" s="7" t="s">
        <v>1585</v>
      </c>
      <c r="B3774" s="6">
        <v>33220</v>
      </c>
    </row>
    <row r="3775" spans="1:2">
      <c r="A3775" s="7" t="s">
        <v>1585</v>
      </c>
      <c r="B3775" s="6">
        <v>33701</v>
      </c>
    </row>
    <row r="3776" spans="1:2">
      <c r="A3776" s="7" t="s">
        <v>1702</v>
      </c>
      <c r="B3776" s="6">
        <v>33793</v>
      </c>
    </row>
    <row r="3777" spans="1:2">
      <c r="A3777" s="7" t="s">
        <v>1702</v>
      </c>
      <c r="B3777" s="6">
        <v>34499</v>
      </c>
    </row>
    <row r="3778" spans="1:2">
      <c r="A3778" s="7" t="s">
        <v>215</v>
      </c>
      <c r="B3778" s="6">
        <v>35040</v>
      </c>
    </row>
    <row r="3779" spans="1:2">
      <c r="A3779" s="7" t="s">
        <v>215</v>
      </c>
      <c r="B3779" s="6">
        <v>35238</v>
      </c>
    </row>
    <row r="3780" spans="1:2">
      <c r="A3780" s="7" t="s">
        <v>1536</v>
      </c>
      <c r="B3780" s="6">
        <v>35399</v>
      </c>
    </row>
    <row r="3781" spans="1:2">
      <c r="A3781" s="7" t="s">
        <v>1671</v>
      </c>
      <c r="B3781" s="6">
        <v>35910</v>
      </c>
    </row>
    <row r="3782" spans="1:2">
      <c r="A3782" s="7" t="s">
        <v>215</v>
      </c>
      <c r="B3782" s="6">
        <v>38118</v>
      </c>
    </row>
    <row r="3783" spans="1:2">
      <c r="A3783" s="7" t="s">
        <v>1671</v>
      </c>
      <c r="B3783" s="6">
        <v>42886</v>
      </c>
    </row>
    <row r="3784" spans="1:2">
      <c r="A3784" s="7" t="s">
        <v>1702</v>
      </c>
      <c r="B3784" s="6">
        <v>43620</v>
      </c>
    </row>
    <row r="3785" spans="1:2">
      <c r="A3785" s="7" t="s">
        <v>1585</v>
      </c>
      <c r="B3785" s="6">
        <v>43936</v>
      </c>
    </row>
    <row r="3786" spans="1:2">
      <c r="A3786" s="7" t="s">
        <v>1923</v>
      </c>
      <c r="B3786" s="6">
        <v>46018</v>
      </c>
    </row>
    <row r="3787" spans="1:2">
      <c r="A3787" s="7" t="s">
        <v>1993</v>
      </c>
      <c r="B3787" s="6">
        <v>48327</v>
      </c>
    </row>
    <row r="3788" spans="1:2">
      <c r="A3788" s="7" t="s">
        <v>1702</v>
      </c>
      <c r="B3788" s="6">
        <v>48448</v>
      </c>
    </row>
    <row r="3789" spans="1:2">
      <c r="A3789" s="7" t="s">
        <v>215</v>
      </c>
      <c r="B3789" s="6">
        <v>48544</v>
      </c>
    </row>
    <row r="3790" spans="1:2">
      <c r="A3790" s="7" t="s">
        <v>215</v>
      </c>
      <c r="B3790" s="6">
        <v>48900</v>
      </c>
    </row>
    <row r="3791" spans="1:2">
      <c r="A3791" s="7" t="s">
        <v>1536</v>
      </c>
      <c r="B3791" s="6">
        <v>49319</v>
      </c>
    </row>
    <row r="3792" spans="1:2">
      <c r="A3792" s="7" t="s">
        <v>215</v>
      </c>
      <c r="B3792" s="6">
        <v>49638</v>
      </c>
    </row>
    <row r="3793" spans="1:2">
      <c r="A3793" s="7" t="s">
        <v>215</v>
      </c>
      <c r="B3793" s="6">
        <v>50055</v>
      </c>
    </row>
    <row r="3794" spans="1:2">
      <c r="A3794" s="7" t="s">
        <v>215</v>
      </c>
      <c r="B3794" s="6">
        <v>51360</v>
      </c>
    </row>
    <row r="3795" spans="1:2">
      <c r="A3795" s="7" t="s">
        <v>215</v>
      </c>
      <c r="B3795" s="6">
        <v>52672</v>
      </c>
    </row>
    <row r="3796" spans="1:2">
      <c r="A3796" s="7" t="s">
        <v>215</v>
      </c>
      <c r="B3796" s="6">
        <v>52867</v>
      </c>
    </row>
    <row r="3797" spans="1:2">
      <c r="A3797" s="7" t="s">
        <v>215</v>
      </c>
      <c r="B3797" s="6">
        <v>54176</v>
      </c>
    </row>
    <row r="3798" spans="1:2">
      <c r="A3798" s="7" t="s">
        <v>1993</v>
      </c>
      <c r="B3798" s="6">
        <v>55171</v>
      </c>
    </row>
    <row r="3799" spans="1:2">
      <c r="A3799" s="7" t="s">
        <v>568</v>
      </c>
      <c r="B3799" s="6">
        <v>55683</v>
      </c>
    </row>
    <row r="3800" spans="1:2">
      <c r="A3800" s="7" t="s">
        <v>215</v>
      </c>
      <c r="B3800" s="6">
        <v>58147</v>
      </c>
    </row>
    <row r="3801" spans="1:2">
      <c r="A3801" s="7" t="s">
        <v>1923</v>
      </c>
      <c r="B3801" s="6">
        <v>59456</v>
      </c>
    </row>
    <row r="3802" spans="1:2">
      <c r="A3802" s="7" t="s">
        <v>1993</v>
      </c>
      <c r="B3802" s="6">
        <v>59591</v>
      </c>
    </row>
    <row r="3803" spans="1:2">
      <c r="A3803" s="7" t="s">
        <v>1536</v>
      </c>
      <c r="B3803" s="6">
        <v>59879</v>
      </c>
    </row>
    <row r="3804" spans="1:2">
      <c r="A3804" s="7" t="s">
        <v>1468</v>
      </c>
      <c r="B3804" s="6">
        <v>32</v>
      </c>
    </row>
    <row r="3805" spans="1:2">
      <c r="A3805" s="7" t="s">
        <v>1752</v>
      </c>
      <c r="B3805" s="6">
        <v>69</v>
      </c>
    </row>
    <row r="3806" spans="1:2">
      <c r="A3806" s="7" t="s">
        <v>1928</v>
      </c>
      <c r="B3806" s="6">
        <v>324</v>
      </c>
    </row>
    <row r="3807" spans="1:2">
      <c r="A3807" s="7" t="s">
        <v>1608</v>
      </c>
      <c r="B3807" s="6">
        <v>1317</v>
      </c>
    </row>
    <row r="3808" spans="1:2">
      <c r="A3808" s="7" t="s">
        <v>1401</v>
      </c>
      <c r="B3808" s="6">
        <v>1604</v>
      </c>
    </row>
    <row r="3809" spans="1:2">
      <c r="A3809" s="7" t="s">
        <v>1752</v>
      </c>
      <c r="B3809" s="6">
        <v>2144</v>
      </c>
    </row>
    <row r="3810" spans="1:2">
      <c r="A3810" s="7" t="s">
        <v>226</v>
      </c>
      <c r="B3810" s="6">
        <v>3012</v>
      </c>
    </row>
    <row r="3811" spans="1:2">
      <c r="A3811" s="7" t="s">
        <v>1670</v>
      </c>
      <c r="B3811" s="6">
        <v>3169</v>
      </c>
    </row>
    <row r="3812" spans="1:2">
      <c r="A3812" s="7" t="s">
        <v>1492</v>
      </c>
      <c r="B3812" s="6">
        <v>3331</v>
      </c>
    </row>
    <row r="3813" spans="1:2">
      <c r="A3813" s="7" t="s">
        <v>1933</v>
      </c>
      <c r="B3813" s="6">
        <v>3650</v>
      </c>
    </row>
    <row r="3814" spans="1:2">
      <c r="A3814" s="7" t="s">
        <v>1752</v>
      </c>
      <c r="B3814" s="6">
        <v>3783</v>
      </c>
    </row>
    <row r="3815" spans="1:2">
      <c r="A3815" s="7" t="s">
        <v>226</v>
      </c>
      <c r="B3815" s="6">
        <v>4583</v>
      </c>
    </row>
    <row r="3816" spans="1:2">
      <c r="A3816" s="7" t="s">
        <v>1401</v>
      </c>
      <c r="B3816" s="6">
        <v>4675</v>
      </c>
    </row>
    <row r="3817" spans="1:2">
      <c r="A3817" s="7" t="s">
        <v>1492</v>
      </c>
      <c r="B3817" s="6">
        <v>4772</v>
      </c>
    </row>
    <row r="3818" spans="1:2">
      <c r="A3818" s="7" t="s">
        <v>1408</v>
      </c>
      <c r="B3818" s="6">
        <v>5217</v>
      </c>
    </row>
    <row r="3819" spans="1:2">
      <c r="A3819" s="7" t="s">
        <v>1752</v>
      </c>
      <c r="B3819" s="6">
        <v>5765</v>
      </c>
    </row>
    <row r="3820" spans="1:2">
      <c r="A3820" s="7" t="s">
        <v>1752</v>
      </c>
      <c r="B3820" s="6">
        <v>6339</v>
      </c>
    </row>
    <row r="3821" spans="1:2">
      <c r="A3821" s="7" t="s">
        <v>2020</v>
      </c>
      <c r="B3821" s="6">
        <v>6848</v>
      </c>
    </row>
    <row r="3822" spans="1:2">
      <c r="A3822" s="7" t="s">
        <v>226</v>
      </c>
      <c r="B3822" s="6">
        <v>7782</v>
      </c>
    </row>
    <row r="3823" spans="1:2">
      <c r="A3823" s="7" t="s">
        <v>1492</v>
      </c>
      <c r="B3823" s="6">
        <v>7941</v>
      </c>
    </row>
    <row r="3824" spans="1:2">
      <c r="A3824" s="7" t="s">
        <v>1543</v>
      </c>
      <c r="B3824" s="6">
        <v>8034</v>
      </c>
    </row>
    <row r="3825" spans="1:2">
      <c r="A3825" s="7" t="s">
        <v>1401</v>
      </c>
      <c r="B3825" s="6">
        <v>8135</v>
      </c>
    </row>
    <row r="3826" spans="1:2">
      <c r="A3826" s="7" t="s">
        <v>1752</v>
      </c>
      <c r="B3826" s="6">
        <v>9473</v>
      </c>
    </row>
    <row r="3827" spans="1:2">
      <c r="A3827" s="7" t="s">
        <v>1670</v>
      </c>
      <c r="B3827" s="6">
        <v>10210</v>
      </c>
    </row>
    <row r="3828" spans="1:2">
      <c r="A3828" s="7" t="s">
        <v>1543</v>
      </c>
      <c r="B3828" s="6">
        <v>10308</v>
      </c>
    </row>
    <row r="3829" spans="1:2">
      <c r="A3829" s="7" t="s">
        <v>1492</v>
      </c>
      <c r="B3829" s="6">
        <v>10951</v>
      </c>
    </row>
    <row r="3830" spans="1:2">
      <c r="A3830" s="7" t="s">
        <v>226</v>
      </c>
      <c r="B3830" s="6">
        <v>12194</v>
      </c>
    </row>
    <row r="3831" spans="1:2">
      <c r="A3831" s="7" t="s">
        <v>1492</v>
      </c>
      <c r="B3831" s="6">
        <v>12642</v>
      </c>
    </row>
    <row r="3832" spans="1:2">
      <c r="A3832" s="7" t="s">
        <v>1498</v>
      </c>
      <c r="B3832" s="6">
        <v>13542</v>
      </c>
    </row>
    <row r="3833" spans="1:2">
      <c r="A3833" s="7" t="s">
        <v>705</v>
      </c>
      <c r="B3833" s="6">
        <v>13988</v>
      </c>
    </row>
    <row r="3834" spans="1:2">
      <c r="A3834" s="7" t="s">
        <v>705</v>
      </c>
      <c r="B3834" s="6">
        <v>14241</v>
      </c>
    </row>
    <row r="3835" spans="1:2">
      <c r="A3835" s="7" t="s">
        <v>1543</v>
      </c>
      <c r="B3835" s="6">
        <v>14242</v>
      </c>
    </row>
    <row r="3836" spans="1:2">
      <c r="A3836" s="7" t="s">
        <v>1608</v>
      </c>
      <c r="B3836" s="6">
        <v>14913</v>
      </c>
    </row>
    <row r="3837" spans="1:2">
      <c r="A3837" s="7" t="s">
        <v>1933</v>
      </c>
      <c r="B3837" s="6">
        <v>14951</v>
      </c>
    </row>
    <row r="3838" spans="1:2">
      <c r="A3838" s="7" t="s">
        <v>1401</v>
      </c>
      <c r="B3838" s="6">
        <v>14983</v>
      </c>
    </row>
    <row r="3839" spans="1:2">
      <c r="A3839" s="7" t="s">
        <v>1498</v>
      </c>
      <c r="B3839" s="6">
        <v>15524</v>
      </c>
    </row>
    <row r="3840" spans="1:2">
      <c r="A3840" s="7" t="s">
        <v>705</v>
      </c>
      <c r="B3840" s="6">
        <v>15714</v>
      </c>
    </row>
    <row r="3841" spans="1:2">
      <c r="A3841" s="7" t="s">
        <v>1933</v>
      </c>
      <c r="B3841" s="6">
        <v>17282</v>
      </c>
    </row>
    <row r="3842" spans="1:2">
      <c r="A3842" s="7" t="s">
        <v>1401</v>
      </c>
      <c r="B3842" s="6">
        <v>17381</v>
      </c>
    </row>
    <row r="3843" spans="1:2">
      <c r="A3843" s="7" t="s">
        <v>1492</v>
      </c>
      <c r="B3843" s="6">
        <v>17862</v>
      </c>
    </row>
    <row r="3844" spans="1:2">
      <c r="A3844" s="7" t="s">
        <v>1608</v>
      </c>
      <c r="B3844" s="6">
        <v>17927</v>
      </c>
    </row>
    <row r="3845" spans="1:2">
      <c r="A3845" s="7" t="s">
        <v>2004</v>
      </c>
      <c r="B3845" s="6">
        <v>17988</v>
      </c>
    </row>
    <row r="3846" spans="1:2">
      <c r="A3846" s="7" t="s">
        <v>1670</v>
      </c>
      <c r="B3846" s="6">
        <v>18049</v>
      </c>
    </row>
    <row r="3847" spans="1:2">
      <c r="A3847" s="7" t="s">
        <v>1543</v>
      </c>
      <c r="B3847" s="6">
        <v>18307</v>
      </c>
    </row>
    <row r="3848" spans="1:2">
      <c r="A3848" s="7" t="s">
        <v>1401</v>
      </c>
      <c r="B3848" s="6">
        <v>18370</v>
      </c>
    </row>
    <row r="3849" spans="1:2">
      <c r="A3849" s="7" t="s">
        <v>1933</v>
      </c>
      <c r="B3849" s="6">
        <v>18371</v>
      </c>
    </row>
    <row r="3850" spans="1:2">
      <c r="A3850" s="7" t="s">
        <v>1608</v>
      </c>
      <c r="B3850" s="6">
        <v>19649</v>
      </c>
    </row>
    <row r="3851" spans="1:2">
      <c r="A3851" s="7" t="s">
        <v>226</v>
      </c>
      <c r="B3851" s="6">
        <v>19748</v>
      </c>
    </row>
    <row r="3852" spans="1:2">
      <c r="A3852" s="7" t="s">
        <v>1401</v>
      </c>
      <c r="B3852" s="6">
        <v>19974</v>
      </c>
    </row>
    <row r="3853" spans="1:2">
      <c r="A3853" s="7" t="s">
        <v>1670</v>
      </c>
      <c r="B3853" s="6">
        <v>20032</v>
      </c>
    </row>
    <row r="3854" spans="1:2">
      <c r="A3854" s="7" t="s">
        <v>1408</v>
      </c>
      <c r="B3854" s="6">
        <v>22727</v>
      </c>
    </row>
    <row r="3855" spans="1:2">
      <c r="A3855" s="7" t="s">
        <v>2004</v>
      </c>
      <c r="B3855" s="6">
        <v>22978</v>
      </c>
    </row>
    <row r="3856" spans="1:2">
      <c r="A3856" s="7" t="s">
        <v>705</v>
      </c>
      <c r="B3856" s="6">
        <v>23140</v>
      </c>
    </row>
    <row r="3857" spans="1:2">
      <c r="A3857" s="7" t="s">
        <v>2004</v>
      </c>
      <c r="B3857" s="6">
        <v>23586</v>
      </c>
    </row>
    <row r="3858" spans="1:2">
      <c r="A3858" s="7" t="s">
        <v>1670</v>
      </c>
      <c r="B3858" s="6">
        <v>23648</v>
      </c>
    </row>
    <row r="3859" spans="1:2">
      <c r="A3859" s="7" t="s">
        <v>705</v>
      </c>
      <c r="B3859" s="6">
        <v>24931</v>
      </c>
    </row>
    <row r="3860" spans="1:2">
      <c r="A3860" s="7" t="s">
        <v>1401</v>
      </c>
      <c r="B3860" s="6">
        <v>25443</v>
      </c>
    </row>
    <row r="3861" spans="1:2">
      <c r="A3861" s="7" t="s">
        <v>1670</v>
      </c>
      <c r="B3861" s="6">
        <v>25953</v>
      </c>
    </row>
    <row r="3862" spans="1:2">
      <c r="A3862" s="7" t="s">
        <v>1784</v>
      </c>
      <c r="B3862" s="6">
        <v>26144</v>
      </c>
    </row>
    <row r="3863" spans="1:2">
      <c r="A3863" s="7" t="s">
        <v>1854</v>
      </c>
      <c r="B3863" s="6">
        <v>26439</v>
      </c>
    </row>
    <row r="3864" spans="1:2">
      <c r="A3864" s="7" t="s">
        <v>1401</v>
      </c>
      <c r="B3864" s="6">
        <v>26466</v>
      </c>
    </row>
    <row r="3865" spans="1:2">
      <c r="A3865" s="7" t="s">
        <v>226</v>
      </c>
      <c r="B3865" s="6">
        <v>28037</v>
      </c>
    </row>
    <row r="3866" spans="1:2">
      <c r="A3866" s="7" t="s">
        <v>1784</v>
      </c>
      <c r="B3866" s="6">
        <v>28294</v>
      </c>
    </row>
    <row r="3867" spans="1:2">
      <c r="A3867" s="7" t="s">
        <v>1408</v>
      </c>
      <c r="B3867" s="6">
        <v>28453</v>
      </c>
    </row>
    <row r="3868" spans="1:2">
      <c r="A3868" s="7" t="s">
        <v>1784</v>
      </c>
      <c r="B3868" s="6">
        <v>28512</v>
      </c>
    </row>
    <row r="3869" spans="1:2">
      <c r="A3869" s="7" t="s">
        <v>1468</v>
      </c>
      <c r="B3869" s="6">
        <v>28641</v>
      </c>
    </row>
    <row r="3870" spans="1:2">
      <c r="A3870" s="7" t="s">
        <v>226</v>
      </c>
      <c r="B3870" s="6">
        <v>28867</v>
      </c>
    </row>
    <row r="3871" spans="1:2">
      <c r="A3871" s="7" t="s">
        <v>1608</v>
      </c>
      <c r="B3871" s="6">
        <v>28899</v>
      </c>
    </row>
    <row r="3872" spans="1:2">
      <c r="A3872" s="7" t="s">
        <v>1793</v>
      </c>
      <c r="B3872" s="6">
        <v>30343</v>
      </c>
    </row>
    <row r="3873" spans="1:2">
      <c r="A3873" s="7" t="s">
        <v>1783</v>
      </c>
      <c r="B3873" s="6">
        <v>30657</v>
      </c>
    </row>
    <row r="3874" spans="1:2">
      <c r="A3874" s="7" t="s">
        <v>1783</v>
      </c>
      <c r="B3874" s="6">
        <v>31330</v>
      </c>
    </row>
    <row r="3875" spans="1:2">
      <c r="A3875" s="7" t="s">
        <v>2020</v>
      </c>
      <c r="B3875" s="6">
        <v>31556</v>
      </c>
    </row>
    <row r="3876" spans="1:2">
      <c r="A3876" s="7" t="s">
        <v>1575</v>
      </c>
      <c r="B3876" s="6">
        <v>31648</v>
      </c>
    </row>
    <row r="3877" spans="1:2">
      <c r="A3877" s="7" t="s">
        <v>1670</v>
      </c>
      <c r="B3877" s="6">
        <v>32100</v>
      </c>
    </row>
    <row r="3878" spans="1:2">
      <c r="A3878" s="7" t="s">
        <v>1752</v>
      </c>
      <c r="B3878" s="6">
        <v>32675</v>
      </c>
    </row>
    <row r="3879" spans="1:2">
      <c r="A3879" s="7" t="s">
        <v>1408</v>
      </c>
      <c r="B3879" s="6">
        <v>32804</v>
      </c>
    </row>
    <row r="3880" spans="1:2">
      <c r="A3880" s="7" t="s">
        <v>1608</v>
      </c>
      <c r="B3880" s="6">
        <v>32996</v>
      </c>
    </row>
    <row r="3881" spans="1:2">
      <c r="A3881" s="7" t="s">
        <v>1543</v>
      </c>
      <c r="B3881" s="6">
        <v>33184</v>
      </c>
    </row>
    <row r="3882" spans="1:2">
      <c r="A3882" s="7" t="s">
        <v>1752</v>
      </c>
      <c r="B3882" s="6">
        <v>33731</v>
      </c>
    </row>
    <row r="3883" spans="1:2">
      <c r="A3883" s="7" t="s">
        <v>1543</v>
      </c>
      <c r="B3883" s="6">
        <v>34112</v>
      </c>
    </row>
    <row r="3884" spans="1:2">
      <c r="A3884" s="7" t="s">
        <v>1408</v>
      </c>
      <c r="B3884" s="6">
        <v>34849</v>
      </c>
    </row>
    <row r="3885" spans="1:2">
      <c r="A3885" s="7" t="s">
        <v>1783</v>
      </c>
      <c r="B3885" s="6">
        <v>37923</v>
      </c>
    </row>
    <row r="3886" spans="1:2">
      <c r="A3886" s="7" t="s">
        <v>1543</v>
      </c>
      <c r="B3886" s="6">
        <v>38215</v>
      </c>
    </row>
    <row r="3887" spans="1:2">
      <c r="A3887" s="7" t="s">
        <v>1752</v>
      </c>
      <c r="B3887" s="6">
        <v>38659</v>
      </c>
    </row>
    <row r="3888" spans="1:2">
      <c r="A3888" s="7" t="s">
        <v>1670</v>
      </c>
      <c r="B3888" s="6">
        <v>38982</v>
      </c>
    </row>
    <row r="3889" spans="1:2">
      <c r="A3889" s="7" t="s">
        <v>1492</v>
      </c>
      <c r="B3889" s="6">
        <v>39908</v>
      </c>
    </row>
    <row r="3890" spans="1:2">
      <c r="A3890" s="7" t="s">
        <v>1928</v>
      </c>
      <c r="B3890" s="6">
        <v>40225</v>
      </c>
    </row>
    <row r="3891" spans="1:2">
      <c r="A3891" s="7" t="s">
        <v>1575</v>
      </c>
      <c r="B3891" s="6">
        <v>40512</v>
      </c>
    </row>
    <row r="3892" spans="1:2">
      <c r="A3892" s="7" t="s">
        <v>705</v>
      </c>
      <c r="B3892" s="6">
        <v>41636</v>
      </c>
    </row>
    <row r="3893" spans="1:2">
      <c r="A3893" s="7" t="s">
        <v>1752</v>
      </c>
      <c r="B3893" s="6">
        <v>41799</v>
      </c>
    </row>
    <row r="3894" spans="1:2">
      <c r="A3894" s="7" t="s">
        <v>1408</v>
      </c>
      <c r="B3894" s="6">
        <v>41857</v>
      </c>
    </row>
    <row r="3895" spans="1:2">
      <c r="A3895" s="7" t="s">
        <v>1543</v>
      </c>
      <c r="B3895" s="6">
        <v>42374</v>
      </c>
    </row>
    <row r="3896" spans="1:2">
      <c r="A3896" s="7" t="s">
        <v>1703</v>
      </c>
      <c r="B3896" s="6">
        <v>42631</v>
      </c>
    </row>
    <row r="3897" spans="1:2">
      <c r="A3897" s="7" t="s">
        <v>226</v>
      </c>
      <c r="B3897" s="6">
        <v>42979</v>
      </c>
    </row>
    <row r="3898" spans="1:2">
      <c r="A3898" s="7" t="s">
        <v>1492</v>
      </c>
      <c r="B3898" s="6">
        <v>43045</v>
      </c>
    </row>
    <row r="3899" spans="1:2">
      <c r="A3899" s="7" t="s">
        <v>226</v>
      </c>
      <c r="B3899" s="6">
        <v>43110</v>
      </c>
    </row>
    <row r="3900" spans="1:2">
      <c r="A3900" s="7" t="s">
        <v>1408</v>
      </c>
      <c r="B3900" s="6">
        <v>43239</v>
      </c>
    </row>
    <row r="3901" spans="1:2">
      <c r="A3901" s="7" t="s">
        <v>1543</v>
      </c>
      <c r="B3901" s="6">
        <v>44678</v>
      </c>
    </row>
    <row r="3902" spans="1:2">
      <c r="A3902" s="7" t="s">
        <v>1752</v>
      </c>
      <c r="B3902" s="6">
        <v>44805</v>
      </c>
    </row>
    <row r="3903" spans="1:2">
      <c r="A3903" s="7" t="s">
        <v>2020</v>
      </c>
      <c r="B3903" s="6">
        <v>44897</v>
      </c>
    </row>
    <row r="3904" spans="1:2">
      <c r="A3904" s="7" t="s">
        <v>1703</v>
      </c>
      <c r="B3904" s="6">
        <v>47015</v>
      </c>
    </row>
    <row r="3905" spans="1:2">
      <c r="A3905" s="7" t="s">
        <v>1703</v>
      </c>
      <c r="B3905" s="6">
        <v>47175</v>
      </c>
    </row>
    <row r="3906" spans="1:2">
      <c r="A3906" s="7" t="s">
        <v>1515</v>
      </c>
      <c r="B3906" s="6">
        <v>47203</v>
      </c>
    </row>
    <row r="3907" spans="1:2">
      <c r="A3907" s="7" t="s">
        <v>1933</v>
      </c>
      <c r="B3907" s="6">
        <v>47270</v>
      </c>
    </row>
    <row r="3908" spans="1:2">
      <c r="A3908" s="7" t="s">
        <v>1703</v>
      </c>
      <c r="B3908" s="6">
        <v>47524</v>
      </c>
    </row>
    <row r="3909" spans="1:2">
      <c r="A3909" s="7" t="s">
        <v>1468</v>
      </c>
      <c r="B3909" s="6">
        <v>48035</v>
      </c>
    </row>
    <row r="3910" spans="1:2">
      <c r="A3910" s="7" t="s">
        <v>1933</v>
      </c>
      <c r="B3910" s="6">
        <v>48096</v>
      </c>
    </row>
    <row r="3911" spans="1:2">
      <c r="A3911" s="7" t="s">
        <v>1783</v>
      </c>
      <c r="B3911" s="6">
        <v>48868</v>
      </c>
    </row>
    <row r="3912" spans="1:2">
      <c r="A3912" s="7" t="s">
        <v>1933</v>
      </c>
      <c r="B3912" s="6">
        <v>49760</v>
      </c>
    </row>
    <row r="3913" spans="1:2">
      <c r="A3913" s="7" t="s">
        <v>1933</v>
      </c>
      <c r="B3913" s="6">
        <v>50147</v>
      </c>
    </row>
    <row r="3914" spans="1:2">
      <c r="A3914" s="7" t="s">
        <v>1752</v>
      </c>
      <c r="B3914" s="6">
        <v>50304</v>
      </c>
    </row>
    <row r="3915" spans="1:2">
      <c r="A3915" s="7" t="s">
        <v>1540</v>
      </c>
      <c r="B3915" s="6">
        <v>50756</v>
      </c>
    </row>
    <row r="3916" spans="1:2">
      <c r="A3916" s="7" t="s">
        <v>1752</v>
      </c>
      <c r="B3916" s="6">
        <v>51201</v>
      </c>
    </row>
    <row r="3917" spans="1:2">
      <c r="A3917" s="7" t="s">
        <v>1468</v>
      </c>
      <c r="B3917" s="6">
        <v>51554</v>
      </c>
    </row>
    <row r="3918" spans="1:2">
      <c r="A3918" s="7" t="s">
        <v>226</v>
      </c>
      <c r="B3918" s="6">
        <v>52197</v>
      </c>
    </row>
    <row r="3919" spans="1:2">
      <c r="A3919" s="7" t="s">
        <v>1468</v>
      </c>
      <c r="B3919" s="6">
        <v>52615</v>
      </c>
    </row>
    <row r="3920" spans="1:2">
      <c r="A3920" s="7" t="s">
        <v>1752</v>
      </c>
      <c r="B3920" s="6">
        <v>52678</v>
      </c>
    </row>
    <row r="3921" spans="1:2">
      <c r="A3921" s="7" t="s">
        <v>1492</v>
      </c>
      <c r="B3921" s="6">
        <v>55621</v>
      </c>
    </row>
    <row r="3922" spans="1:2">
      <c r="A3922" s="7" t="s">
        <v>1543</v>
      </c>
      <c r="B3922" s="6">
        <v>56423</v>
      </c>
    </row>
    <row r="3923" spans="1:2">
      <c r="A3923" s="7" t="s">
        <v>2078</v>
      </c>
      <c r="B3923" s="6">
        <v>56644</v>
      </c>
    </row>
    <row r="3924" spans="1:2">
      <c r="A3924" s="7" t="s">
        <v>1543</v>
      </c>
      <c r="B3924" s="6">
        <v>57280</v>
      </c>
    </row>
    <row r="3925" spans="1:2">
      <c r="A3925" s="7" t="s">
        <v>1575</v>
      </c>
      <c r="B3925" s="6">
        <v>57478</v>
      </c>
    </row>
    <row r="3926" spans="1:2">
      <c r="A3926" s="7" t="s">
        <v>1670</v>
      </c>
      <c r="B3926" s="6">
        <v>57510</v>
      </c>
    </row>
    <row r="3927" spans="1:2">
      <c r="A3927" s="7" t="s">
        <v>1468</v>
      </c>
      <c r="B3927" s="6">
        <v>57767</v>
      </c>
    </row>
    <row r="3928" spans="1:2">
      <c r="A3928" s="7" t="s">
        <v>1608</v>
      </c>
      <c r="B3928" s="6">
        <v>57799</v>
      </c>
    </row>
    <row r="3929" spans="1:2">
      <c r="A3929" s="7" t="s">
        <v>1492</v>
      </c>
      <c r="B3929" s="6">
        <v>58595</v>
      </c>
    </row>
    <row r="3930" spans="1:2">
      <c r="A3930" s="7" t="s">
        <v>1933</v>
      </c>
      <c r="B3930" s="6">
        <v>58755</v>
      </c>
    </row>
    <row r="3931" spans="1:2">
      <c r="A3931" s="7" t="s">
        <v>1408</v>
      </c>
      <c r="B3931" s="6">
        <v>59008</v>
      </c>
    </row>
    <row r="3932" spans="1:2">
      <c r="A3932" s="7" t="s">
        <v>1492</v>
      </c>
      <c r="B3932" s="6">
        <v>59205</v>
      </c>
    </row>
    <row r="3933" spans="1:2">
      <c r="A3933" s="7" t="s">
        <v>226</v>
      </c>
      <c r="B3933" s="6">
        <v>59776</v>
      </c>
    </row>
    <row r="3934" spans="1:2">
      <c r="A3934" s="7" t="s">
        <v>1933</v>
      </c>
      <c r="B3934" s="6">
        <v>59809</v>
      </c>
    </row>
    <row r="3935" spans="1:2">
      <c r="A3935" s="7" t="s">
        <v>1540</v>
      </c>
      <c r="B3935" s="6">
        <v>59943</v>
      </c>
    </row>
    <row r="3936" spans="1:2">
      <c r="A3936" s="7" t="s">
        <v>1906</v>
      </c>
      <c r="B3936" s="6">
        <v>292</v>
      </c>
    </row>
    <row r="3937" spans="1:2">
      <c r="A3937" s="7" t="s">
        <v>1604</v>
      </c>
      <c r="B3937" s="6">
        <v>2817</v>
      </c>
    </row>
    <row r="3938" spans="1:2">
      <c r="A3938" s="7" t="s">
        <v>1604</v>
      </c>
      <c r="B3938" s="6">
        <v>2852</v>
      </c>
    </row>
    <row r="3939" spans="1:2">
      <c r="A3939" s="7" t="s">
        <v>1569</v>
      </c>
      <c r="B3939" s="6">
        <v>4359</v>
      </c>
    </row>
    <row r="3940" spans="1:2">
      <c r="A3940" s="7" t="s">
        <v>1801</v>
      </c>
      <c r="B3940" s="6">
        <v>9095</v>
      </c>
    </row>
    <row r="3941" spans="1:2">
      <c r="A3941" s="7" t="s">
        <v>1865</v>
      </c>
      <c r="B3941" s="6">
        <v>9254</v>
      </c>
    </row>
    <row r="3942" spans="1:2">
      <c r="A3942" s="7" t="s">
        <v>1906</v>
      </c>
      <c r="B3942" s="6">
        <v>9829</v>
      </c>
    </row>
    <row r="3943" spans="1:2">
      <c r="A3943" s="7" t="s">
        <v>1919</v>
      </c>
      <c r="B3943" s="6">
        <v>10528</v>
      </c>
    </row>
    <row r="3944" spans="1:2">
      <c r="A3944" s="7" t="s">
        <v>1688</v>
      </c>
      <c r="B3944" s="6">
        <v>10754</v>
      </c>
    </row>
    <row r="3945" spans="1:2">
      <c r="A3945" s="7" t="s">
        <v>1688</v>
      </c>
      <c r="B3945" s="6">
        <v>11109</v>
      </c>
    </row>
    <row r="3946" spans="1:2">
      <c r="A3946" s="7" t="s">
        <v>1886</v>
      </c>
      <c r="B3946" s="6">
        <v>11426</v>
      </c>
    </row>
    <row r="3947" spans="1:2">
      <c r="A3947" s="7" t="s">
        <v>1886</v>
      </c>
      <c r="B3947" s="6">
        <v>12869</v>
      </c>
    </row>
    <row r="3948" spans="1:2">
      <c r="A3948" s="7" t="s">
        <v>1865</v>
      </c>
      <c r="B3948" s="6">
        <v>13094</v>
      </c>
    </row>
    <row r="3949" spans="1:2">
      <c r="A3949" s="7" t="s">
        <v>1865</v>
      </c>
      <c r="B3949" s="6">
        <v>14274</v>
      </c>
    </row>
    <row r="3950" spans="1:2">
      <c r="A3950" s="7" t="s">
        <v>1594</v>
      </c>
      <c r="B3950" s="6">
        <v>14530</v>
      </c>
    </row>
    <row r="3951" spans="1:2">
      <c r="A3951" s="7" t="s">
        <v>1604</v>
      </c>
      <c r="B3951" s="6">
        <v>15462</v>
      </c>
    </row>
    <row r="3952" spans="1:2">
      <c r="A3952" s="7" t="s">
        <v>1569</v>
      </c>
      <c r="B3952" s="6">
        <v>15715</v>
      </c>
    </row>
    <row r="3953" spans="1:2">
      <c r="A3953" s="7" t="s">
        <v>1919</v>
      </c>
      <c r="B3953" s="6">
        <v>16128</v>
      </c>
    </row>
    <row r="3954" spans="1:2">
      <c r="A3954" s="7" t="s">
        <v>1688</v>
      </c>
      <c r="B3954" s="6">
        <v>16579</v>
      </c>
    </row>
    <row r="3955" spans="1:2">
      <c r="A3955" s="7" t="s">
        <v>1919</v>
      </c>
      <c r="B3955" s="6">
        <v>16935</v>
      </c>
    </row>
    <row r="3956" spans="1:2">
      <c r="A3956" s="7" t="s">
        <v>1569</v>
      </c>
      <c r="B3956" s="6">
        <v>18946</v>
      </c>
    </row>
    <row r="3957" spans="1:2">
      <c r="A3957" s="7" t="s">
        <v>1919</v>
      </c>
      <c r="B3957" s="6">
        <v>20292</v>
      </c>
    </row>
    <row r="3958" spans="1:2">
      <c r="A3958" s="7" t="s">
        <v>1886</v>
      </c>
      <c r="B3958" s="6">
        <v>21635</v>
      </c>
    </row>
    <row r="3959" spans="1:2">
      <c r="A3959" s="7" t="s">
        <v>2091</v>
      </c>
      <c r="B3959" s="6">
        <v>21860</v>
      </c>
    </row>
    <row r="3960" spans="1:2">
      <c r="A3960" s="7" t="s">
        <v>1604</v>
      </c>
      <c r="B3960" s="6">
        <v>22882</v>
      </c>
    </row>
    <row r="3961" spans="1:2">
      <c r="A3961" s="7" t="s">
        <v>1594</v>
      </c>
      <c r="B3961" s="6">
        <v>24775</v>
      </c>
    </row>
    <row r="3962" spans="1:2">
      <c r="A3962" s="7" t="s">
        <v>1919</v>
      </c>
      <c r="B3962" s="6">
        <v>25120</v>
      </c>
    </row>
    <row r="3963" spans="1:2">
      <c r="A3963" s="7" t="s">
        <v>1569</v>
      </c>
      <c r="B3963" s="6">
        <v>25440</v>
      </c>
    </row>
    <row r="3964" spans="1:2">
      <c r="A3964" s="7" t="s">
        <v>1688</v>
      </c>
      <c r="B3964" s="6">
        <v>25799</v>
      </c>
    </row>
    <row r="3965" spans="1:2">
      <c r="A3965" s="7" t="s">
        <v>1594</v>
      </c>
      <c r="B3965" s="6">
        <v>25831</v>
      </c>
    </row>
    <row r="3966" spans="1:2">
      <c r="A3966" s="7" t="s">
        <v>1569</v>
      </c>
      <c r="B3966" s="6">
        <v>28545</v>
      </c>
    </row>
    <row r="3967" spans="1:2">
      <c r="A3967" s="7" t="s">
        <v>1688</v>
      </c>
      <c r="B3967" s="6">
        <v>28929</v>
      </c>
    </row>
    <row r="3968" spans="1:2">
      <c r="A3968" s="7" t="s">
        <v>1604</v>
      </c>
      <c r="B3968" s="6">
        <v>30083</v>
      </c>
    </row>
    <row r="3969" spans="1:2">
      <c r="A3969" s="7" t="s">
        <v>1688</v>
      </c>
      <c r="B3969" s="6">
        <v>30944</v>
      </c>
    </row>
    <row r="3970" spans="1:2">
      <c r="A3970" s="7" t="s">
        <v>1569</v>
      </c>
      <c r="B3970" s="6">
        <v>33350</v>
      </c>
    </row>
    <row r="3971" spans="1:2">
      <c r="A3971" s="7" t="s">
        <v>1594</v>
      </c>
      <c r="B3971" s="6">
        <v>34660</v>
      </c>
    </row>
    <row r="3972" spans="1:2">
      <c r="A3972" s="7" t="s">
        <v>1594</v>
      </c>
      <c r="B3972" s="6">
        <v>35425</v>
      </c>
    </row>
    <row r="3973" spans="1:2">
      <c r="A3973" s="7" t="s">
        <v>1569</v>
      </c>
      <c r="B3973" s="6">
        <v>37350</v>
      </c>
    </row>
    <row r="3974" spans="1:2">
      <c r="A3974" s="7" t="s">
        <v>2091</v>
      </c>
      <c r="B3974" s="6">
        <v>37765</v>
      </c>
    </row>
    <row r="3975" spans="1:2">
      <c r="A3975" s="7" t="s">
        <v>1604</v>
      </c>
      <c r="B3975" s="6">
        <v>38050</v>
      </c>
    </row>
    <row r="3976" spans="1:2">
      <c r="A3976" s="7" t="s">
        <v>1604</v>
      </c>
      <c r="B3976" s="6">
        <v>39043</v>
      </c>
    </row>
    <row r="3977" spans="1:2">
      <c r="A3977" s="7" t="s">
        <v>1604</v>
      </c>
      <c r="B3977" s="6">
        <v>40388</v>
      </c>
    </row>
    <row r="3978" spans="1:2">
      <c r="A3978" s="7" t="s">
        <v>568</v>
      </c>
      <c r="B3978" s="6">
        <v>42309</v>
      </c>
    </row>
    <row r="3979" spans="1:2">
      <c r="A3979" s="7" t="s">
        <v>1688</v>
      </c>
      <c r="B3979" s="6">
        <v>42727</v>
      </c>
    </row>
    <row r="3980" spans="1:2">
      <c r="A3980" s="7" t="s">
        <v>1604</v>
      </c>
      <c r="B3980" s="6">
        <v>43363</v>
      </c>
    </row>
    <row r="3981" spans="1:2">
      <c r="A3981" s="7" t="s">
        <v>1688</v>
      </c>
      <c r="B3981" s="6">
        <v>43556</v>
      </c>
    </row>
    <row r="3982" spans="1:2">
      <c r="A3982" s="7" t="s">
        <v>1604</v>
      </c>
      <c r="B3982" s="6">
        <v>45156</v>
      </c>
    </row>
    <row r="3983" spans="1:2">
      <c r="A3983" s="7" t="s">
        <v>1919</v>
      </c>
      <c r="B3983" s="6">
        <v>45410</v>
      </c>
    </row>
    <row r="3984" spans="1:2">
      <c r="A3984" s="7" t="s">
        <v>568</v>
      </c>
      <c r="B3984" s="6">
        <v>47014</v>
      </c>
    </row>
    <row r="3985" spans="1:2">
      <c r="A3985" s="7" t="s">
        <v>1610</v>
      </c>
      <c r="B3985" s="6">
        <v>47942</v>
      </c>
    </row>
    <row r="3986" spans="1:2">
      <c r="A3986" s="7" t="s">
        <v>1886</v>
      </c>
      <c r="B3986" s="6">
        <v>48128</v>
      </c>
    </row>
    <row r="3987" spans="1:2">
      <c r="A3987" s="7" t="s">
        <v>1569</v>
      </c>
      <c r="B3987" s="6">
        <v>48704</v>
      </c>
    </row>
    <row r="3988" spans="1:2">
      <c r="A3988" s="7" t="s">
        <v>568</v>
      </c>
      <c r="B3988" s="6">
        <v>49155</v>
      </c>
    </row>
    <row r="3989" spans="1:2">
      <c r="A3989" s="7" t="s">
        <v>2091</v>
      </c>
      <c r="B3989" s="6">
        <v>49504</v>
      </c>
    </row>
    <row r="3990" spans="1:2">
      <c r="A3990" s="7" t="s">
        <v>1610</v>
      </c>
      <c r="B3990" s="6">
        <v>50016</v>
      </c>
    </row>
    <row r="3991" spans="1:2">
      <c r="A3991" s="7" t="s">
        <v>1919</v>
      </c>
      <c r="B3991" s="6">
        <v>50145</v>
      </c>
    </row>
    <row r="3992" spans="1:2">
      <c r="A3992" s="7" t="s">
        <v>1879</v>
      </c>
      <c r="B3992" s="6">
        <v>50532</v>
      </c>
    </row>
    <row r="3993" spans="1:2">
      <c r="A3993" s="7" t="s">
        <v>1919</v>
      </c>
      <c r="B3993" s="6">
        <v>51266</v>
      </c>
    </row>
    <row r="3994" spans="1:2">
      <c r="A3994" s="7" t="s">
        <v>1688</v>
      </c>
      <c r="B3994" s="6">
        <v>51426</v>
      </c>
    </row>
    <row r="3995" spans="1:2">
      <c r="A3995" s="7" t="s">
        <v>1604</v>
      </c>
      <c r="B3995" s="6">
        <v>55045</v>
      </c>
    </row>
    <row r="3996" spans="1:2">
      <c r="A3996" s="7" t="s">
        <v>1978</v>
      </c>
      <c r="B3996" s="6">
        <v>55234</v>
      </c>
    </row>
    <row r="3997" spans="1:2">
      <c r="A3997" s="7" t="s">
        <v>1688</v>
      </c>
      <c r="B3997" s="6">
        <v>55906</v>
      </c>
    </row>
    <row r="3998" spans="1:2">
      <c r="A3998" s="7" t="s">
        <v>1610</v>
      </c>
      <c r="B3998" s="6">
        <v>56032</v>
      </c>
    </row>
    <row r="3999" spans="1:2">
      <c r="A3999" s="7" t="s">
        <v>1688</v>
      </c>
      <c r="B3999" s="6">
        <v>56103</v>
      </c>
    </row>
    <row r="4000" spans="1:2">
      <c r="A4000" s="7" t="s">
        <v>1841</v>
      </c>
      <c r="B4000" s="6">
        <v>130</v>
      </c>
    </row>
    <row r="4001" spans="1:2">
      <c r="A4001" s="7" t="s">
        <v>2036</v>
      </c>
      <c r="B4001" s="6">
        <v>805</v>
      </c>
    </row>
    <row r="4002" spans="1:2">
      <c r="A4002" s="7" t="s">
        <v>2062</v>
      </c>
      <c r="B4002" s="6">
        <v>2240</v>
      </c>
    </row>
    <row r="4003" spans="1:2">
      <c r="A4003" s="7" t="s">
        <v>2062</v>
      </c>
      <c r="B4003" s="6">
        <v>2241</v>
      </c>
    </row>
    <row r="4004" spans="1:2">
      <c r="A4004" s="7" t="s">
        <v>1680</v>
      </c>
      <c r="B4004" s="6">
        <v>4674</v>
      </c>
    </row>
    <row r="4005" spans="1:2">
      <c r="A4005" s="7" t="s">
        <v>1841</v>
      </c>
      <c r="B4005" s="6">
        <v>4737</v>
      </c>
    </row>
    <row r="4006" spans="1:2">
      <c r="A4006" s="7" t="s">
        <v>1910</v>
      </c>
      <c r="B4006" s="6">
        <v>5221</v>
      </c>
    </row>
    <row r="4007" spans="1:2">
      <c r="A4007" s="7" t="s">
        <v>1463</v>
      </c>
      <c r="B4007" s="6">
        <v>5568</v>
      </c>
    </row>
    <row r="4008" spans="1:2">
      <c r="A4008" s="7" t="s">
        <v>2056</v>
      </c>
      <c r="B4008" s="6">
        <v>6020</v>
      </c>
    </row>
    <row r="4009" spans="1:2">
      <c r="A4009" s="7" t="s">
        <v>2056</v>
      </c>
      <c r="B4009" s="6">
        <v>6112</v>
      </c>
    </row>
    <row r="4010" spans="1:2">
      <c r="A4010" s="7" t="s">
        <v>1463</v>
      </c>
      <c r="B4010" s="6">
        <v>6272</v>
      </c>
    </row>
    <row r="4011" spans="1:2">
      <c r="A4011" s="7" t="s">
        <v>2056</v>
      </c>
      <c r="B4011" s="6">
        <v>6501</v>
      </c>
    </row>
    <row r="4012" spans="1:2">
      <c r="A4012" s="7" t="s">
        <v>1649</v>
      </c>
      <c r="B4012" s="6">
        <v>6529</v>
      </c>
    </row>
    <row r="4013" spans="1:2">
      <c r="A4013" s="7" t="s">
        <v>1973</v>
      </c>
      <c r="B4013" s="6">
        <v>7171</v>
      </c>
    </row>
    <row r="4014" spans="1:2">
      <c r="A4014" s="7" t="s">
        <v>1871</v>
      </c>
      <c r="B4014" s="6">
        <v>7815</v>
      </c>
    </row>
    <row r="4015" spans="1:2">
      <c r="A4015" s="7" t="s">
        <v>1871</v>
      </c>
      <c r="B4015" s="6">
        <v>9921</v>
      </c>
    </row>
    <row r="4016" spans="1:2">
      <c r="A4016" s="7" t="s">
        <v>1962</v>
      </c>
      <c r="B4016" s="6">
        <v>10053</v>
      </c>
    </row>
    <row r="4017" spans="1:2">
      <c r="A4017" s="7" t="s">
        <v>1656</v>
      </c>
      <c r="B4017" s="6">
        <v>10309</v>
      </c>
    </row>
    <row r="4018" spans="1:2">
      <c r="A4018" s="7" t="s">
        <v>2036</v>
      </c>
      <c r="B4018" s="6">
        <v>10978</v>
      </c>
    </row>
    <row r="4019" spans="1:2">
      <c r="A4019" s="7" t="s">
        <v>1871</v>
      </c>
      <c r="B4019" s="6">
        <v>10979</v>
      </c>
    </row>
    <row r="4020" spans="1:2">
      <c r="A4020" s="7" t="s">
        <v>1649</v>
      </c>
      <c r="B4020" s="6">
        <v>11108</v>
      </c>
    </row>
    <row r="4021" spans="1:2">
      <c r="A4021" s="7" t="s">
        <v>2036</v>
      </c>
      <c r="B4021" s="6">
        <v>12067</v>
      </c>
    </row>
    <row r="4022" spans="1:2">
      <c r="A4022" s="7" t="s">
        <v>1983</v>
      </c>
      <c r="B4022" s="6">
        <v>12804</v>
      </c>
    </row>
    <row r="4023" spans="1:2">
      <c r="A4023" s="7" t="s">
        <v>1649</v>
      </c>
      <c r="B4023" s="6">
        <v>13575</v>
      </c>
    </row>
    <row r="4024" spans="1:2">
      <c r="A4024" s="7" t="s">
        <v>1463</v>
      </c>
      <c r="B4024" s="6">
        <v>13635</v>
      </c>
    </row>
    <row r="4025" spans="1:2">
      <c r="A4025" s="7" t="s">
        <v>1770</v>
      </c>
      <c r="B4025" s="6">
        <v>14245</v>
      </c>
    </row>
    <row r="4026" spans="1:2">
      <c r="A4026" s="7" t="s">
        <v>1656</v>
      </c>
      <c r="B4026" s="6">
        <v>15904</v>
      </c>
    </row>
    <row r="4027" spans="1:2">
      <c r="A4027" s="7" t="s">
        <v>1552</v>
      </c>
      <c r="B4027" s="6">
        <v>16422</v>
      </c>
    </row>
    <row r="4028" spans="1:2">
      <c r="A4028" s="7" t="s">
        <v>1649</v>
      </c>
      <c r="B4028" s="6">
        <v>17345</v>
      </c>
    </row>
    <row r="4029" spans="1:2">
      <c r="A4029" s="7" t="s">
        <v>1841</v>
      </c>
      <c r="B4029" s="6">
        <v>18208</v>
      </c>
    </row>
    <row r="4030" spans="1:2">
      <c r="A4030" s="7" t="s">
        <v>2036</v>
      </c>
      <c r="B4030" s="6">
        <v>18500</v>
      </c>
    </row>
    <row r="4031" spans="1:2">
      <c r="A4031" s="7" t="s">
        <v>1973</v>
      </c>
      <c r="B4031" s="6">
        <v>18597</v>
      </c>
    </row>
    <row r="4032" spans="1:2">
      <c r="A4032" s="7" t="s">
        <v>1649</v>
      </c>
      <c r="B4032" s="6">
        <v>18822</v>
      </c>
    </row>
    <row r="4033" spans="1:2">
      <c r="A4033" s="7" t="s">
        <v>1649</v>
      </c>
      <c r="B4033" s="6">
        <v>19232</v>
      </c>
    </row>
    <row r="4034" spans="1:2">
      <c r="A4034" s="7" t="s">
        <v>1463</v>
      </c>
      <c r="B4034" s="6">
        <v>19363</v>
      </c>
    </row>
    <row r="4035" spans="1:2">
      <c r="A4035" s="7" t="s">
        <v>1871</v>
      </c>
      <c r="B4035" s="6">
        <v>19367</v>
      </c>
    </row>
    <row r="4036" spans="1:2">
      <c r="A4036" s="7" t="s">
        <v>1619</v>
      </c>
      <c r="B4036" s="6">
        <v>19911</v>
      </c>
    </row>
    <row r="4037" spans="1:2">
      <c r="A4037" s="7" t="s">
        <v>1656</v>
      </c>
      <c r="B4037" s="6">
        <v>20517</v>
      </c>
    </row>
    <row r="4038" spans="1:2">
      <c r="A4038" s="7" t="s">
        <v>1770</v>
      </c>
      <c r="B4038" s="6">
        <v>21605</v>
      </c>
    </row>
    <row r="4039" spans="1:2">
      <c r="A4039" s="7" t="s">
        <v>1973</v>
      </c>
      <c r="B4039" s="6">
        <v>21830</v>
      </c>
    </row>
    <row r="4040" spans="1:2">
      <c r="A4040" s="7" t="s">
        <v>1680</v>
      </c>
      <c r="B4040" s="6">
        <v>22147</v>
      </c>
    </row>
    <row r="4041" spans="1:2">
      <c r="A4041" s="7" t="s">
        <v>1649</v>
      </c>
      <c r="B4041" s="6">
        <v>22182</v>
      </c>
    </row>
    <row r="4042" spans="1:2">
      <c r="A4042" s="7" t="s">
        <v>1871</v>
      </c>
      <c r="B4042" s="6">
        <v>22243</v>
      </c>
    </row>
    <row r="4043" spans="1:2">
      <c r="A4043" s="7" t="s">
        <v>1656</v>
      </c>
      <c r="B4043" s="6">
        <v>23104</v>
      </c>
    </row>
    <row r="4044" spans="1:2">
      <c r="A4044" s="7" t="s">
        <v>1910</v>
      </c>
      <c r="B4044" s="6">
        <v>23363</v>
      </c>
    </row>
    <row r="4045" spans="1:2">
      <c r="A4045" s="7" t="s">
        <v>1649</v>
      </c>
      <c r="B4045" s="6">
        <v>23559</v>
      </c>
    </row>
    <row r="4046" spans="1:2">
      <c r="A4046" s="7" t="s">
        <v>1871</v>
      </c>
      <c r="B4046" s="6">
        <v>24160</v>
      </c>
    </row>
    <row r="4047" spans="1:2">
      <c r="A4047" s="7" t="s">
        <v>1552</v>
      </c>
      <c r="B4047" s="6">
        <v>24193</v>
      </c>
    </row>
    <row r="4048" spans="1:2">
      <c r="A4048" s="7" t="s">
        <v>2036</v>
      </c>
      <c r="B4048" s="6">
        <v>24352</v>
      </c>
    </row>
    <row r="4049" spans="1:2">
      <c r="A4049" s="7" t="s">
        <v>1656</v>
      </c>
      <c r="B4049" s="6">
        <v>24646</v>
      </c>
    </row>
    <row r="4050" spans="1:2">
      <c r="A4050" s="7" t="s">
        <v>1552</v>
      </c>
      <c r="B4050" s="6">
        <v>24993</v>
      </c>
    </row>
    <row r="4051" spans="1:2">
      <c r="A4051" s="7" t="s">
        <v>1619</v>
      </c>
      <c r="B4051" s="6">
        <v>25060</v>
      </c>
    </row>
    <row r="4052" spans="1:2">
      <c r="A4052" s="7" t="s">
        <v>1463</v>
      </c>
      <c r="B4052" s="6">
        <v>25447</v>
      </c>
    </row>
    <row r="4053" spans="1:2">
      <c r="A4053" s="7" t="s">
        <v>1552</v>
      </c>
      <c r="B4053" s="6">
        <v>26214</v>
      </c>
    </row>
    <row r="4054" spans="1:2">
      <c r="A4054" s="7" t="s">
        <v>1871</v>
      </c>
      <c r="B4054" s="6">
        <v>26913</v>
      </c>
    </row>
    <row r="4055" spans="1:2">
      <c r="A4055" s="7" t="s">
        <v>1680</v>
      </c>
      <c r="B4055" s="6">
        <v>27265</v>
      </c>
    </row>
    <row r="4056" spans="1:2">
      <c r="A4056" s="7" t="s">
        <v>1841</v>
      </c>
      <c r="B4056" s="6">
        <v>27491</v>
      </c>
    </row>
    <row r="4057" spans="1:2">
      <c r="A4057" s="7" t="s">
        <v>1962</v>
      </c>
      <c r="B4057" s="6">
        <v>27845</v>
      </c>
    </row>
    <row r="4058" spans="1:2">
      <c r="A4058" s="7" t="s">
        <v>1871</v>
      </c>
      <c r="B4058" s="6">
        <v>30176</v>
      </c>
    </row>
    <row r="4059" spans="1:2">
      <c r="A4059" s="7" t="s">
        <v>1680</v>
      </c>
      <c r="B4059" s="6">
        <v>30375</v>
      </c>
    </row>
    <row r="4060" spans="1:2">
      <c r="A4060" s="7" t="s">
        <v>1841</v>
      </c>
      <c r="B4060" s="6">
        <v>30565</v>
      </c>
    </row>
    <row r="4061" spans="1:2">
      <c r="A4061" s="7" t="s">
        <v>2036</v>
      </c>
      <c r="B4061" s="6">
        <v>30567</v>
      </c>
    </row>
    <row r="4062" spans="1:2">
      <c r="A4062" s="7" t="s">
        <v>1871</v>
      </c>
      <c r="B4062" s="6">
        <v>31586</v>
      </c>
    </row>
    <row r="4063" spans="1:2">
      <c r="A4063" s="7" t="s">
        <v>2056</v>
      </c>
      <c r="B4063" s="6">
        <v>31687</v>
      </c>
    </row>
    <row r="4064" spans="1:2">
      <c r="A4064" s="7" t="s">
        <v>1871</v>
      </c>
      <c r="B4064" s="6">
        <v>31847</v>
      </c>
    </row>
    <row r="4065" spans="1:2">
      <c r="A4065" s="7" t="s">
        <v>1463</v>
      </c>
      <c r="B4065" s="6">
        <v>32868</v>
      </c>
    </row>
    <row r="4066" spans="1:2">
      <c r="A4066" s="7" t="s">
        <v>1910</v>
      </c>
      <c r="B4066" s="6">
        <v>36224</v>
      </c>
    </row>
    <row r="4067" spans="1:2">
      <c r="A4067" s="7" t="s">
        <v>1732</v>
      </c>
      <c r="B4067" s="6">
        <v>36709</v>
      </c>
    </row>
    <row r="4068" spans="1:2">
      <c r="A4068" s="7" t="s">
        <v>1871</v>
      </c>
      <c r="B4068" s="6">
        <v>37826</v>
      </c>
    </row>
    <row r="4069" spans="1:2">
      <c r="A4069" s="7" t="s">
        <v>1463</v>
      </c>
      <c r="B4069" s="6">
        <v>38182</v>
      </c>
    </row>
    <row r="4070" spans="1:2">
      <c r="A4070" s="7" t="s">
        <v>1732</v>
      </c>
      <c r="B4070" s="6">
        <v>39717</v>
      </c>
    </row>
    <row r="4071" spans="1:2">
      <c r="A4071" s="7" t="s">
        <v>1619</v>
      </c>
      <c r="B4071" s="6">
        <v>40257</v>
      </c>
    </row>
    <row r="4072" spans="1:2">
      <c r="A4072" s="7" t="s">
        <v>1973</v>
      </c>
      <c r="B4072" s="6">
        <v>40321</v>
      </c>
    </row>
    <row r="4073" spans="1:2">
      <c r="A4073" s="7" t="s">
        <v>1463</v>
      </c>
      <c r="B4073" s="6">
        <v>42214</v>
      </c>
    </row>
    <row r="4074" spans="1:2">
      <c r="A4074" s="7" t="s">
        <v>1871</v>
      </c>
      <c r="B4074" s="6">
        <v>42788</v>
      </c>
    </row>
    <row r="4075" spans="1:2">
      <c r="A4075" s="7" t="s">
        <v>1962</v>
      </c>
      <c r="B4075" s="6">
        <v>42912</v>
      </c>
    </row>
    <row r="4076" spans="1:2">
      <c r="A4076" s="7" t="s">
        <v>1871</v>
      </c>
      <c r="B4076" s="6">
        <v>43653</v>
      </c>
    </row>
    <row r="4077" spans="1:2">
      <c r="A4077" s="7" t="s">
        <v>2036</v>
      </c>
      <c r="B4077" s="6">
        <v>44962</v>
      </c>
    </row>
    <row r="4078" spans="1:2">
      <c r="A4078" s="7" t="s">
        <v>2056</v>
      </c>
      <c r="B4078" s="6">
        <v>45412</v>
      </c>
    </row>
    <row r="4079" spans="1:2">
      <c r="A4079" s="7" t="s">
        <v>1871</v>
      </c>
      <c r="B4079" s="6">
        <v>45734</v>
      </c>
    </row>
    <row r="4080" spans="1:2">
      <c r="A4080" s="7" t="s">
        <v>1841</v>
      </c>
      <c r="B4080" s="6">
        <v>45959</v>
      </c>
    </row>
    <row r="4081" spans="1:2">
      <c r="A4081" s="7" t="s">
        <v>1910</v>
      </c>
      <c r="B4081" s="6">
        <v>46981</v>
      </c>
    </row>
    <row r="4082" spans="1:2">
      <c r="A4082" s="7" t="s">
        <v>1910</v>
      </c>
      <c r="B4082" s="6">
        <v>47010</v>
      </c>
    </row>
    <row r="4083" spans="1:2">
      <c r="A4083" s="7" t="s">
        <v>1973</v>
      </c>
      <c r="B4083" s="6">
        <v>47717</v>
      </c>
    </row>
    <row r="4084" spans="1:2">
      <c r="A4084" s="7" t="s">
        <v>1680</v>
      </c>
      <c r="B4084" s="6">
        <v>48257</v>
      </c>
    </row>
    <row r="4085" spans="1:2">
      <c r="A4085" s="7" t="s">
        <v>1841</v>
      </c>
      <c r="B4085" s="6">
        <v>48577</v>
      </c>
    </row>
    <row r="4086" spans="1:2">
      <c r="A4086" s="7" t="s">
        <v>1775</v>
      </c>
      <c r="B4086" s="6">
        <v>49953</v>
      </c>
    </row>
    <row r="4087" spans="1:2">
      <c r="A4087" s="7" t="s">
        <v>1775</v>
      </c>
      <c r="B4087" s="6">
        <v>51300</v>
      </c>
    </row>
    <row r="4088" spans="1:2">
      <c r="A4088" s="7" t="s">
        <v>1962</v>
      </c>
      <c r="B4088" s="6">
        <v>51687</v>
      </c>
    </row>
    <row r="4089" spans="1:2">
      <c r="A4089" s="7" t="s">
        <v>1656</v>
      </c>
      <c r="B4089" s="6">
        <v>51974</v>
      </c>
    </row>
    <row r="4090" spans="1:2">
      <c r="A4090" s="7" t="s">
        <v>1871</v>
      </c>
      <c r="B4090" s="6">
        <v>52676</v>
      </c>
    </row>
    <row r="4091" spans="1:2">
      <c r="A4091" s="7" t="s">
        <v>92</v>
      </c>
      <c r="B4091" s="6">
        <v>53153</v>
      </c>
    </row>
    <row r="4092" spans="1:2">
      <c r="A4092" s="7" t="s">
        <v>1871</v>
      </c>
      <c r="B4092" s="6">
        <v>53895</v>
      </c>
    </row>
    <row r="4093" spans="1:2">
      <c r="A4093" s="7" t="s">
        <v>1983</v>
      </c>
      <c r="B4093" s="6">
        <v>54497</v>
      </c>
    </row>
    <row r="4094" spans="1:2">
      <c r="A4094" s="7" t="s">
        <v>1741</v>
      </c>
      <c r="B4094" s="6">
        <v>55296</v>
      </c>
    </row>
    <row r="4095" spans="1:2">
      <c r="A4095" s="7" t="s">
        <v>1775</v>
      </c>
      <c r="B4095" s="6">
        <v>55654</v>
      </c>
    </row>
    <row r="4096" spans="1:2">
      <c r="A4096" s="7" t="s">
        <v>1770</v>
      </c>
      <c r="B4096" s="6">
        <v>56387</v>
      </c>
    </row>
    <row r="4097" spans="1:2">
      <c r="A4097" s="7" t="s">
        <v>2056</v>
      </c>
      <c r="B4097" s="6">
        <v>56743</v>
      </c>
    </row>
    <row r="4098" spans="1:2">
      <c r="A4098" s="7" t="s">
        <v>1962</v>
      </c>
      <c r="B4098" s="6">
        <v>56805</v>
      </c>
    </row>
    <row r="4099" spans="1:2">
      <c r="A4099" s="7" t="s">
        <v>1841</v>
      </c>
      <c r="B4099" s="6">
        <v>56838</v>
      </c>
    </row>
    <row r="4100" spans="1:2">
      <c r="A4100" s="7" t="s">
        <v>92</v>
      </c>
      <c r="B4100" s="6">
        <v>57095</v>
      </c>
    </row>
    <row r="4101" spans="1:2">
      <c r="A4101" s="7" t="s">
        <v>1463</v>
      </c>
      <c r="B4101" s="6">
        <v>57287</v>
      </c>
    </row>
    <row r="4102" spans="1:2">
      <c r="A4102" s="7" t="s">
        <v>1775</v>
      </c>
      <c r="B4102" s="6">
        <v>57984</v>
      </c>
    </row>
    <row r="4103" spans="1:2">
      <c r="A4103" s="7" t="s">
        <v>92</v>
      </c>
      <c r="B4103" s="6">
        <v>59238</v>
      </c>
    </row>
    <row r="4104" spans="1:2">
      <c r="A4104" s="7" t="s">
        <v>1770</v>
      </c>
      <c r="B4104" s="6">
        <v>59396</v>
      </c>
    </row>
    <row r="4105" spans="1:2">
      <c r="A4105" s="7" t="s">
        <v>2056</v>
      </c>
      <c r="B4105" s="6">
        <v>59911</v>
      </c>
    </row>
    <row r="4106" spans="1:2">
      <c r="A4106" s="7" t="s">
        <v>1599</v>
      </c>
      <c r="B4106" s="6">
        <v>930</v>
      </c>
    </row>
    <row r="4107" spans="1:2">
      <c r="A4107" s="7" t="s">
        <v>1538</v>
      </c>
      <c r="B4107" s="6">
        <v>1058</v>
      </c>
    </row>
    <row r="4108" spans="1:2">
      <c r="A4108" s="7" t="s">
        <v>1945</v>
      </c>
      <c r="B4108" s="6">
        <v>1088</v>
      </c>
    </row>
    <row r="4109" spans="1:2">
      <c r="A4109" s="7" t="s">
        <v>1885</v>
      </c>
      <c r="B4109" s="6">
        <v>1504</v>
      </c>
    </row>
    <row r="4110" spans="1:2">
      <c r="A4110" s="7" t="s">
        <v>725</v>
      </c>
      <c r="B4110" s="6">
        <v>1796</v>
      </c>
    </row>
    <row r="4111" spans="1:2">
      <c r="A4111" s="7" t="s">
        <v>725</v>
      </c>
      <c r="B4111" s="6">
        <v>2048</v>
      </c>
    </row>
    <row r="4112" spans="1:2">
      <c r="A4112" s="7" t="s">
        <v>1674</v>
      </c>
      <c r="B4112" s="6">
        <v>2050</v>
      </c>
    </row>
    <row r="4113" spans="1:2">
      <c r="A4113" s="7" t="s">
        <v>2021</v>
      </c>
      <c r="B4113" s="6">
        <v>2054</v>
      </c>
    </row>
    <row r="4114" spans="1:2">
      <c r="A4114" s="7" t="s">
        <v>1491</v>
      </c>
      <c r="B4114" s="6">
        <v>2885</v>
      </c>
    </row>
    <row r="4115" spans="1:2">
      <c r="A4115" s="7" t="s">
        <v>1851</v>
      </c>
      <c r="B4115" s="6">
        <v>3458</v>
      </c>
    </row>
    <row r="4116" spans="1:2">
      <c r="A4116" s="7" t="s">
        <v>1674</v>
      </c>
      <c r="B4116" s="6">
        <v>3522</v>
      </c>
    </row>
    <row r="4117" spans="1:2">
      <c r="A4117" s="7" t="s">
        <v>1494</v>
      </c>
      <c r="B4117" s="6">
        <v>3653</v>
      </c>
    </row>
    <row r="4118" spans="1:2">
      <c r="A4118" s="7" t="s">
        <v>1494</v>
      </c>
      <c r="B4118" s="6">
        <v>3808</v>
      </c>
    </row>
    <row r="4119" spans="1:2">
      <c r="A4119" s="7" t="s">
        <v>1895</v>
      </c>
      <c r="B4119" s="6">
        <v>3970</v>
      </c>
    </row>
    <row r="4120" spans="1:2">
      <c r="A4120" s="7" t="s">
        <v>1494</v>
      </c>
      <c r="B4120" s="6">
        <v>4739</v>
      </c>
    </row>
    <row r="4121" spans="1:2">
      <c r="A4121" s="7" t="s">
        <v>1768</v>
      </c>
      <c r="B4121" s="6">
        <v>5378</v>
      </c>
    </row>
    <row r="4122" spans="1:2">
      <c r="A4122" s="7" t="s">
        <v>1895</v>
      </c>
      <c r="B4122" s="6">
        <v>5828</v>
      </c>
    </row>
    <row r="4123" spans="1:2">
      <c r="A4123" s="7" t="s">
        <v>2021</v>
      </c>
      <c r="B4123" s="6">
        <v>6279</v>
      </c>
    </row>
    <row r="4124" spans="1:2">
      <c r="A4124" s="7" t="s">
        <v>1945</v>
      </c>
      <c r="B4124" s="6">
        <v>7267</v>
      </c>
    </row>
    <row r="4125" spans="1:2">
      <c r="A4125" s="7" t="s">
        <v>1945</v>
      </c>
      <c r="B4125" s="6">
        <v>7269</v>
      </c>
    </row>
    <row r="4126" spans="1:2">
      <c r="A4126" s="7" t="s">
        <v>1491</v>
      </c>
      <c r="B4126" s="6">
        <v>7527</v>
      </c>
    </row>
    <row r="4127" spans="1:2">
      <c r="A4127" s="7" t="s">
        <v>1491</v>
      </c>
      <c r="B4127" s="6">
        <v>8546</v>
      </c>
    </row>
    <row r="4128" spans="1:2">
      <c r="A4128" s="7" t="s">
        <v>1851</v>
      </c>
      <c r="B4128" s="6">
        <v>8578</v>
      </c>
    </row>
    <row r="4129" spans="1:2">
      <c r="A4129" s="7" t="s">
        <v>1768</v>
      </c>
      <c r="B4129" s="6">
        <v>9669</v>
      </c>
    </row>
    <row r="4130" spans="1:2">
      <c r="A4130" s="7" t="s">
        <v>1948</v>
      </c>
      <c r="B4130" s="6">
        <v>9952</v>
      </c>
    </row>
    <row r="4131" spans="1:2">
      <c r="A4131" s="7" t="s">
        <v>1782</v>
      </c>
      <c r="B4131" s="6">
        <v>10630</v>
      </c>
    </row>
    <row r="4132" spans="1:2">
      <c r="A4132" s="7" t="s">
        <v>1674</v>
      </c>
      <c r="B4132" s="6">
        <v>10657</v>
      </c>
    </row>
    <row r="4133" spans="1:2">
      <c r="A4133" s="7" t="s">
        <v>1491</v>
      </c>
      <c r="B4133" s="6">
        <v>11427</v>
      </c>
    </row>
    <row r="4134" spans="1:2">
      <c r="A4134" s="7" t="s">
        <v>1945</v>
      </c>
      <c r="B4134" s="6">
        <v>12037</v>
      </c>
    </row>
    <row r="4135" spans="1:2">
      <c r="A4135" s="7" t="s">
        <v>1945</v>
      </c>
      <c r="B4135" s="6">
        <v>12259</v>
      </c>
    </row>
    <row r="4136" spans="1:2">
      <c r="A4136" s="7" t="s">
        <v>2104</v>
      </c>
      <c r="B4136" s="6">
        <v>12900</v>
      </c>
    </row>
    <row r="4137" spans="1:2">
      <c r="A4137" s="7" t="s">
        <v>1503</v>
      </c>
      <c r="B4137" s="6">
        <v>12999</v>
      </c>
    </row>
    <row r="4138" spans="1:2">
      <c r="A4138" s="7" t="s">
        <v>1491</v>
      </c>
      <c r="B4138" s="6">
        <v>13632</v>
      </c>
    </row>
    <row r="4139" spans="1:2">
      <c r="A4139" s="7" t="s">
        <v>1521</v>
      </c>
      <c r="B4139" s="6">
        <v>13920</v>
      </c>
    </row>
    <row r="4140" spans="1:2">
      <c r="A4140" s="7" t="s">
        <v>1870</v>
      </c>
      <c r="B4140" s="6">
        <v>15651</v>
      </c>
    </row>
    <row r="4141" spans="1:2">
      <c r="A4141" s="7" t="s">
        <v>1813</v>
      </c>
      <c r="B4141" s="6">
        <v>16197</v>
      </c>
    </row>
    <row r="4142" spans="1:2">
      <c r="A4142" s="7" t="s">
        <v>1945</v>
      </c>
      <c r="B4142" s="6">
        <v>16770</v>
      </c>
    </row>
    <row r="4143" spans="1:2">
      <c r="A4143" s="7" t="s">
        <v>1491</v>
      </c>
      <c r="B4143" s="6">
        <v>16802</v>
      </c>
    </row>
    <row r="4144" spans="1:2">
      <c r="A4144" s="7" t="s">
        <v>1976</v>
      </c>
      <c r="B4144" s="6">
        <v>16961</v>
      </c>
    </row>
    <row r="4145" spans="1:2">
      <c r="A4145" s="7" t="s">
        <v>1976</v>
      </c>
      <c r="B4145" s="6">
        <v>17543</v>
      </c>
    </row>
    <row r="4146" spans="1:2">
      <c r="A4146" s="7" t="s">
        <v>1885</v>
      </c>
      <c r="B4146" s="6">
        <v>18055</v>
      </c>
    </row>
    <row r="4147" spans="1:2">
      <c r="A4147" s="7" t="s">
        <v>1813</v>
      </c>
      <c r="B4147" s="6">
        <v>20484</v>
      </c>
    </row>
    <row r="4148" spans="1:2">
      <c r="A4148" s="7" t="s">
        <v>1538</v>
      </c>
      <c r="B4148" s="6">
        <v>20579</v>
      </c>
    </row>
    <row r="4149" spans="1:2">
      <c r="A4149" s="7" t="s">
        <v>1719</v>
      </c>
      <c r="B4149" s="6">
        <v>20933</v>
      </c>
    </row>
    <row r="4150" spans="1:2">
      <c r="A4150" s="7" t="s">
        <v>1945</v>
      </c>
      <c r="B4150" s="6">
        <v>21155</v>
      </c>
    </row>
    <row r="4151" spans="1:2">
      <c r="A4151" s="7" t="s">
        <v>1719</v>
      </c>
      <c r="B4151" s="6">
        <v>21703</v>
      </c>
    </row>
    <row r="4152" spans="1:2">
      <c r="A4152" s="7" t="s">
        <v>1495</v>
      </c>
      <c r="B4152" s="6">
        <v>21731</v>
      </c>
    </row>
    <row r="4153" spans="1:2">
      <c r="A4153" s="7" t="s">
        <v>1494</v>
      </c>
      <c r="B4153" s="6">
        <v>21799</v>
      </c>
    </row>
    <row r="4154" spans="1:2">
      <c r="A4154" s="7" t="s">
        <v>1494</v>
      </c>
      <c r="B4154" s="6">
        <v>21985</v>
      </c>
    </row>
    <row r="4155" spans="1:2">
      <c r="A4155" s="7" t="s">
        <v>1976</v>
      </c>
      <c r="B4155" s="6">
        <v>22210</v>
      </c>
    </row>
    <row r="4156" spans="1:2">
      <c r="A4156" s="7" t="s">
        <v>1494</v>
      </c>
      <c r="B4156" s="6">
        <v>22628</v>
      </c>
    </row>
    <row r="4157" spans="1:2">
      <c r="A4157" s="7" t="s">
        <v>1495</v>
      </c>
      <c r="B4157" s="6">
        <v>23106</v>
      </c>
    </row>
    <row r="4158" spans="1:2">
      <c r="A4158" s="7" t="s">
        <v>1471</v>
      </c>
      <c r="B4158" s="6">
        <v>23360</v>
      </c>
    </row>
    <row r="4159" spans="1:2">
      <c r="A4159" s="7" t="s">
        <v>1491</v>
      </c>
      <c r="B4159" s="6">
        <v>23809</v>
      </c>
    </row>
    <row r="4160" spans="1:2">
      <c r="A4160" s="7" t="s">
        <v>1538</v>
      </c>
      <c r="B4160" s="6">
        <v>24870</v>
      </c>
    </row>
    <row r="4161" spans="1:2">
      <c r="A4161" s="7" t="s">
        <v>1674</v>
      </c>
      <c r="B4161" s="6">
        <v>25793</v>
      </c>
    </row>
    <row r="4162" spans="1:2">
      <c r="A4162" s="7" t="s">
        <v>1945</v>
      </c>
      <c r="B4162" s="6">
        <v>26629</v>
      </c>
    </row>
    <row r="4163" spans="1:2">
      <c r="A4163" s="7" t="s">
        <v>1945</v>
      </c>
      <c r="B4163" s="6">
        <v>27875</v>
      </c>
    </row>
    <row r="4164" spans="1:2">
      <c r="A4164" s="7" t="s">
        <v>1870</v>
      </c>
      <c r="B4164" s="6">
        <v>27879</v>
      </c>
    </row>
    <row r="4165" spans="1:2">
      <c r="A4165" s="7" t="s">
        <v>1503</v>
      </c>
      <c r="B4165" s="6">
        <v>28198</v>
      </c>
    </row>
    <row r="4166" spans="1:2">
      <c r="A4166" s="7" t="s">
        <v>1538</v>
      </c>
      <c r="B4166" s="6">
        <v>28583</v>
      </c>
    </row>
    <row r="4167" spans="1:2">
      <c r="A4167" s="7" t="s">
        <v>1491</v>
      </c>
      <c r="B4167" s="6">
        <v>28738</v>
      </c>
    </row>
    <row r="4168" spans="1:2">
      <c r="A4168" s="7" t="s">
        <v>1674</v>
      </c>
      <c r="B4168" s="6">
        <v>29120</v>
      </c>
    </row>
    <row r="4169" spans="1:2">
      <c r="A4169" s="7" t="s">
        <v>1879</v>
      </c>
      <c r="B4169" s="6">
        <v>29504</v>
      </c>
    </row>
    <row r="4170" spans="1:2">
      <c r="A4170" s="7" t="s">
        <v>1782</v>
      </c>
      <c r="B4170" s="6">
        <v>30625</v>
      </c>
    </row>
    <row r="4171" spans="1:2">
      <c r="A4171" s="7" t="s">
        <v>1945</v>
      </c>
      <c r="B4171" s="6">
        <v>31174</v>
      </c>
    </row>
    <row r="4172" spans="1:2">
      <c r="A4172" s="7" t="s">
        <v>1538</v>
      </c>
      <c r="B4172" s="6">
        <v>31302</v>
      </c>
    </row>
    <row r="4173" spans="1:2">
      <c r="A4173" s="7" t="s">
        <v>1879</v>
      </c>
      <c r="B4173" s="6">
        <v>31973</v>
      </c>
    </row>
    <row r="4174" spans="1:2">
      <c r="A4174" s="7" t="s">
        <v>1495</v>
      </c>
      <c r="B4174" s="6">
        <v>32101</v>
      </c>
    </row>
    <row r="4175" spans="1:2">
      <c r="A4175" s="7" t="s">
        <v>1495</v>
      </c>
      <c r="B4175" s="6">
        <v>32929</v>
      </c>
    </row>
    <row r="4176" spans="1:2">
      <c r="A4176" s="7" t="s">
        <v>1599</v>
      </c>
      <c r="B4176" s="6">
        <v>33414</v>
      </c>
    </row>
    <row r="4177" spans="1:2">
      <c r="A4177" s="7" t="s">
        <v>1674</v>
      </c>
      <c r="B4177" s="6">
        <v>34596</v>
      </c>
    </row>
    <row r="4178" spans="1:2">
      <c r="A4178" s="7" t="s">
        <v>1503</v>
      </c>
      <c r="B4178" s="6">
        <v>35457</v>
      </c>
    </row>
    <row r="4179" spans="1:2">
      <c r="A4179" s="7" t="s">
        <v>1674</v>
      </c>
      <c r="B4179" s="6">
        <v>35940</v>
      </c>
    </row>
    <row r="4180" spans="1:2">
      <c r="A4180" s="7" t="s">
        <v>1495</v>
      </c>
      <c r="B4180" s="6">
        <v>37313</v>
      </c>
    </row>
    <row r="4181" spans="1:2">
      <c r="A4181" s="7" t="s">
        <v>1948</v>
      </c>
      <c r="B4181" s="6">
        <v>37348</v>
      </c>
    </row>
    <row r="4182" spans="1:2">
      <c r="A4182" s="7" t="s">
        <v>1879</v>
      </c>
      <c r="B4182" s="6">
        <v>37510</v>
      </c>
    </row>
    <row r="4183" spans="1:2">
      <c r="A4183" s="7" t="s">
        <v>1870</v>
      </c>
      <c r="B4183" s="6">
        <v>37762</v>
      </c>
    </row>
    <row r="4184" spans="1:2">
      <c r="A4184" s="7" t="s">
        <v>1491</v>
      </c>
      <c r="B4184" s="6">
        <v>38628</v>
      </c>
    </row>
    <row r="4185" spans="1:2">
      <c r="A4185" s="7" t="s">
        <v>1491</v>
      </c>
      <c r="B4185" s="6">
        <v>38848</v>
      </c>
    </row>
    <row r="4186" spans="1:2">
      <c r="A4186" s="7" t="s">
        <v>1491</v>
      </c>
      <c r="B4186" s="6">
        <v>38950</v>
      </c>
    </row>
    <row r="4187" spans="1:2">
      <c r="A4187" s="7" t="s">
        <v>1538</v>
      </c>
      <c r="B4187" s="6">
        <v>39521</v>
      </c>
    </row>
    <row r="4188" spans="1:2">
      <c r="A4188" s="7" t="s">
        <v>1945</v>
      </c>
      <c r="B4188" s="6">
        <v>40289</v>
      </c>
    </row>
    <row r="4189" spans="1:2">
      <c r="A4189" s="7" t="s">
        <v>1495</v>
      </c>
      <c r="B4189" s="6">
        <v>40775</v>
      </c>
    </row>
    <row r="4190" spans="1:2">
      <c r="A4190" s="7" t="s">
        <v>1885</v>
      </c>
      <c r="B4190" s="6">
        <v>41094</v>
      </c>
    </row>
    <row r="4191" spans="1:2">
      <c r="A4191" s="7" t="s">
        <v>1813</v>
      </c>
      <c r="B4191" s="6">
        <v>41351</v>
      </c>
    </row>
    <row r="4192" spans="1:2">
      <c r="A4192" s="7" t="s">
        <v>1491</v>
      </c>
      <c r="B4192" s="6">
        <v>41605</v>
      </c>
    </row>
    <row r="4193" spans="1:2">
      <c r="A4193" s="7" t="s">
        <v>1879</v>
      </c>
      <c r="B4193" s="6">
        <v>41667</v>
      </c>
    </row>
    <row r="4194" spans="1:2">
      <c r="A4194" s="7" t="s">
        <v>1970</v>
      </c>
      <c r="B4194" s="6">
        <v>42982</v>
      </c>
    </row>
    <row r="4195" spans="1:2">
      <c r="A4195" s="7" t="s">
        <v>1538</v>
      </c>
      <c r="B4195" s="6">
        <v>44167</v>
      </c>
    </row>
    <row r="4196" spans="1:2">
      <c r="A4196" s="7" t="s">
        <v>1813</v>
      </c>
      <c r="B4196" s="6">
        <v>44997</v>
      </c>
    </row>
    <row r="4197" spans="1:2">
      <c r="A4197" s="7" t="s">
        <v>1948</v>
      </c>
      <c r="B4197" s="6">
        <v>45408</v>
      </c>
    </row>
    <row r="4198" spans="1:2">
      <c r="A4198" s="7" t="s">
        <v>2104</v>
      </c>
      <c r="B4198" s="6">
        <v>45924</v>
      </c>
    </row>
    <row r="4199" spans="1:2">
      <c r="A4199" s="7" t="s">
        <v>2104</v>
      </c>
      <c r="B4199" s="6">
        <v>46565</v>
      </c>
    </row>
    <row r="4200" spans="1:2">
      <c r="A4200" s="7" t="s">
        <v>1718</v>
      </c>
      <c r="B4200" s="6">
        <v>47173</v>
      </c>
    </row>
    <row r="4201" spans="1:2">
      <c r="A4201" s="7" t="s">
        <v>1495</v>
      </c>
      <c r="B4201" s="6">
        <v>47271</v>
      </c>
    </row>
    <row r="4202" spans="1:2">
      <c r="A4202" s="7" t="s">
        <v>1538</v>
      </c>
      <c r="B4202" s="6">
        <v>47815</v>
      </c>
    </row>
    <row r="4203" spans="1:2">
      <c r="A4203" s="7" t="s">
        <v>1504</v>
      </c>
      <c r="B4203" s="6">
        <v>47909</v>
      </c>
    </row>
    <row r="4204" spans="1:2">
      <c r="A4204" s="7" t="s">
        <v>1782</v>
      </c>
      <c r="B4204" s="6">
        <v>48609</v>
      </c>
    </row>
    <row r="4205" spans="1:2">
      <c r="A4205" s="7" t="s">
        <v>2104</v>
      </c>
      <c r="B4205" s="6">
        <v>48643</v>
      </c>
    </row>
    <row r="4206" spans="1:2">
      <c r="A4206" s="7" t="s">
        <v>1471</v>
      </c>
      <c r="B4206" s="6">
        <v>49380</v>
      </c>
    </row>
    <row r="4207" spans="1:2">
      <c r="A4207" s="7" t="s">
        <v>1503</v>
      </c>
      <c r="B4207" s="6">
        <v>49607</v>
      </c>
    </row>
    <row r="4208" spans="1:2">
      <c r="A4208" s="7" t="s">
        <v>1491</v>
      </c>
      <c r="B4208" s="6">
        <v>49862</v>
      </c>
    </row>
    <row r="4209" spans="1:2">
      <c r="A4209" s="7" t="s">
        <v>1970</v>
      </c>
      <c r="B4209" s="6">
        <v>50209</v>
      </c>
    </row>
    <row r="4210" spans="1:2">
      <c r="A4210" s="7" t="s">
        <v>1538</v>
      </c>
      <c r="B4210" s="6">
        <v>50432</v>
      </c>
    </row>
    <row r="4211" spans="1:2">
      <c r="A4211" s="7" t="s">
        <v>1851</v>
      </c>
      <c r="B4211" s="6">
        <v>50500</v>
      </c>
    </row>
    <row r="4212" spans="1:2">
      <c r="A4212" s="7" t="s">
        <v>1504</v>
      </c>
      <c r="B4212" s="6">
        <v>50626</v>
      </c>
    </row>
    <row r="4213" spans="1:2">
      <c r="A4213" s="7" t="s">
        <v>1718</v>
      </c>
      <c r="B4213" s="6">
        <v>50657</v>
      </c>
    </row>
    <row r="4214" spans="1:2">
      <c r="A4214" s="7" t="s">
        <v>1813</v>
      </c>
      <c r="B4214" s="6">
        <v>51175</v>
      </c>
    </row>
    <row r="4215" spans="1:2">
      <c r="A4215" s="7" t="s">
        <v>1538</v>
      </c>
      <c r="B4215" s="6">
        <v>51202</v>
      </c>
    </row>
    <row r="4216" spans="1:2">
      <c r="A4216" s="7" t="s">
        <v>1495</v>
      </c>
      <c r="B4216" s="6">
        <v>51488</v>
      </c>
    </row>
    <row r="4217" spans="1:2">
      <c r="A4217" s="7" t="s">
        <v>1945</v>
      </c>
      <c r="B4217" s="6">
        <v>51873</v>
      </c>
    </row>
    <row r="4218" spans="1:2">
      <c r="A4218" s="7" t="s">
        <v>1491</v>
      </c>
      <c r="B4218" s="6">
        <v>53222</v>
      </c>
    </row>
    <row r="4219" spans="1:2">
      <c r="A4219" s="7" t="s">
        <v>2104</v>
      </c>
      <c r="B4219" s="6">
        <v>54146</v>
      </c>
    </row>
    <row r="4220" spans="1:2">
      <c r="A4220" s="7" t="s">
        <v>1945</v>
      </c>
      <c r="B4220" s="6">
        <v>55335</v>
      </c>
    </row>
    <row r="4221" spans="1:2">
      <c r="A4221" s="7" t="s">
        <v>1495</v>
      </c>
      <c r="B4221" s="6">
        <v>55525</v>
      </c>
    </row>
    <row r="4222" spans="1:2">
      <c r="A4222" s="7" t="s">
        <v>1503</v>
      </c>
      <c r="B4222" s="6">
        <v>55746</v>
      </c>
    </row>
    <row r="4223" spans="1:2">
      <c r="A4223" s="7" t="s">
        <v>1538</v>
      </c>
      <c r="B4223" s="6">
        <v>56960</v>
      </c>
    </row>
    <row r="4224" spans="1:2">
      <c r="A4224" s="7" t="s">
        <v>1495</v>
      </c>
      <c r="B4224" s="6">
        <v>57059</v>
      </c>
    </row>
    <row r="4225" spans="1:2">
      <c r="A4225" s="7" t="s">
        <v>1538</v>
      </c>
      <c r="B4225" s="6">
        <v>57568</v>
      </c>
    </row>
    <row r="4226" spans="1:2">
      <c r="A4226" s="7" t="s">
        <v>1491</v>
      </c>
      <c r="B4226" s="6">
        <v>57798</v>
      </c>
    </row>
    <row r="4227" spans="1:2">
      <c r="A4227" s="7" t="s">
        <v>1495</v>
      </c>
      <c r="B4227" s="6">
        <v>58273</v>
      </c>
    </row>
    <row r="4228" spans="1:2">
      <c r="A4228" s="7" t="s">
        <v>1586</v>
      </c>
      <c r="B4228" s="6">
        <v>58693</v>
      </c>
    </row>
    <row r="4229" spans="1:2">
      <c r="A4229" s="7" t="s">
        <v>1674</v>
      </c>
      <c r="B4229" s="6">
        <v>58818</v>
      </c>
    </row>
    <row r="4230" spans="1:2">
      <c r="A4230" s="7" t="s">
        <v>1561</v>
      </c>
      <c r="B4230" s="6">
        <v>59171</v>
      </c>
    </row>
    <row r="4231" spans="1:2">
      <c r="A4231" s="7" t="s">
        <v>1494</v>
      </c>
      <c r="B4231" s="6">
        <v>59271</v>
      </c>
    </row>
    <row r="4232" spans="1:2">
      <c r="A4232" s="7" t="s">
        <v>1813</v>
      </c>
      <c r="B4232" s="6">
        <v>59680</v>
      </c>
    </row>
    <row r="4233" spans="1:2">
      <c r="A4233" s="7" t="s">
        <v>2027</v>
      </c>
      <c r="B4233" s="6">
        <v>97</v>
      </c>
    </row>
    <row r="4234" spans="1:2">
      <c r="A4234" s="7" t="s">
        <v>1139</v>
      </c>
      <c r="B4234" s="6">
        <v>323</v>
      </c>
    </row>
    <row r="4235" spans="1:2">
      <c r="A4235" s="7" t="s">
        <v>1645</v>
      </c>
      <c r="B4235" s="6">
        <v>1095</v>
      </c>
    </row>
    <row r="4236" spans="1:2">
      <c r="A4236" s="7" t="s">
        <v>1737</v>
      </c>
      <c r="B4236" s="6">
        <v>2562</v>
      </c>
    </row>
    <row r="4237" spans="1:2">
      <c r="A4237" s="7" t="s">
        <v>1645</v>
      </c>
      <c r="B4237" s="6">
        <v>4099</v>
      </c>
    </row>
    <row r="4238" spans="1:2">
      <c r="A4238" s="7" t="s">
        <v>1830</v>
      </c>
      <c r="B4238" s="6">
        <v>5509</v>
      </c>
    </row>
    <row r="4239" spans="1:2">
      <c r="A4239" s="7" t="s">
        <v>1454</v>
      </c>
      <c r="B4239" s="6">
        <v>8132</v>
      </c>
    </row>
    <row r="4240" spans="1:2">
      <c r="A4240" s="7" t="s">
        <v>1737</v>
      </c>
      <c r="B4240" s="6">
        <v>8868</v>
      </c>
    </row>
    <row r="4241" spans="1:2">
      <c r="A4241" s="7" t="s">
        <v>1996</v>
      </c>
      <c r="B4241" s="6">
        <v>10213</v>
      </c>
    </row>
    <row r="4242" spans="1:2">
      <c r="A4242" s="7" t="s">
        <v>1737</v>
      </c>
      <c r="B4242" s="6">
        <v>10884</v>
      </c>
    </row>
    <row r="4243" spans="1:2">
      <c r="A4243" s="7" t="s">
        <v>1737</v>
      </c>
      <c r="B4243" s="6">
        <v>11843</v>
      </c>
    </row>
    <row r="4244" spans="1:2">
      <c r="A4244" s="7" t="s">
        <v>1510</v>
      </c>
      <c r="B4244" s="6">
        <v>12099</v>
      </c>
    </row>
    <row r="4245" spans="1:2">
      <c r="A4245" s="7" t="s">
        <v>1645</v>
      </c>
      <c r="B4245" s="6">
        <v>12418</v>
      </c>
    </row>
    <row r="4246" spans="1:2">
      <c r="A4246" s="7" t="s">
        <v>1645</v>
      </c>
      <c r="B4246" s="6">
        <v>13923</v>
      </c>
    </row>
    <row r="4247" spans="1:2">
      <c r="A4247" s="7" t="s">
        <v>1510</v>
      </c>
      <c r="B4247" s="6">
        <v>14439</v>
      </c>
    </row>
    <row r="4248" spans="1:2">
      <c r="A4248" s="7" t="s">
        <v>737</v>
      </c>
      <c r="B4248" s="6">
        <v>16643</v>
      </c>
    </row>
    <row r="4249" spans="1:2">
      <c r="A4249" s="7" t="s">
        <v>737</v>
      </c>
      <c r="B4249" s="6">
        <v>16807</v>
      </c>
    </row>
    <row r="4250" spans="1:2">
      <c r="A4250" s="7" t="s">
        <v>1737</v>
      </c>
      <c r="B4250" s="6">
        <v>16864</v>
      </c>
    </row>
    <row r="4251" spans="1:2">
      <c r="A4251" s="7" t="s">
        <v>1969</v>
      </c>
      <c r="B4251" s="6">
        <v>18147</v>
      </c>
    </row>
    <row r="4252" spans="1:2">
      <c r="A4252" s="7" t="s">
        <v>737</v>
      </c>
      <c r="B4252" s="6">
        <v>18918</v>
      </c>
    </row>
    <row r="4253" spans="1:2">
      <c r="A4253" s="7" t="s">
        <v>1911</v>
      </c>
      <c r="B4253" s="6">
        <v>18919</v>
      </c>
    </row>
    <row r="4254" spans="1:2">
      <c r="A4254" s="7" t="s">
        <v>737</v>
      </c>
      <c r="B4254" s="6">
        <v>19104</v>
      </c>
    </row>
    <row r="4255" spans="1:2">
      <c r="A4255" s="7" t="s">
        <v>1737</v>
      </c>
      <c r="B4255" s="6">
        <v>19207</v>
      </c>
    </row>
    <row r="4256" spans="1:2">
      <c r="A4256" s="7" t="s">
        <v>1996</v>
      </c>
      <c r="B4256" s="6">
        <v>19840</v>
      </c>
    </row>
    <row r="4257" spans="1:2">
      <c r="A4257" s="7" t="s">
        <v>2109</v>
      </c>
      <c r="B4257" s="6">
        <v>19943</v>
      </c>
    </row>
    <row r="4258" spans="1:2">
      <c r="A4258" s="7" t="s">
        <v>1996</v>
      </c>
      <c r="B4258" s="6">
        <v>20002</v>
      </c>
    </row>
    <row r="4259" spans="1:2">
      <c r="A4259" s="7" t="s">
        <v>1422</v>
      </c>
      <c r="B4259" s="6">
        <v>20066</v>
      </c>
    </row>
    <row r="4260" spans="1:2">
      <c r="A4260" s="7" t="s">
        <v>1454</v>
      </c>
      <c r="B4260" s="6">
        <v>20615</v>
      </c>
    </row>
    <row r="4261" spans="1:2">
      <c r="A4261" s="7" t="s">
        <v>1996</v>
      </c>
      <c r="B4261" s="6">
        <v>20864</v>
      </c>
    </row>
    <row r="4262" spans="1:2">
      <c r="A4262" s="7" t="s">
        <v>1911</v>
      </c>
      <c r="B4262" s="6">
        <v>20868</v>
      </c>
    </row>
    <row r="4263" spans="1:2">
      <c r="A4263" s="7" t="s">
        <v>737</v>
      </c>
      <c r="B4263" s="6">
        <v>21541</v>
      </c>
    </row>
    <row r="4264" spans="1:2">
      <c r="A4264" s="7" t="s">
        <v>1996</v>
      </c>
      <c r="B4264" s="6">
        <v>22661</v>
      </c>
    </row>
    <row r="4265" spans="1:2">
      <c r="A4265" s="7" t="s">
        <v>1454</v>
      </c>
      <c r="B4265" s="6">
        <v>22689</v>
      </c>
    </row>
    <row r="4266" spans="1:2">
      <c r="A4266" s="7" t="s">
        <v>2109</v>
      </c>
      <c r="B4266" s="6">
        <v>23361</v>
      </c>
    </row>
    <row r="4267" spans="1:2">
      <c r="A4267" s="7" t="s">
        <v>737</v>
      </c>
      <c r="B4267" s="6">
        <v>23396</v>
      </c>
    </row>
    <row r="4268" spans="1:2">
      <c r="A4268" s="7" t="s">
        <v>1737</v>
      </c>
      <c r="B4268" s="6">
        <v>23427</v>
      </c>
    </row>
    <row r="4269" spans="1:2">
      <c r="A4269" s="7" t="s">
        <v>1779</v>
      </c>
      <c r="B4269" s="6">
        <v>23751</v>
      </c>
    </row>
    <row r="4270" spans="1:2">
      <c r="A4270" s="7" t="s">
        <v>1510</v>
      </c>
      <c r="B4270" s="6">
        <v>23943</v>
      </c>
    </row>
    <row r="4271" spans="1:2">
      <c r="A4271" s="7" t="s">
        <v>737</v>
      </c>
      <c r="B4271" s="6">
        <v>24608</v>
      </c>
    </row>
    <row r="4272" spans="1:2">
      <c r="A4272" s="7" t="s">
        <v>1645</v>
      </c>
      <c r="B4272" s="6">
        <v>25507</v>
      </c>
    </row>
    <row r="4273" spans="1:2">
      <c r="A4273" s="7" t="s">
        <v>737</v>
      </c>
      <c r="B4273" s="6">
        <v>25509</v>
      </c>
    </row>
    <row r="4274" spans="1:2">
      <c r="A4274" s="7" t="s">
        <v>1645</v>
      </c>
      <c r="B4274" s="6">
        <v>25952</v>
      </c>
    </row>
    <row r="4275" spans="1:2">
      <c r="A4275" s="7" t="s">
        <v>1454</v>
      </c>
      <c r="B4275" s="6">
        <v>26336</v>
      </c>
    </row>
    <row r="4276" spans="1:2">
      <c r="A4276" s="7" t="s">
        <v>1737</v>
      </c>
      <c r="B4276" s="6">
        <v>27558</v>
      </c>
    </row>
    <row r="4277" spans="1:2">
      <c r="A4277" s="7" t="s">
        <v>1645</v>
      </c>
      <c r="B4277" s="6">
        <v>27969</v>
      </c>
    </row>
    <row r="4278" spans="1:2">
      <c r="A4278" s="7" t="s">
        <v>1969</v>
      </c>
      <c r="B4278" s="6">
        <v>29637</v>
      </c>
    </row>
    <row r="4279" spans="1:2">
      <c r="A4279" s="7" t="s">
        <v>1737</v>
      </c>
      <c r="B4279" s="6">
        <v>30469</v>
      </c>
    </row>
    <row r="4280" spans="1:2">
      <c r="A4280" s="7" t="s">
        <v>2109</v>
      </c>
      <c r="B4280" s="6">
        <v>31460</v>
      </c>
    </row>
    <row r="4281" spans="1:2">
      <c r="A4281" s="7" t="s">
        <v>1830</v>
      </c>
      <c r="B4281" s="6">
        <v>31939</v>
      </c>
    </row>
    <row r="4282" spans="1:2">
      <c r="A4282" s="7" t="s">
        <v>1830</v>
      </c>
      <c r="B4282" s="6">
        <v>33826</v>
      </c>
    </row>
    <row r="4283" spans="1:2">
      <c r="A4283" s="7" t="s">
        <v>2027</v>
      </c>
      <c r="B4283" s="6">
        <v>34151</v>
      </c>
    </row>
    <row r="4284" spans="1:2">
      <c r="A4284" s="7" t="s">
        <v>1737</v>
      </c>
      <c r="B4284" s="6">
        <v>34659</v>
      </c>
    </row>
    <row r="4285" spans="1:2">
      <c r="A4285" s="7" t="s">
        <v>1779</v>
      </c>
      <c r="B4285" s="6">
        <v>35200</v>
      </c>
    </row>
    <row r="4286" spans="1:2">
      <c r="A4286" s="7" t="s">
        <v>1737</v>
      </c>
      <c r="B4286" s="6">
        <v>35456</v>
      </c>
    </row>
    <row r="4287" spans="1:2">
      <c r="A4287" s="7" t="s">
        <v>1830</v>
      </c>
      <c r="B4287" s="6">
        <v>35840</v>
      </c>
    </row>
    <row r="4288" spans="1:2">
      <c r="A4288" s="7" t="s">
        <v>1830</v>
      </c>
      <c r="B4288" s="6">
        <v>36069</v>
      </c>
    </row>
    <row r="4289" spans="1:2">
      <c r="A4289" s="7" t="s">
        <v>2109</v>
      </c>
      <c r="B4289" s="6">
        <v>36640</v>
      </c>
    </row>
    <row r="4290" spans="1:2">
      <c r="A4290" s="7" t="s">
        <v>1830</v>
      </c>
      <c r="B4290" s="6">
        <v>36931</v>
      </c>
    </row>
    <row r="4291" spans="1:2">
      <c r="A4291" s="7" t="s">
        <v>1645</v>
      </c>
      <c r="B4291" s="6">
        <v>37543</v>
      </c>
    </row>
    <row r="4292" spans="1:2">
      <c r="A4292" s="7" t="s">
        <v>1510</v>
      </c>
      <c r="B4292" s="6">
        <v>39111</v>
      </c>
    </row>
    <row r="4293" spans="1:2">
      <c r="A4293" s="7" t="s">
        <v>1645</v>
      </c>
      <c r="B4293" s="6">
        <v>39139</v>
      </c>
    </row>
    <row r="4294" spans="1:2">
      <c r="A4294" s="7" t="s">
        <v>1830</v>
      </c>
      <c r="B4294" s="6">
        <v>39490</v>
      </c>
    </row>
    <row r="4295" spans="1:2">
      <c r="A4295" s="7" t="s">
        <v>1737</v>
      </c>
      <c r="B4295" s="6">
        <v>39938</v>
      </c>
    </row>
    <row r="4296" spans="1:2">
      <c r="A4296" s="7" t="s">
        <v>1996</v>
      </c>
      <c r="B4296" s="6">
        <v>40098</v>
      </c>
    </row>
    <row r="4297" spans="1:2">
      <c r="A4297" s="7" t="s">
        <v>1139</v>
      </c>
      <c r="B4297" s="6">
        <v>41056</v>
      </c>
    </row>
    <row r="4298" spans="1:2">
      <c r="A4298" s="7" t="s">
        <v>1645</v>
      </c>
      <c r="B4298" s="6">
        <v>42115</v>
      </c>
    </row>
    <row r="4299" spans="1:2">
      <c r="A4299" s="7" t="s">
        <v>1645</v>
      </c>
      <c r="B4299" s="6">
        <v>43459</v>
      </c>
    </row>
    <row r="4300" spans="1:2">
      <c r="A4300" s="7" t="s">
        <v>1830</v>
      </c>
      <c r="B4300" s="6">
        <v>45476</v>
      </c>
    </row>
    <row r="4301" spans="1:2">
      <c r="A4301" s="7" t="s">
        <v>1139</v>
      </c>
      <c r="B4301" s="6">
        <v>45958</v>
      </c>
    </row>
    <row r="4302" spans="1:2">
      <c r="A4302" s="7" t="s">
        <v>1139</v>
      </c>
      <c r="B4302" s="6">
        <v>47591</v>
      </c>
    </row>
    <row r="4303" spans="1:2">
      <c r="A4303" s="7" t="s">
        <v>1454</v>
      </c>
      <c r="B4303" s="6">
        <v>49764</v>
      </c>
    </row>
    <row r="4304" spans="1:2">
      <c r="A4304" s="7" t="s">
        <v>1996</v>
      </c>
      <c r="B4304" s="6">
        <v>50118</v>
      </c>
    </row>
    <row r="4305" spans="1:2">
      <c r="A4305" s="7" t="s">
        <v>1139</v>
      </c>
      <c r="B4305" s="6">
        <v>50183</v>
      </c>
    </row>
    <row r="4306" spans="1:2">
      <c r="A4306" s="7" t="s">
        <v>1510</v>
      </c>
      <c r="B4306" s="6">
        <v>50786</v>
      </c>
    </row>
    <row r="4307" spans="1:2">
      <c r="A4307" s="7" t="s">
        <v>1510</v>
      </c>
      <c r="B4307" s="6">
        <v>50978</v>
      </c>
    </row>
    <row r="4308" spans="1:2">
      <c r="A4308" s="7" t="s">
        <v>1969</v>
      </c>
      <c r="B4308" s="6">
        <v>50983</v>
      </c>
    </row>
    <row r="4309" spans="1:2">
      <c r="A4309" s="7" t="s">
        <v>1510</v>
      </c>
      <c r="B4309" s="6">
        <v>52002</v>
      </c>
    </row>
    <row r="4310" spans="1:2">
      <c r="A4310" s="7" t="s">
        <v>1593</v>
      </c>
      <c r="B4310" s="6">
        <v>52227</v>
      </c>
    </row>
    <row r="4311" spans="1:2">
      <c r="A4311" s="7" t="s">
        <v>1969</v>
      </c>
      <c r="B4311" s="6">
        <v>52261</v>
      </c>
    </row>
    <row r="4312" spans="1:2">
      <c r="A4312" s="7" t="s">
        <v>1830</v>
      </c>
      <c r="B4312" s="6">
        <v>52743</v>
      </c>
    </row>
    <row r="4313" spans="1:2">
      <c r="A4313" s="7" t="s">
        <v>1737</v>
      </c>
      <c r="B4313" s="6">
        <v>53120</v>
      </c>
    </row>
    <row r="4314" spans="1:2">
      <c r="A4314" s="7" t="s">
        <v>1422</v>
      </c>
      <c r="B4314" s="6">
        <v>53920</v>
      </c>
    </row>
    <row r="4315" spans="1:2">
      <c r="A4315" s="7" t="s">
        <v>1911</v>
      </c>
      <c r="B4315" s="6">
        <v>54630</v>
      </c>
    </row>
    <row r="4316" spans="1:2">
      <c r="A4316" s="7" t="s">
        <v>737</v>
      </c>
      <c r="B4316" s="6">
        <v>55299</v>
      </c>
    </row>
    <row r="4317" spans="1:2">
      <c r="A4317" s="7" t="s">
        <v>1139</v>
      </c>
      <c r="B4317" s="6">
        <v>55520</v>
      </c>
    </row>
    <row r="4318" spans="1:2">
      <c r="A4318" s="7" t="s">
        <v>1454</v>
      </c>
      <c r="B4318" s="6">
        <v>55653</v>
      </c>
    </row>
    <row r="4319" spans="1:2">
      <c r="A4319" s="7" t="s">
        <v>737</v>
      </c>
      <c r="B4319" s="6">
        <v>56577</v>
      </c>
    </row>
    <row r="4320" spans="1:2">
      <c r="A4320" s="7" t="s">
        <v>1593</v>
      </c>
      <c r="B4320" s="6">
        <v>56711</v>
      </c>
    </row>
    <row r="4321" spans="1:2">
      <c r="A4321" s="7" t="s">
        <v>1510</v>
      </c>
      <c r="B4321" s="6">
        <v>56769</v>
      </c>
    </row>
    <row r="4322" spans="1:2">
      <c r="A4322" s="7" t="s">
        <v>1911</v>
      </c>
      <c r="B4322" s="6">
        <v>57440</v>
      </c>
    </row>
    <row r="4323" spans="1:2">
      <c r="A4323" s="7" t="s">
        <v>1593</v>
      </c>
      <c r="B4323" s="6">
        <v>57889</v>
      </c>
    </row>
    <row r="4324" spans="1:2">
      <c r="A4324" s="7" t="s">
        <v>1454</v>
      </c>
      <c r="B4324" s="6">
        <v>58564</v>
      </c>
    </row>
    <row r="4325" spans="1:2">
      <c r="A4325" s="7" t="s">
        <v>1996</v>
      </c>
      <c r="B4325" s="6">
        <v>59072</v>
      </c>
    </row>
    <row r="4326" spans="1:2">
      <c r="A4326" s="7" t="s">
        <v>1422</v>
      </c>
      <c r="B4326" s="6">
        <v>59652</v>
      </c>
    </row>
    <row r="4327" spans="1:2">
      <c r="A4327" s="7" t="s">
        <v>1737</v>
      </c>
      <c r="B4327" s="6">
        <v>59783</v>
      </c>
    </row>
    <row r="4328" spans="1:2">
      <c r="A4328" s="7" t="s">
        <v>1798</v>
      </c>
      <c r="B4328" s="6">
        <v>195</v>
      </c>
    </row>
    <row r="4329" spans="1:2">
      <c r="A4329" s="7" t="s">
        <v>2080</v>
      </c>
      <c r="B4329" s="6">
        <v>224</v>
      </c>
    </row>
    <row r="4330" spans="1:2">
      <c r="A4330" s="7" t="s">
        <v>1843</v>
      </c>
      <c r="B4330" s="6">
        <v>263</v>
      </c>
    </row>
    <row r="4331" spans="1:2">
      <c r="A4331" s="7" t="s">
        <v>1504</v>
      </c>
      <c r="B4331" s="6">
        <v>353</v>
      </c>
    </row>
    <row r="4332" spans="1:2">
      <c r="A4332" s="7" t="s">
        <v>1558</v>
      </c>
      <c r="B4332" s="6">
        <v>417</v>
      </c>
    </row>
    <row r="4333" spans="1:2">
      <c r="A4333" s="7" t="s">
        <v>1798</v>
      </c>
      <c r="B4333" s="6">
        <v>448</v>
      </c>
    </row>
    <row r="4334" spans="1:2">
      <c r="A4334" s="7" t="s">
        <v>1648</v>
      </c>
      <c r="B4334" s="6">
        <v>871</v>
      </c>
    </row>
    <row r="4335" spans="1:2">
      <c r="A4335" s="7" t="s">
        <v>2016</v>
      </c>
      <c r="B4335" s="6">
        <v>929</v>
      </c>
    </row>
    <row r="4336" spans="1:2">
      <c r="A4336" s="7" t="s">
        <v>1986</v>
      </c>
      <c r="B4336" s="6">
        <v>967</v>
      </c>
    </row>
    <row r="4337" spans="1:2">
      <c r="A4337" s="7" t="s">
        <v>1419</v>
      </c>
      <c r="B4337" s="6">
        <v>1575</v>
      </c>
    </row>
    <row r="4338" spans="1:2">
      <c r="A4338" s="7" t="s">
        <v>1718</v>
      </c>
      <c r="B4338" s="6">
        <v>1637</v>
      </c>
    </row>
    <row r="4339" spans="1:2">
      <c r="A4339" s="7" t="s">
        <v>2092</v>
      </c>
      <c r="B4339" s="6">
        <v>1888</v>
      </c>
    </row>
    <row r="4340" spans="1:2">
      <c r="A4340" s="7" t="s">
        <v>1877</v>
      </c>
      <c r="B4340" s="6">
        <v>2052</v>
      </c>
    </row>
    <row r="4341" spans="1:2">
      <c r="A4341" s="7" t="s">
        <v>1913</v>
      </c>
      <c r="B4341" s="6">
        <v>2055</v>
      </c>
    </row>
    <row r="4342" spans="1:2">
      <c r="A4342" s="7" t="s">
        <v>1957</v>
      </c>
      <c r="B4342" s="6">
        <v>2309</v>
      </c>
    </row>
    <row r="4343" spans="1:2">
      <c r="A4343" s="7" t="s">
        <v>1778</v>
      </c>
      <c r="B4343" s="6">
        <v>2341</v>
      </c>
    </row>
    <row r="4344" spans="1:2">
      <c r="A4344" s="7" t="s">
        <v>1939</v>
      </c>
      <c r="B4344" s="6">
        <v>2436</v>
      </c>
    </row>
    <row r="4345" spans="1:2">
      <c r="A4345" s="7" t="s">
        <v>1550</v>
      </c>
      <c r="B4345" s="6">
        <v>2500</v>
      </c>
    </row>
    <row r="4346" spans="1:2">
      <c r="A4346" s="7" t="s">
        <v>2064</v>
      </c>
      <c r="B4346" s="6">
        <v>2535</v>
      </c>
    </row>
    <row r="4347" spans="1:2">
      <c r="A4347" s="7" t="s">
        <v>2108</v>
      </c>
      <c r="B4347" s="6">
        <v>2658</v>
      </c>
    </row>
    <row r="4348" spans="1:2">
      <c r="A4348" s="7" t="s">
        <v>1419</v>
      </c>
      <c r="B4348" s="6">
        <v>2725</v>
      </c>
    </row>
    <row r="4349" spans="1:2">
      <c r="A4349" s="7" t="s">
        <v>1647</v>
      </c>
      <c r="B4349" s="6">
        <v>2756</v>
      </c>
    </row>
    <row r="4350" spans="1:2">
      <c r="A4350" s="7" t="s">
        <v>1715</v>
      </c>
      <c r="B4350" s="6">
        <v>2853</v>
      </c>
    </row>
    <row r="4351" spans="1:2">
      <c r="A4351" s="7" t="s">
        <v>1986</v>
      </c>
      <c r="B4351" s="6">
        <v>2914</v>
      </c>
    </row>
    <row r="4352" spans="1:2">
      <c r="A4352" s="7" t="s">
        <v>1512</v>
      </c>
      <c r="B4352" s="6">
        <v>3008</v>
      </c>
    </row>
    <row r="4353" spans="1:2">
      <c r="A4353" s="7" t="s">
        <v>1477</v>
      </c>
      <c r="B4353" s="6">
        <v>3042</v>
      </c>
    </row>
    <row r="4354" spans="1:2">
      <c r="A4354" s="7" t="s">
        <v>1739</v>
      </c>
      <c r="B4354" s="6">
        <v>3175</v>
      </c>
    </row>
    <row r="4355" spans="1:2">
      <c r="A4355" s="7" t="s">
        <v>1618</v>
      </c>
      <c r="B4355" s="6">
        <v>3300</v>
      </c>
    </row>
    <row r="4356" spans="1:2">
      <c r="A4356" s="7" t="s">
        <v>1939</v>
      </c>
      <c r="B4356" s="6">
        <v>3328</v>
      </c>
    </row>
    <row r="4357" spans="1:2">
      <c r="A4357" s="7" t="s">
        <v>1618</v>
      </c>
      <c r="B4357" s="6">
        <v>3525</v>
      </c>
    </row>
    <row r="4358" spans="1:2">
      <c r="A4358" s="7" t="s">
        <v>1721</v>
      </c>
      <c r="B4358" s="6">
        <v>3526</v>
      </c>
    </row>
    <row r="4359" spans="1:2">
      <c r="A4359" s="7" t="s">
        <v>1957</v>
      </c>
      <c r="B4359" s="6">
        <v>3621</v>
      </c>
    </row>
    <row r="4360" spans="1:2">
      <c r="A4360" s="7" t="s">
        <v>1798</v>
      </c>
      <c r="B4360" s="6">
        <v>3649</v>
      </c>
    </row>
    <row r="4361" spans="1:2">
      <c r="A4361" s="7" t="s">
        <v>1941</v>
      </c>
      <c r="B4361" s="6">
        <v>3814</v>
      </c>
    </row>
    <row r="4362" spans="1:2">
      <c r="A4362" s="7" t="s">
        <v>1550</v>
      </c>
      <c r="B4362" s="6">
        <v>3911</v>
      </c>
    </row>
    <row r="4363" spans="1:2">
      <c r="A4363" s="7" t="s">
        <v>2004</v>
      </c>
      <c r="B4363" s="6">
        <v>4134</v>
      </c>
    </row>
    <row r="4364" spans="1:2">
      <c r="A4364" s="7" t="s">
        <v>1743</v>
      </c>
      <c r="B4364" s="6">
        <v>4230</v>
      </c>
    </row>
    <row r="4365" spans="1:2">
      <c r="A4365" s="7" t="s">
        <v>1863</v>
      </c>
      <c r="B4365" s="6">
        <v>4324</v>
      </c>
    </row>
    <row r="4366" spans="1:2">
      <c r="A4366" s="7" t="s">
        <v>1836</v>
      </c>
      <c r="B4366" s="6">
        <v>4581</v>
      </c>
    </row>
    <row r="4367" spans="1:2">
      <c r="A4367" s="7" t="s">
        <v>1739</v>
      </c>
      <c r="B4367" s="6">
        <v>4706</v>
      </c>
    </row>
    <row r="4368" spans="1:2">
      <c r="A4368" s="7" t="s">
        <v>1648</v>
      </c>
      <c r="B4368" s="6">
        <v>4738</v>
      </c>
    </row>
    <row r="4369" spans="1:2">
      <c r="A4369" s="7" t="s">
        <v>1477</v>
      </c>
      <c r="B4369" s="6">
        <v>4771</v>
      </c>
    </row>
    <row r="4370" spans="1:2">
      <c r="A4370" s="7" t="s">
        <v>2092</v>
      </c>
      <c r="B4370" s="6">
        <v>4804</v>
      </c>
    </row>
    <row r="4371" spans="1:2">
      <c r="A4371" s="7" t="s">
        <v>2016</v>
      </c>
      <c r="B4371" s="6">
        <v>4870</v>
      </c>
    </row>
    <row r="4372" spans="1:2">
      <c r="A4372" s="7" t="s">
        <v>1759</v>
      </c>
      <c r="B4372" s="6">
        <v>4931</v>
      </c>
    </row>
    <row r="4373" spans="1:2">
      <c r="A4373" s="7" t="s">
        <v>1695</v>
      </c>
      <c r="B4373" s="6">
        <v>5094</v>
      </c>
    </row>
    <row r="4374" spans="1:2">
      <c r="A4374" s="7" t="s">
        <v>1739</v>
      </c>
      <c r="B4374" s="6">
        <v>5188</v>
      </c>
    </row>
    <row r="4375" spans="1:2">
      <c r="A4375" s="7" t="s">
        <v>1550</v>
      </c>
      <c r="B4375" s="6">
        <v>5408</v>
      </c>
    </row>
    <row r="4376" spans="1:2">
      <c r="A4376" s="7" t="s">
        <v>2120</v>
      </c>
      <c r="B4376" s="6">
        <v>5472</v>
      </c>
    </row>
    <row r="4377" spans="1:2">
      <c r="A4377" s="7" t="s">
        <v>1444</v>
      </c>
      <c r="B4377" s="6">
        <v>5702</v>
      </c>
    </row>
    <row r="4378" spans="1:2">
      <c r="A4378" s="7" t="s">
        <v>1759</v>
      </c>
      <c r="B4378" s="6">
        <v>5958</v>
      </c>
    </row>
    <row r="4379" spans="1:2">
      <c r="A4379" s="7" t="s">
        <v>1957</v>
      </c>
      <c r="B4379" s="6">
        <v>5984</v>
      </c>
    </row>
    <row r="4380" spans="1:2">
      <c r="A4380" s="7" t="s">
        <v>538</v>
      </c>
      <c r="B4380" s="6">
        <v>5989</v>
      </c>
    </row>
    <row r="4381" spans="1:2">
      <c r="A4381" s="7" t="s">
        <v>2076</v>
      </c>
      <c r="B4381" s="6">
        <v>5990</v>
      </c>
    </row>
    <row r="4382" spans="1:2">
      <c r="A4382" s="7" t="s">
        <v>1718</v>
      </c>
      <c r="B4382" s="6">
        <v>6054</v>
      </c>
    </row>
    <row r="4383" spans="1:2">
      <c r="A4383" s="7" t="s">
        <v>1817</v>
      </c>
      <c r="B4383" s="6">
        <v>6531</v>
      </c>
    </row>
    <row r="4384" spans="1:2">
      <c r="A4384" s="7" t="s">
        <v>1518</v>
      </c>
      <c r="B4384" s="6">
        <v>6564</v>
      </c>
    </row>
    <row r="4385" spans="1:2">
      <c r="A4385" s="7" t="s">
        <v>2092</v>
      </c>
      <c r="B4385" s="6">
        <v>6566</v>
      </c>
    </row>
    <row r="4386" spans="1:2">
      <c r="A4386" s="7" t="s">
        <v>1971</v>
      </c>
      <c r="B4386" s="6">
        <v>6693</v>
      </c>
    </row>
    <row r="4387" spans="1:2">
      <c r="A4387" s="7" t="s">
        <v>1558</v>
      </c>
      <c r="B4387" s="6">
        <v>6753</v>
      </c>
    </row>
    <row r="4388" spans="1:2">
      <c r="A4388" s="7" t="s">
        <v>1550</v>
      </c>
      <c r="B4388" s="6">
        <v>6788</v>
      </c>
    </row>
    <row r="4389" spans="1:2">
      <c r="A4389" s="7" t="s">
        <v>1490</v>
      </c>
      <c r="B4389" s="6">
        <v>6880</v>
      </c>
    </row>
    <row r="4390" spans="1:2">
      <c r="A4390" s="7" t="s">
        <v>1986</v>
      </c>
      <c r="B4390" s="6">
        <v>6886</v>
      </c>
    </row>
    <row r="4391" spans="1:2">
      <c r="A4391" s="7" t="s">
        <v>1764</v>
      </c>
      <c r="B4391" s="6">
        <v>7042</v>
      </c>
    </row>
    <row r="4392" spans="1:2">
      <c r="A4392" s="7" t="s">
        <v>1759</v>
      </c>
      <c r="B4392" s="6">
        <v>7043</v>
      </c>
    </row>
    <row r="4393" spans="1:2">
      <c r="A4393" s="7" t="s">
        <v>1941</v>
      </c>
      <c r="B4393" s="6">
        <v>7174</v>
      </c>
    </row>
    <row r="4394" spans="1:2">
      <c r="A4394" s="7" t="s">
        <v>2120</v>
      </c>
      <c r="B4394" s="6">
        <v>7812</v>
      </c>
    </row>
    <row r="4395" spans="1:2">
      <c r="A4395" s="7" t="s">
        <v>1490</v>
      </c>
      <c r="B4395" s="6">
        <v>7840</v>
      </c>
    </row>
    <row r="4396" spans="1:2">
      <c r="A4396" s="7" t="s">
        <v>1512</v>
      </c>
      <c r="B4396" s="6">
        <v>8001</v>
      </c>
    </row>
    <row r="4397" spans="1:2">
      <c r="A4397" s="7" t="s">
        <v>1986</v>
      </c>
      <c r="B4397" s="6">
        <v>8101</v>
      </c>
    </row>
    <row r="4398" spans="1:2">
      <c r="A4398" s="7" t="s">
        <v>1759</v>
      </c>
      <c r="B4398" s="6">
        <v>8161</v>
      </c>
    </row>
    <row r="4399" spans="1:2">
      <c r="A4399" s="7" t="s">
        <v>214</v>
      </c>
      <c r="B4399" s="6">
        <v>8325</v>
      </c>
    </row>
    <row r="4400" spans="1:2">
      <c r="A4400" s="7" t="s">
        <v>1546</v>
      </c>
      <c r="B4400" s="6">
        <v>8576</v>
      </c>
    </row>
    <row r="4401" spans="1:2">
      <c r="A4401" s="7" t="s">
        <v>1648</v>
      </c>
      <c r="B4401" s="6">
        <v>8582</v>
      </c>
    </row>
    <row r="4402" spans="1:2">
      <c r="A4402" s="7" t="s">
        <v>1759</v>
      </c>
      <c r="B4402" s="6">
        <v>8832</v>
      </c>
    </row>
    <row r="4403" spans="1:2">
      <c r="A4403" s="7" t="s">
        <v>1868</v>
      </c>
      <c r="B4403" s="6">
        <v>8901</v>
      </c>
    </row>
    <row r="4404" spans="1:2">
      <c r="A4404" s="7" t="s">
        <v>1977</v>
      </c>
      <c r="B4404" s="6">
        <v>8930</v>
      </c>
    </row>
    <row r="4405" spans="1:2">
      <c r="A4405" s="7" t="s">
        <v>1412</v>
      </c>
      <c r="B4405" s="6">
        <v>8999</v>
      </c>
    </row>
    <row r="4406" spans="1:2">
      <c r="A4406" s="7" t="s">
        <v>1939</v>
      </c>
      <c r="B4406" s="6">
        <v>9091</v>
      </c>
    </row>
    <row r="4407" spans="1:2">
      <c r="A4407" s="7" t="s">
        <v>1952</v>
      </c>
      <c r="B4407" s="6">
        <v>9092</v>
      </c>
    </row>
    <row r="4408" spans="1:2">
      <c r="A4408" s="7" t="s">
        <v>1710</v>
      </c>
      <c r="B4408" s="6">
        <v>9093</v>
      </c>
    </row>
    <row r="4409" spans="1:2">
      <c r="A4409" s="7" t="s">
        <v>1759</v>
      </c>
      <c r="B4409" s="6">
        <v>9251</v>
      </c>
    </row>
    <row r="4410" spans="1:2">
      <c r="A4410" s="7" t="s">
        <v>1477</v>
      </c>
      <c r="B4410" s="6">
        <v>9344</v>
      </c>
    </row>
    <row r="4411" spans="1:2">
      <c r="A4411" s="7" t="s">
        <v>1941</v>
      </c>
      <c r="B4411" s="6">
        <v>9824</v>
      </c>
    </row>
    <row r="4412" spans="1:2">
      <c r="A4412" s="7" t="s">
        <v>1863</v>
      </c>
      <c r="B4412" s="6">
        <v>10052</v>
      </c>
    </row>
    <row r="4413" spans="1:2">
      <c r="A4413" s="7" t="s">
        <v>1444</v>
      </c>
      <c r="B4413" s="6">
        <v>10080</v>
      </c>
    </row>
    <row r="4414" spans="1:2">
      <c r="A4414" s="7" t="s">
        <v>1452</v>
      </c>
      <c r="B4414" s="6">
        <v>10117</v>
      </c>
    </row>
    <row r="4415" spans="1:2">
      <c r="A4415" s="7" t="s">
        <v>1577</v>
      </c>
      <c r="B4415" s="6">
        <v>10146</v>
      </c>
    </row>
    <row r="4416" spans="1:2">
      <c r="A4416" s="7" t="s">
        <v>1444</v>
      </c>
      <c r="B4416" s="6">
        <v>10277</v>
      </c>
    </row>
    <row r="4417" spans="1:2">
      <c r="A4417" s="7" t="s">
        <v>1412</v>
      </c>
      <c r="B4417" s="6">
        <v>10305</v>
      </c>
    </row>
    <row r="4418" spans="1:2">
      <c r="A4418" s="7" t="s">
        <v>1739</v>
      </c>
      <c r="B4418" s="6">
        <v>10339</v>
      </c>
    </row>
    <row r="4419" spans="1:2">
      <c r="A4419" s="7" t="s">
        <v>1577</v>
      </c>
      <c r="B4419" s="6">
        <v>10466</v>
      </c>
    </row>
    <row r="4420" spans="1:2">
      <c r="A4420" s="7" t="s">
        <v>1625</v>
      </c>
      <c r="B4420" s="6">
        <v>10562</v>
      </c>
    </row>
    <row r="4421" spans="1:2">
      <c r="A4421" s="7" t="s">
        <v>1412</v>
      </c>
      <c r="B4421" s="6">
        <v>10563</v>
      </c>
    </row>
    <row r="4422" spans="1:2">
      <c r="A4422" s="7" t="s">
        <v>1572</v>
      </c>
      <c r="B4422" s="6">
        <v>10658</v>
      </c>
    </row>
    <row r="4423" spans="1:2">
      <c r="A4423" s="7" t="s">
        <v>1905</v>
      </c>
      <c r="B4423" s="6">
        <v>10662</v>
      </c>
    </row>
    <row r="4424" spans="1:2">
      <c r="A4424" s="7" t="s">
        <v>1863</v>
      </c>
      <c r="B4424" s="6">
        <v>10948</v>
      </c>
    </row>
    <row r="4425" spans="1:2">
      <c r="A4425" s="7" t="s">
        <v>1834</v>
      </c>
      <c r="B4425" s="6">
        <v>11014</v>
      </c>
    </row>
    <row r="4426" spans="1:2">
      <c r="A4426" s="7" t="s">
        <v>1512</v>
      </c>
      <c r="B4426" s="6">
        <v>11077</v>
      </c>
    </row>
    <row r="4427" spans="1:2">
      <c r="A4427" s="7" t="s">
        <v>1577</v>
      </c>
      <c r="B4427" s="6">
        <v>11174</v>
      </c>
    </row>
    <row r="4428" spans="1:2">
      <c r="A4428" s="7" t="s">
        <v>1718</v>
      </c>
      <c r="B4428" s="6">
        <v>11680</v>
      </c>
    </row>
    <row r="4429" spans="1:2">
      <c r="A4429" s="7" t="s">
        <v>1798</v>
      </c>
      <c r="B4429" s="6">
        <v>11682</v>
      </c>
    </row>
    <row r="4430" spans="1:2">
      <c r="A4430" s="7" t="s">
        <v>1743</v>
      </c>
      <c r="B4430" s="6">
        <v>11714</v>
      </c>
    </row>
    <row r="4431" spans="1:2">
      <c r="A4431" s="7" t="s">
        <v>1743</v>
      </c>
      <c r="B4431" s="6">
        <v>11748</v>
      </c>
    </row>
    <row r="4432" spans="1:2">
      <c r="A4432" s="7" t="s">
        <v>1721</v>
      </c>
      <c r="B4432" s="6">
        <v>11780</v>
      </c>
    </row>
    <row r="4433" spans="1:2">
      <c r="A4433" s="7" t="s">
        <v>1834</v>
      </c>
      <c r="B4433" s="6">
        <v>12007</v>
      </c>
    </row>
    <row r="4434" spans="1:2">
      <c r="A4434" s="7" t="s">
        <v>1967</v>
      </c>
      <c r="B4434" s="6">
        <v>12039</v>
      </c>
    </row>
    <row r="4435" spans="1:2">
      <c r="A4435" s="7" t="s">
        <v>1647</v>
      </c>
      <c r="B4435" s="6">
        <v>12066</v>
      </c>
    </row>
    <row r="4436" spans="1:2">
      <c r="A4436" s="7" t="s">
        <v>1412</v>
      </c>
      <c r="B4436" s="6">
        <v>12262</v>
      </c>
    </row>
    <row r="4437" spans="1:2">
      <c r="A4437" s="7" t="s">
        <v>1545</v>
      </c>
      <c r="B4437" s="6">
        <v>12486</v>
      </c>
    </row>
    <row r="4438" spans="1:2">
      <c r="A4438" s="7" t="s">
        <v>1412</v>
      </c>
      <c r="B4438" s="6">
        <v>12612</v>
      </c>
    </row>
    <row r="4439" spans="1:2">
      <c r="A4439" s="7" t="s">
        <v>1545</v>
      </c>
      <c r="B4439" s="6">
        <v>12706</v>
      </c>
    </row>
    <row r="4440" spans="1:2">
      <c r="A4440" s="7" t="s">
        <v>1625</v>
      </c>
      <c r="B4440" s="6">
        <v>12708</v>
      </c>
    </row>
    <row r="4441" spans="1:2">
      <c r="A4441" s="7" t="s">
        <v>1444</v>
      </c>
      <c r="B4441" s="6">
        <v>12930</v>
      </c>
    </row>
    <row r="4442" spans="1:2">
      <c r="A4442" s="7" t="s">
        <v>2037</v>
      </c>
      <c r="B4442" s="6">
        <v>12965</v>
      </c>
    </row>
    <row r="4443" spans="1:2">
      <c r="A4443" s="7" t="s">
        <v>2096</v>
      </c>
      <c r="B4443" s="6">
        <v>13090</v>
      </c>
    </row>
    <row r="4444" spans="1:2">
      <c r="A4444" s="7" t="s">
        <v>725</v>
      </c>
      <c r="B4444" s="6">
        <v>13157</v>
      </c>
    </row>
    <row r="4445" spans="1:2">
      <c r="A4445" s="7" t="s">
        <v>1834</v>
      </c>
      <c r="B4445" s="6">
        <v>13218</v>
      </c>
    </row>
    <row r="4446" spans="1:2">
      <c r="A4446" s="7" t="s">
        <v>1759</v>
      </c>
      <c r="B4446" s="6">
        <v>13314</v>
      </c>
    </row>
    <row r="4447" spans="1:2">
      <c r="A4447" s="7" t="s">
        <v>1718</v>
      </c>
      <c r="B4447" s="6">
        <v>13536</v>
      </c>
    </row>
    <row r="4448" spans="1:2">
      <c r="A4448" s="7" t="s">
        <v>1967</v>
      </c>
      <c r="B4448" s="6">
        <v>13569</v>
      </c>
    </row>
    <row r="4449" spans="1:2">
      <c r="A4449" s="7" t="s">
        <v>1444</v>
      </c>
      <c r="B4449" s="6">
        <v>13570</v>
      </c>
    </row>
    <row r="4450" spans="1:2">
      <c r="A4450" s="7" t="s">
        <v>1452</v>
      </c>
      <c r="B4450" s="6">
        <v>13602</v>
      </c>
    </row>
    <row r="4451" spans="1:2">
      <c r="A4451" s="7" t="s">
        <v>1817</v>
      </c>
      <c r="B4451" s="6">
        <v>13668</v>
      </c>
    </row>
    <row r="4452" spans="1:2">
      <c r="A4452" s="7" t="s">
        <v>2044</v>
      </c>
      <c r="B4452" s="6">
        <v>13958</v>
      </c>
    </row>
    <row r="4453" spans="1:2">
      <c r="A4453" s="7" t="s">
        <v>1546</v>
      </c>
      <c r="B4453" s="6">
        <v>13991</v>
      </c>
    </row>
    <row r="4454" spans="1:2">
      <c r="A4454" s="7" t="s">
        <v>1913</v>
      </c>
      <c r="B4454" s="6">
        <v>14048</v>
      </c>
    </row>
    <row r="4455" spans="1:2">
      <c r="A4455" s="7" t="s">
        <v>1452</v>
      </c>
      <c r="B4455" s="6">
        <v>14311</v>
      </c>
    </row>
    <row r="4456" spans="1:2">
      <c r="A4456" s="7" t="s">
        <v>2007</v>
      </c>
      <c r="B4456" s="6">
        <v>14434</v>
      </c>
    </row>
    <row r="4457" spans="1:2">
      <c r="A4457" s="7" t="s">
        <v>2067</v>
      </c>
      <c r="B4457" s="6">
        <v>14630</v>
      </c>
    </row>
    <row r="4458" spans="1:2">
      <c r="A4458" s="7" t="s">
        <v>1639</v>
      </c>
      <c r="B4458" s="6">
        <v>14851</v>
      </c>
    </row>
    <row r="4459" spans="1:2">
      <c r="A4459" s="7" t="s">
        <v>1759</v>
      </c>
      <c r="B4459" s="6">
        <v>14950</v>
      </c>
    </row>
    <row r="4460" spans="1:2">
      <c r="A4460" s="7" t="s">
        <v>1645</v>
      </c>
      <c r="B4460" s="6">
        <v>14981</v>
      </c>
    </row>
    <row r="4461" spans="1:2">
      <c r="A4461" s="7" t="s">
        <v>1759</v>
      </c>
      <c r="B4461" s="6">
        <v>15105</v>
      </c>
    </row>
    <row r="4462" spans="1:2">
      <c r="A4462" s="7" t="s">
        <v>1639</v>
      </c>
      <c r="B4462" s="6">
        <v>15111</v>
      </c>
    </row>
    <row r="4463" spans="1:2">
      <c r="A4463" s="7" t="s">
        <v>1959</v>
      </c>
      <c r="B4463" s="6">
        <v>15202</v>
      </c>
    </row>
    <row r="4464" spans="1:2">
      <c r="A4464" s="7" t="s">
        <v>1877</v>
      </c>
      <c r="B4464" s="6">
        <v>15206</v>
      </c>
    </row>
    <row r="4465" spans="1:2">
      <c r="A4465" s="7" t="s">
        <v>1967</v>
      </c>
      <c r="B4465" s="6">
        <v>15616</v>
      </c>
    </row>
    <row r="4466" spans="1:2">
      <c r="A4466" s="7" t="s">
        <v>1708</v>
      </c>
      <c r="B4466" s="6">
        <v>15654</v>
      </c>
    </row>
    <row r="4467" spans="1:2">
      <c r="A4467" s="7" t="s">
        <v>1905</v>
      </c>
      <c r="B4467" s="6">
        <v>16102</v>
      </c>
    </row>
    <row r="4468" spans="1:2">
      <c r="A4468" s="7" t="s">
        <v>1834</v>
      </c>
      <c r="B4468" s="6">
        <v>16356</v>
      </c>
    </row>
    <row r="4469" spans="1:2">
      <c r="A4469" s="7" t="s">
        <v>1691</v>
      </c>
      <c r="B4469" s="6">
        <v>16481</v>
      </c>
    </row>
    <row r="4470" spans="1:2">
      <c r="A4470" s="7" t="s">
        <v>1618</v>
      </c>
      <c r="B4470" s="6">
        <v>16641</v>
      </c>
    </row>
    <row r="4471" spans="1:2">
      <c r="A4471" s="7" t="s">
        <v>1939</v>
      </c>
      <c r="B4471" s="6">
        <v>16642</v>
      </c>
    </row>
    <row r="4472" spans="1:2">
      <c r="A4472" s="7" t="s">
        <v>1759</v>
      </c>
      <c r="B4472" s="6">
        <v>16709</v>
      </c>
    </row>
    <row r="4473" spans="1:2">
      <c r="A4473" s="7" t="s">
        <v>2024</v>
      </c>
      <c r="B4473" s="6">
        <v>16992</v>
      </c>
    </row>
    <row r="4474" spans="1:2">
      <c r="A4474" s="7" t="s">
        <v>1959</v>
      </c>
      <c r="B4474" s="6">
        <v>16995</v>
      </c>
    </row>
    <row r="4475" spans="1:2">
      <c r="A4475" s="7" t="s">
        <v>1926</v>
      </c>
      <c r="B4475" s="6">
        <v>17093</v>
      </c>
    </row>
    <row r="4476" spans="1:2">
      <c r="A4476" s="7" t="s">
        <v>1647</v>
      </c>
      <c r="B4476" s="6">
        <v>17510</v>
      </c>
    </row>
    <row r="4477" spans="1:2">
      <c r="A4477" s="7" t="s">
        <v>1512</v>
      </c>
      <c r="B4477" s="6">
        <v>17542</v>
      </c>
    </row>
    <row r="4478" spans="1:2">
      <c r="A4478" s="7" t="s">
        <v>1798</v>
      </c>
      <c r="B4478" s="6">
        <v>17568</v>
      </c>
    </row>
    <row r="4479" spans="1:2">
      <c r="A4479" s="7" t="s">
        <v>1941</v>
      </c>
      <c r="B4479" s="6">
        <v>17571</v>
      </c>
    </row>
    <row r="4480" spans="1:2">
      <c r="A4480" s="7" t="s">
        <v>1764</v>
      </c>
      <c r="B4480" s="6">
        <v>17636</v>
      </c>
    </row>
    <row r="4481" spans="1:2">
      <c r="A4481" s="7" t="s">
        <v>1617</v>
      </c>
      <c r="B4481" s="6">
        <v>17669</v>
      </c>
    </row>
    <row r="4482" spans="1:2">
      <c r="A4482" s="7" t="s">
        <v>1998</v>
      </c>
      <c r="B4482" s="6">
        <v>17700</v>
      </c>
    </row>
    <row r="4483" spans="1:2">
      <c r="A4483" s="7" t="s">
        <v>1798</v>
      </c>
      <c r="B4483" s="6">
        <v>17701</v>
      </c>
    </row>
    <row r="4484" spans="1:2">
      <c r="A4484" s="7" t="s">
        <v>1998</v>
      </c>
      <c r="B4484" s="6">
        <v>17799</v>
      </c>
    </row>
    <row r="4485" spans="1:2">
      <c r="A4485" s="7" t="s">
        <v>2045</v>
      </c>
      <c r="B4485" s="6">
        <v>18275</v>
      </c>
    </row>
    <row r="4486" spans="1:2">
      <c r="A4486" s="7" t="s">
        <v>1759</v>
      </c>
      <c r="B4486" s="6">
        <v>18336</v>
      </c>
    </row>
    <row r="4487" spans="1:2">
      <c r="A4487" s="7" t="s">
        <v>725</v>
      </c>
      <c r="B4487" s="6">
        <v>18402</v>
      </c>
    </row>
    <row r="4488" spans="1:2">
      <c r="A4488" s="7" t="s">
        <v>725</v>
      </c>
      <c r="B4488" s="6">
        <v>18466</v>
      </c>
    </row>
    <row r="4489" spans="1:2">
      <c r="A4489" s="7" t="s">
        <v>1444</v>
      </c>
      <c r="B4489" s="6">
        <v>18530</v>
      </c>
    </row>
    <row r="4490" spans="1:2">
      <c r="A4490" s="7" t="s">
        <v>1633</v>
      </c>
      <c r="B4490" s="6">
        <v>18790</v>
      </c>
    </row>
    <row r="4491" spans="1:2">
      <c r="A4491" s="7" t="s">
        <v>1863</v>
      </c>
      <c r="B4491" s="6">
        <v>18819</v>
      </c>
    </row>
    <row r="4492" spans="1:2">
      <c r="A4492" s="7" t="s">
        <v>2024</v>
      </c>
      <c r="B4492" s="6">
        <v>18855</v>
      </c>
    </row>
    <row r="4493" spans="1:2">
      <c r="A4493" s="7" t="s">
        <v>1939</v>
      </c>
      <c r="B4493" s="6">
        <v>19040</v>
      </c>
    </row>
    <row r="4494" spans="1:2">
      <c r="A4494" s="7" t="s">
        <v>1444</v>
      </c>
      <c r="B4494" s="6">
        <v>19041</v>
      </c>
    </row>
    <row r="4495" spans="1:2">
      <c r="A4495" s="7" t="s">
        <v>1939</v>
      </c>
      <c r="B4495" s="6">
        <v>19047</v>
      </c>
    </row>
    <row r="4496" spans="1:2">
      <c r="A4496" s="7" t="s">
        <v>1645</v>
      </c>
      <c r="B4496" s="6">
        <v>19143</v>
      </c>
    </row>
    <row r="4497" spans="1:2">
      <c r="A4497" s="7" t="s">
        <v>1442</v>
      </c>
      <c r="B4497" s="6">
        <v>19264</v>
      </c>
    </row>
    <row r="4498" spans="1:2">
      <c r="A4498" s="7" t="s">
        <v>2076</v>
      </c>
      <c r="B4498" s="6">
        <v>19296</v>
      </c>
    </row>
    <row r="4499" spans="1:2">
      <c r="A4499" s="7" t="s">
        <v>1714</v>
      </c>
      <c r="B4499" s="6">
        <v>19299</v>
      </c>
    </row>
    <row r="4500" spans="1:2">
      <c r="A4500" s="7" t="s">
        <v>1764</v>
      </c>
      <c r="B4500" s="6">
        <v>19429</v>
      </c>
    </row>
    <row r="4501" spans="1:2">
      <c r="A4501" s="7" t="s">
        <v>2045</v>
      </c>
      <c r="B4501" s="6">
        <v>19430</v>
      </c>
    </row>
    <row r="4502" spans="1:2">
      <c r="A4502" s="7" t="s">
        <v>2115</v>
      </c>
      <c r="B4502" s="6">
        <v>19524</v>
      </c>
    </row>
    <row r="4503" spans="1:2">
      <c r="A4503" s="7" t="s">
        <v>1512</v>
      </c>
      <c r="B4503" s="6">
        <v>19556</v>
      </c>
    </row>
    <row r="4504" spans="1:2">
      <c r="A4504" s="7" t="s">
        <v>1814</v>
      </c>
      <c r="B4504" s="6">
        <v>19815</v>
      </c>
    </row>
    <row r="4505" spans="1:2">
      <c r="A4505" s="7" t="s">
        <v>1490</v>
      </c>
      <c r="B4505" s="6">
        <v>20096</v>
      </c>
    </row>
    <row r="4506" spans="1:2">
      <c r="A4506" s="7" t="s">
        <v>1959</v>
      </c>
      <c r="B4506" s="6">
        <v>20132</v>
      </c>
    </row>
    <row r="4507" spans="1:2">
      <c r="A4507" s="7" t="s">
        <v>2092</v>
      </c>
      <c r="B4507" s="6">
        <v>20225</v>
      </c>
    </row>
    <row r="4508" spans="1:2">
      <c r="A4508" s="7" t="s">
        <v>1778</v>
      </c>
      <c r="B4508" s="6">
        <v>20325</v>
      </c>
    </row>
    <row r="4509" spans="1:2">
      <c r="A4509" s="7" t="s">
        <v>1645</v>
      </c>
      <c r="B4509" s="6">
        <v>20450</v>
      </c>
    </row>
    <row r="4510" spans="1:2">
      <c r="A4510" s="7" t="s">
        <v>1798</v>
      </c>
      <c r="B4510" s="6">
        <v>20519</v>
      </c>
    </row>
    <row r="4511" spans="1:2">
      <c r="A4511" s="7" t="s">
        <v>1801</v>
      </c>
      <c r="B4511" s="6">
        <v>20679</v>
      </c>
    </row>
    <row r="4512" spans="1:2">
      <c r="A4512" s="7" t="s">
        <v>214</v>
      </c>
      <c r="B4512" s="6">
        <v>20706</v>
      </c>
    </row>
    <row r="4513" spans="1:2">
      <c r="A4513" s="7" t="s">
        <v>1545</v>
      </c>
      <c r="B4513" s="6">
        <v>20898</v>
      </c>
    </row>
    <row r="4514" spans="1:2">
      <c r="A4514" s="7" t="s">
        <v>2044</v>
      </c>
      <c r="B4514" s="6">
        <v>20995</v>
      </c>
    </row>
    <row r="4515" spans="1:2">
      <c r="A4515" s="7" t="s">
        <v>1572</v>
      </c>
      <c r="B4515" s="6">
        <v>21159</v>
      </c>
    </row>
    <row r="4516" spans="1:2">
      <c r="A4516" s="7" t="s">
        <v>1998</v>
      </c>
      <c r="B4516" s="6">
        <v>21191</v>
      </c>
    </row>
    <row r="4517" spans="1:2">
      <c r="A4517" s="7" t="s">
        <v>1647</v>
      </c>
      <c r="B4517" s="6">
        <v>21286</v>
      </c>
    </row>
    <row r="4518" spans="1:2">
      <c r="A4518" s="7" t="s">
        <v>1572</v>
      </c>
      <c r="B4518" s="6">
        <v>21346</v>
      </c>
    </row>
    <row r="4519" spans="1:2">
      <c r="A4519" s="7" t="s">
        <v>1759</v>
      </c>
      <c r="B4519" s="6">
        <v>21475</v>
      </c>
    </row>
    <row r="4520" spans="1:2">
      <c r="A4520" s="7" t="s">
        <v>1477</v>
      </c>
      <c r="B4520" s="6">
        <v>21539</v>
      </c>
    </row>
    <row r="4521" spans="1:2">
      <c r="A4521" s="7" t="s">
        <v>1907</v>
      </c>
      <c r="B4521" s="6">
        <v>21639</v>
      </c>
    </row>
    <row r="4522" spans="1:2">
      <c r="A4522" s="7" t="s">
        <v>1633</v>
      </c>
      <c r="B4522" s="6">
        <v>21760</v>
      </c>
    </row>
    <row r="4523" spans="1:2">
      <c r="A4523" s="7" t="s">
        <v>725</v>
      </c>
      <c r="B4523" s="6">
        <v>21827</v>
      </c>
    </row>
    <row r="4524" spans="1:2">
      <c r="A4524" s="7" t="s">
        <v>1814</v>
      </c>
      <c r="B4524" s="6">
        <v>21927</v>
      </c>
    </row>
    <row r="4525" spans="1:2">
      <c r="A4525" s="7" t="s">
        <v>1952</v>
      </c>
      <c r="B4525" s="6">
        <v>21988</v>
      </c>
    </row>
    <row r="4526" spans="1:2">
      <c r="A4526" s="7" t="s">
        <v>2096</v>
      </c>
      <c r="B4526" s="6">
        <v>22083</v>
      </c>
    </row>
    <row r="4527" spans="1:2">
      <c r="A4527" s="7" t="s">
        <v>1798</v>
      </c>
      <c r="B4527" s="6">
        <v>22402</v>
      </c>
    </row>
    <row r="4528" spans="1:2">
      <c r="A4528" s="7" t="s">
        <v>1618</v>
      </c>
      <c r="B4528" s="6">
        <v>22433</v>
      </c>
    </row>
    <row r="4529" spans="1:2">
      <c r="A4529" s="7" t="s">
        <v>1836</v>
      </c>
      <c r="B4529" s="6">
        <v>22465</v>
      </c>
    </row>
    <row r="4530" spans="1:2">
      <c r="A4530" s="7" t="s">
        <v>1743</v>
      </c>
      <c r="B4530" s="6">
        <v>22466</v>
      </c>
    </row>
    <row r="4531" spans="1:2">
      <c r="A4531" s="7" t="s">
        <v>1714</v>
      </c>
      <c r="B4531" s="6">
        <v>22497</v>
      </c>
    </row>
    <row r="4532" spans="1:2">
      <c r="A4532" s="7" t="s">
        <v>1898</v>
      </c>
      <c r="B4532" s="6">
        <v>22752</v>
      </c>
    </row>
    <row r="4533" spans="1:2">
      <c r="A4533" s="7" t="s">
        <v>1633</v>
      </c>
      <c r="B4533" s="6">
        <v>22848</v>
      </c>
    </row>
    <row r="4534" spans="1:2">
      <c r="A4534" s="7" t="s">
        <v>1521</v>
      </c>
      <c r="B4534" s="6">
        <v>22850</v>
      </c>
    </row>
    <row r="4535" spans="1:2">
      <c r="A4535" s="7" t="s">
        <v>1639</v>
      </c>
      <c r="B4535" s="6">
        <v>22912</v>
      </c>
    </row>
    <row r="4536" spans="1:2">
      <c r="A4536" s="7" t="s">
        <v>1759</v>
      </c>
      <c r="B4536" s="6">
        <v>22913</v>
      </c>
    </row>
    <row r="4537" spans="1:2">
      <c r="A4537" s="7" t="s">
        <v>1939</v>
      </c>
      <c r="B4537" s="6">
        <v>22914</v>
      </c>
    </row>
    <row r="4538" spans="1:2">
      <c r="A4538" s="7" t="s">
        <v>1633</v>
      </c>
      <c r="B4538" s="6">
        <v>23042</v>
      </c>
    </row>
    <row r="4539" spans="1:2">
      <c r="A4539" s="7" t="s">
        <v>1998</v>
      </c>
      <c r="B4539" s="6">
        <v>23168</v>
      </c>
    </row>
    <row r="4540" spans="1:2">
      <c r="A4540" s="7" t="s">
        <v>1998</v>
      </c>
      <c r="B4540" s="6">
        <v>23235</v>
      </c>
    </row>
    <row r="4541" spans="1:2">
      <c r="A4541" s="7" t="s">
        <v>1739</v>
      </c>
      <c r="B4541" s="6">
        <v>23238</v>
      </c>
    </row>
    <row r="4542" spans="1:2">
      <c r="A4542" s="7" t="s">
        <v>1939</v>
      </c>
      <c r="B4542" s="6">
        <v>23297</v>
      </c>
    </row>
    <row r="4543" spans="1:2">
      <c r="A4543" s="7" t="s">
        <v>1939</v>
      </c>
      <c r="B4543" s="6">
        <v>23301</v>
      </c>
    </row>
    <row r="4544" spans="1:2">
      <c r="A4544" s="7" t="s">
        <v>1465</v>
      </c>
      <c r="B4544" s="6">
        <v>23329</v>
      </c>
    </row>
    <row r="4545" spans="1:2">
      <c r="A4545" s="7" t="s">
        <v>2007</v>
      </c>
      <c r="B4545" s="6">
        <v>23366</v>
      </c>
    </row>
    <row r="4546" spans="1:2">
      <c r="A4546" s="7" t="s">
        <v>1926</v>
      </c>
      <c r="B4546" s="6">
        <v>23395</v>
      </c>
    </row>
    <row r="4547" spans="1:2">
      <c r="A4547" s="7" t="s">
        <v>1939</v>
      </c>
      <c r="B4547" s="6">
        <v>23555</v>
      </c>
    </row>
    <row r="4548" spans="1:2">
      <c r="A4548" s="7" t="s">
        <v>1477</v>
      </c>
      <c r="B4548" s="6">
        <v>23617</v>
      </c>
    </row>
    <row r="4549" spans="1:2">
      <c r="A4549" s="7" t="s">
        <v>1778</v>
      </c>
      <c r="B4549" s="6">
        <v>23652</v>
      </c>
    </row>
    <row r="4550" spans="1:2">
      <c r="A4550" s="7" t="s">
        <v>1442</v>
      </c>
      <c r="B4550" s="6">
        <v>23680</v>
      </c>
    </row>
    <row r="4551" spans="1:2">
      <c r="A4551" s="7" t="s">
        <v>1452</v>
      </c>
      <c r="B4551" s="6">
        <v>23719</v>
      </c>
    </row>
    <row r="4552" spans="1:2">
      <c r="A4552" s="7" t="s">
        <v>1967</v>
      </c>
      <c r="B4552" s="6">
        <v>23778</v>
      </c>
    </row>
    <row r="4553" spans="1:2">
      <c r="A4553" s="7" t="s">
        <v>1645</v>
      </c>
      <c r="B4553" s="6">
        <v>23808</v>
      </c>
    </row>
    <row r="4554" spans="1:2">
      <c r="A4554" s="7" t="s">
        <v>1633</v>
      </c>
      <c r="B4554" s="6">
        <v>23877</v>
      </c>
    </row>
    <row r="4555" spans="1:2">
      <c r="A4555" s="7" t="s">
        <v>725</v>
      </c>
      <c r="B4555" s="6">
        <v>24548</v>
      </c>
    </row>
    <row r="4556" spans="1:2">
      <c r="A4556" s="7" t="s">
        <v>1764</v>
      </c>
      <c r="B4556" s="6">
        <v>24610</v>
      </c>
    </row>
    <row r="4557" spans="1:2">
      <c r="A4557" s="7" t="s">
        <v>1572</v>
      </c>
      <c r="B4557" s="6">
        <v>24677</v>
      </c>
    </row>
    <row r="4558" spans="1:2">
      <c r="A4558" s="7" t="s">
        <v>1667</v>
      </c>
      <c r="B4558" s="6">
        <v>25027</v>
      </c>
    </row>
    <row r="4559" spans="1:2">
      <c r="A4559" s="7" t="s">
        <v>2007</v>
      </c>
      <c r="B4559" s="6">
        <v>25378</v>
      </c>
    </row>
    <row r="4560" spans="1:2">
      <c r="A4560" s="7" t="s">
        <v>1801</v>
      </c>
      <c r="B4560" s="6">
        <v>25445</v>
      </c>
    </row>
    <row r="4561" spans="1:2">
      <c r="A4561" s="7" t="s">
        <v>1710</v>
      </c>
      <c r="B4561" s="6">
        <v>25476</v>
      </c>
    </row>
    <row r="4562" spans="1:2">
      <c r="A4562" s="7" t="s">
        <v>2064</v>
      </c>
      <c r="B4562" s="6">
        <v>25797</v>
      </c>
    </row>
    <row r="4563" spans="1:2">
      <c r="A4563" s="7" t="s">
        <v>1511</v>
      </c>
      <c r="B4563" s="6">
        <v>25889</v>
      </c>
    </row>
    <row r="4564" spans="1:2">
      <c r="A4564" s="7" t="s">
        <v>1868</v>
      </c>
      <c r="B4564" s="6">
        <v>25986</v>
      </c>
    </row>
    <row r="4565" spans="1:2">
      <c r="A4565" s="7" t="s">
        <v>1633</v>
      </c>
      <c r="B4565" s="6">
        <v>26021</v>
      </c>
    </row>
    <row r="4566" spans="1:2">
      <c r="A4566" s="7" t="s">
        <v>1412</v>
      </c>
      <c r="B4566" s="6">
        <v>26055</v>
      </c>
    </row>
    <row r="4567" spans="1:2">
      <c r="A4567" s="7" t="s">
        <v>2098</v>
      </c>
      <c r="B4567" s="6">
        <v>26274</v>
      </c>
    </row>
    <row r="4568" spans="1:2">
      <c r="A4568" s="7" t="s">
        <v>1778</v>
      </c>
      <c r="B4568" s="6">
        <v>26437</v>
      </c>
    </row>
    <row r="4569" spans="1:2">
      <c r="A4569" s="7" t="s">
        <v>1743</v>
      </c>
      <c r="B4569" s="6">
        <v>26464</v>
      </c>
    </row>
    <row r="4570" spans="1:2">
      <c r="A4570" s="7" t="s">
        <v>1952</v>
      </c>
      <c r="B4570" s="6">
        <v>26631</v>
      </c>
    </row>
    <row r="4571" spans="1:2">
      <c r="A4571" s="7" t="s">
        <v>1743</v>
      </c>
      <c r="B4571" s="6">
        <v>26689</v>
      </c>
    </row>
    <row r="4572" spans="1:2">
      <c r="A4572" s="7" t="s">
        <v>1577</v>
      </c>
      <c r="B4572" s="6">
        <v>26786</v>
      </c>
    </row>
    <row r="4573" spans="1:2">
      <c r="A4573" s="7" t="s">
        <v>1836</v>
      </c>
      <c r="B4573" s="6">
        <v>26976</v>
      </c>
    </row>
    <row r="4574" spans="1:2">
      <c r="A4574" s="7" t="s">
        <v>2045</v>
      </c>
      <c r="B4574" s="6">
        <v>27169</v>
      </c>
    </row>
    <row r="4575" spans="1:2">
      <c r="A4575" s="7" t="s">
        <v>2071</v>
      </c>
      <c r="B4575" s="6">
        <v>27524</v>
      </c>
    </row>
    <row r="4576" spans="1:2">
      <c r="A4576" s="7" t="s">
        <v>1654</v>
      </c>
      <c r="B4576" s="6">
        <v>27554</v>
      </c>
    </row>
    <row r="4577" spans="1:2">
      <c r="A4577" s="7" t="s">
        <v>1120</v>
      </c>
      <c r="B4577" s="6">
        <v>27712</v>
      </c>
    </row>
    <row r="4578" spans="1:2">
      <c r="A4578" s="7" t="s">
        <v>1959</v>
      </c>
      <c r="B4578" s="6">
        <v>27715</v>
      </c>
    </row>
    <row r="4579" spans="1:2">
      <c r="A4579" s="7" t="s">
        <v>1531</v>
      </c>
      <c r="B4579" s="6">
        <v>27744</v>
      </c>
    </row>
    <row r="4580" spans="1:2">
      <c r="A4580" s="7" t="s">
        <v>1798</v>
      </c>
      <c r="B4580" s="6">
        <v>27745</v>
      </c>
    </row>
    <row r="4581" spans="1:2">
      <c r="A4581" s="7" t="s">
        <v>2026</v>
      </c>
      <c r="B4581" s="6">
        <v>28007</v>
      </c>
    </row>
    <row r="4582" spans="1:2">
      <c r="A4582" s="7" t="s">
        <v>1913</v>
      </c>
      <c r="B4582" s="6">
        <v>28129</v>
      </c>
    </row>
    <row r="4583" spans="1:2">
      <c r="A4583" s="7" t="s">
        <v>2092</v>
      </c>
      <c r="B4583" s="6">
        <v>28224</v>
      </c>
    </row>
    <row r="4584" spans="1:2">
      <c r="A4584" s="7" t="s">
        <v>1545</v>
      </c>
      <c r="B4584" s="6">
        <v>28354</v>
      </c>
    </row>
    <row r="4585" spans="1:2">
      <c r="A4585" s="7" t="s">
        <v>1986</v>
      </c>
      <c r="B4585" s="6">
        <v>28387</v>
      </c>
    </row>
    <row r="4586" spans="1:2">
      <c r="A4586" s="7" t="s">
        <v>1759</v>
      </c>
      <c r="B4586" s="6">
        <v>28485</v>
      </c>
    </row>
    <row r="4587" spans="1:2">
      <c r="A4587" s="7" t="s">
        <v>1941</v>
      </c>
      <c r="B4587" s="6">
        <v>28643</v>
      </c>
    </row>
    <row r="4588" spans="1:2">
      <c r="A4588" s="7" t="s">
        <v>1798</v>
      </c>
      <c r="B4588" s="6">
        <v>28737</v>
      </c>
    </row>
    <row r="4589" spans="1:2">
      <c r="A4589" s="7" t="s">
        <v>1432</v>
      </c>
      <c r="B4589" s="6">
        <v>28807</v>
      </c>
    </row>
    <row r="4590" spans="1:2">
      <c r="A4590" s="7" t="s">
        <v>1545</v>
      </c>
      <c r="B4590" s="6">
        <v>28832</v>
      </c>
    </row>
    <row r="4591" spans="1:2">
      <c r="A4591" s="7" t="s">
        <v>2037</v>
      </c>
      <c r="B4591" s="6">
        <v>28933</v>
      </c>
    </row>
    <row r="4592" spans="1:2">
      <c r="A4592" s="7" t="s">
        <v>2067</v>
      </c>
      <c r="B4592" s="6">
        <v>29090</v>
      </c>
    </row>
    <row r="4593" spans="1:2">
      <c r="A4593" s="7" t="s">
        <v>2071</v>
      </c>
      <c r="B4593" s="6">
        <v>29221</v>
      </c>
    </row>
    <row r="4594" spans="1:2">
      <c r="A4594" s="7" t="s">
        <v>1648</v>
      </c>
      <c r="B4594" s="6">
        <v>29284</v>
      </c>
    </row>
    <row r="4595" spans="1:2">
      <c r="A4595" s="7" t="s">
        <v>1798</v>
      </c>
      <c r="B4595" s="6">
        <v>29505</v>
      </c>
    </row>
    <row r="4596" spans="1:2">
      <c r="A4596" s="7" t="s">
        <v>1778</v>
      </c>
      <c r="B4596" s="6">
        <v>29831</v>
      </c>
    </row>
    <row r="4597" spans="1:2">
      <c r="A4597" s="7" t="s">
        <v>1798</v>
      </c>
      <c r="B4597" s="6">
        <v>30759</v>
      </c>
    </row>
    <row r="4598" spans="1:2">
      <c r="A4598" s="7" t="s">
        <v>1120</v>
      </c>
      <c r="B4598" s="6">
        <v>30848</v>
      </c>
    </row>
    <row r="4599" spans="1:2">
      <c r="A4599" s="7" t="s">
        <v>1834</v>
      </c>
      <c r="B4599" s="6">
        <v>30885</v>
      </c>
    </row>
    <row r="4600" spans="1:2">
      <c r="A4600" s="7" t="s">
        <v>1798</v>
      </c>
      <c r="B4600" s="6">
        <v>30887</v>
      </c>
    </row>
    <row r="4601" spans="1:2">
      <c r="A4601" s="7" t="s">
        <v>1798</v>
      </c>
      <c r="B4601" s="6">
        <v>31233</v>
      </c>
    </row>
    <row r="4602" spans="1:2">
      <c r="A4602" s="7" t="s">
        <v>1939</v>
      </c>
      <c r="B4602" s="6">
        <v>31461</v>
      </c>
    </row>
    <row r="4603" spans="1:2">
      <c r="A4603" s="7" t="s">
        <v>2024</v>
      </c>
      <c r="B4603" s="6">
        <v>31524</v>
      </c>
    </row>
    <row r="4604" spans="1:2">
      <c r="A4604" s="7" t="s">
        <v>2016</v>
      </c>
      <c r="B4604" s="6">
        <v>31590</v>
      </c>
    </row>
    <row r="4605" spans="1:2">
      <c r="A4605" s="7" t="s">
        <v>1531</v>
      </c>
      <c r="B4605" s="6">
        <v>31619</v>
      </c>
    </row>
    <row r="4606" spans="1:2">
      <c r="A4606" s="7" t="s">
        <v>1930</v>
      </c>
      <c r="B4606" s="6">
        <v>32099</v>
      </c>
    </row>
    <row r="4607" spans="1:2">
      <c r="A4607" s="7" t="s">
        <v>1545</v>
      </c>
      <c r="B4607" s="6">
        <v>32129</v>
      </c>
    </row>
    <row r="4608" spans="1:2">
      <c r="A4608" s="7" t="s">
        <v>1677</v>
      </c>
      <c r="B4608" s="6">
        <v>32291</v>
      </c>
    </row>
    <row r="4609" spans="1:2">
      <c r="A4609" s="7" t="s">
        <v>1814</v>
      </c>
      <c r="B4609" s="6">
        <v>32932</v>
      </c>
    </row>
    <row r="4610" spans="1:2">
      <c r="A4610" s="7" t="s">
        <v>1667</v>
      </c>
      <c r="B4610" s="6">
        <v>33095</v>
      </c>
    </row>
    <row r="4611" spans="1:2">
      <c r="A4611" s="7" t="s">
        <v>2026</v>
      </c>
      <c r="B4611" s="6">
        <v>33126</v>
      </c>
    </row>
    <row r="4612" spans="1:2">
      <c r="A4612" s="7" t="s">
        <v>1633</v>
      </c>
      <c r="B4612" s="6">
        <v>33222</v>
      </c>
    </row>
    <row r="4613" spans="1:2">
      <c r="A4613" s="7" t="s">
        <v>2071</v>
      </c>
      <c r="B4613" s="6">
        <v>33317</v>
      </c>
    </row>
    <row r="4614" spans="1:2">
      <c r="A4614" s="7" t="s">
        <v>1639</v>
      </c>
      <c r="B4614" s="6">
        <v>33445</v>
      </c>
    </row>
    <row r="4615" spans="1:2">
      <c r="A4615" s="7" t="s">
        <v>1625</v>
      </c>
      <c r="B4615" s="6">
        <v>33604</v>
      </c>
    </row>
    <row r="4616" spans="1:2">
      <c r="A4616" s="7" t="s">
        <v>1739</v>
      </c>
      <c r="B4616" s="6">
        <v>33696</v>
      </c>
    </row>
    <row r="4617" spans="1:2">
      <c r="A4617" s="7" t="s">
        <v>1939</v>
      </c>
      <c r="B4617" s="6">
        <v>33702</v>
      </c>
    </row>
    <row r="4618" spans="1:2">
      <c r="A4618" s="7" t="s">
        <v>1654</v>
      </c>
      <c r="B4618" s="6">
        <v>33923</v>
      </c>
    </row>
    <row r="4619" spans="1:2">
      <c r="A4619" s="7" t="s">
        <v>1442</v>
      </c>
      <c r="B4619" s="6">
        <v>33924</v>
      </c>
    </row>
    <row r="4620" spans="1:2">
      <c r="A4620" s="7" t="s">
        <v>1907</v>
      </c>
      <c r="B4620" s="6">
        <v>34243</v>
      </c>
    </row>
    <row r="4621" spans="1:2">
      <c r="A4621" s="7" t="s">
        <v>1572</v>
      </c>
      <c r="B4621" s="6">
        <v>34279</v>
      </c>
    </row>
    <row r="4622" spans="1:2">
      <c r="A4622" s="7" t="s">
        <v>2076</v>
      </c>
      <c r="B4622" s="6">
        <v>34406</v>
      </c>
    </row>
    <row r="4623" spans="1:2">
      <c r="A4623" s="7" t="s">
        <v>1798</v>
      </c>
      <c r="B4623" s="6">
        <v>34597</v>
      </c>
    </row>
    <row r="4624" spans="1:2">
      <c r="A4624" s="7" t="s">
        <v>1834</v>
      </c>
      <c r="B4624" s="6">
        <v>34980</v>
      </c>
    </row>
    <row r="4625" spans="1:2">
      <c r="A4625" s="7" t="s">
        <v>1765</v>
      </c>
      <c r="B4625" s="6">
        <v>35361</v>
      </c>
    </row>
    <row r="4626" spans="1:2">
      <c r="A4626" s="7" t="s">
        <v>1868</v>
      </c>
      <c r="B4626" s="6">
        <v>35587</v>
      </c>
    </row>
    <row r="4627" spans="1:2">
      <c r="A4627" s="7" t="s">
        <v>1511</v>
      </c>
      <c r="B4627" s="6">
        <v>35780</v>
      </c>
    </row>
    <row r="4628" spans="1:2">
      <c r="A4628" s="7" t="s">
        <v>1814</v>
      </c>
      <c r="B4628" s="6">
        <v>35814</v>
      </c>
    </row>
    <row r="4629" spans="1:2">
      <c r="A4629" s="7" t="s">
        <v>2080</v>
      </c>
      <c r="B4629" s="6">
        <v>35938</v>
      </c>
    </row>
    <row r="4630" spans="1:2">
      <c r="A4630" s="7" t="s">
        <v>1898</v>
      </c>
      <c r="B4630" s="6">
        <v>35968</v>
      </c>
    </row>
    <row r="4631" spans="1:2">
      <c r="A4631" s="7" t="s">
        <v>1749</v>
      </c>
      <c r="B4631" s="6">
        <v>36033</v>
      </c>
    </row>
    <row r="4632" spans="1:2">
      <c r="A4632" s="7" t="s">
        <v>1419</v>
      </c>
      <c r="B4632" s="6">
        <v>36067</v>
      </c>
    </row>
    <row r="4633" spans="1:2">
      <c r="A4633" s="7" t="s">
        <v>1618</v>
      </c>
      <c r="B4633" s="6">
        <v>36160</v>
      </c>
    </row>
    <row r="4634" spans="1:2">
      <c r="A4634" s="7" t="s">
        <v>1477</v>
      </c>
      <c r="B4634" s="6">
        <v>36356</v>
      </c>
    </row>
    <row r="4635" spans="1:2">
      <c r="A4635" s="7" t="s">
        <v>1477</v>
      </c>
      <c r="B4635" s="6">
        <v>36647</v>
      </c>
    </row>
    <row r="4636" spans="1:2">
      <c r="A4636" s="7" t="s">
        <v>1740</v>
      </c>
      <c r="B4636" s="6">
        <v>36832</v>
      </c>
    </row>
    <row r="4637" spans="1:2">
      <c r="A4637" s="7" t="s">
        <v>1814</v>
      </c>
      <c r="B4637" s="6">
        <v>36836</v>
      </c>
    </row>
    <row r="4638" spans="1:2">
      <c r="A4638" s="7" t="s">
        <v>1120</v>
      </c>
      <c r="B4638" s="6">
        <v>36867</v>
      </c>
    </row>
    <row r="4639" spans="1:2">
      <c r="A4639" s="7" t="s">
        <v>1444</v>
      </c>
      <c r="B4639" s="6">
        <v>37250</v>
      </c>
    </row>
    <row r="4640" spans="1:2">
      <c r="A4640" s="7" t="s">
        <v>1618</v>
      </c>
      <c r="B4640" s="6">
        <v>37505</v>
      </c>
    </row>
    <row r="4641" spans="1:2">
      <c r="A4641" s="7" t="s">
        <v>2098</v>
      </c>
      <c r="B4641" s="6">
        <v>37537</v>
      </c>
    </row>
    <row r="4642" spans="1:2">
      <c r="A4642" s="7" t="s">
        <v>1432</v>
      </c>
      <c r="B4642" s="6">
        <v>37606</v>
      </c>
    </row>
    <row r="4643" spans="1:2">
      <c r="A4643" s="7" t="s">
        <v>1834</v>
      </c>
      <c r="B4643" s="6">
        <v>37668</v>
      </c>
    </row>
    <row r="4644" spans="1:2">
      <c r="A4644" s="7" t="s">
        <v>1743</v>
      </c>
      <c r="B4644" s="6">
        <v>37830</v>
      </c>
    </row>
    <row r="4645" spans="1:2">
      <c r="A4645" s="7" t="s">
        <v>1740</v>
      </c>
      <c r="B4645" s="6">
        <v>37957</v>
      </c>
    </row>
    <row r="4646" spans="1:2">
      <c r="A4646" s="7" t="s">
        <v>1647</v>
      </c>
      <c r="B4646" s="6">
        <v>38406</v>
      </c>
    </row>
    <row r="4647" spans="1:2">
      <c r="A4647" s="7" t="s">
        <v>2064</v>
      </c>
      <c r="B4647" s="6">
        <v>38594</v>
      </c>
    </row>
    <row r="4648" spans="1:2">
      <c r="A4648" s="7" t="s">
        <v>1149</v>
      </c>
      <c r="B4648" s="6">
        <v>38657</v>
      </c>
    </row>
    <row r="4649" spans="1:2">
      <c r="A4649" s="7" t="s">
        <v>1765</v>
      </c>
      <c r="B4649" s="6">
        <v>38850</v>
      </c>
    </row>
    <row r="4650" spans="1:2">
      <c r="A4650" s="7" t="s">
        <v>1648</v>
      </c>
      <c r="B4650" s="6">
        <v>38913</v>
      </c>
    </row>
    <row r="4651" spans="1:2">
      <c r="A4651" s="7" t="s">
        <v>1412</v>
      </c>
      <c r="B4651" s="6">
        <v>38948</v>
      </c>
    </row>
    <row r="4652" spans="1:2">
      <c r="A4652" s="7" t="s">
        <v>1939</v>
      </c>
      <c r="B4652" s="6">
        <v>39041</v>
      </c>
    </row>
    <row r="4653" spans="1:2">
      <c r="A4653" s="7" t="s">
        <v>2037</v>
      </c>
      <c r="B4653" s="6">
        <v>39136</v>
      </c>
    </row>
    <row r="4654" spans="1:2">
      <c r="A4654" s="7" t="s">
        <v>1939</v>
      </c>
      <c r="B4654" s="6">
        <v>39232</v>
      </c>
    </row>
    <row r="4655" spans="1:2">
      <c r="A4655" s="7" t="s">
        <v>1739</v>
      </c>
      <c r="B4655" s="6">
        <v>39617</v>
      </c>
    </row>
    <row r="4656" spans="1:2">
      <c r="A4656" s="7" t="s">
        <v>1814</v>
      </c>
      <c r="B4656" s="6">
        <v>39649</v>
      </c>
    </row>
    <row r="4657" spans="1:2">
      <c r="A4657" s="7" t="s">
        <v>1444</v>
      </c>
      <c r="B4657" s="6">
        <v>39654</v>
      </c>
    </row>
    <row r="4658" spans="1:2">
      <c r="A4658" s="7" t="s">
        <v>1714</v>
      </c>
      <c r="B4658" s="6">
        <v>39808</v>
      </c>
    </row>
    <row r="4659" spans="1:2">
      <c r="A4659" s="7" t="s">
        <v>1654</v>
      </c>
      <c r="B4659" s="6">
        <v>39841</v>
      </c>
    </row>
    <row r="4660" spans="1:2">
      <c r="A4660" s="7" t="s">
        <v>214</v>
      </c>
      <c r="B4660" s="6">
        <v>39847</v>
      </c>
    </row>
    <row r="4661" spans="1:2">
      <c r="A4661" s="7" t="s">
        <v>214</v>
      </c>
      <c r="B4661" s="6">
        <v>39907</v>
      </c>
    </row>
    <row r="4662" spans="1:2">
      <c r="A4662" s="7" t="s">
        <v>214</v>
      </c>
      <c r="B4662" s="6">
        <v>40068</v>
      </c>
    </row>
    <row r="4663" spans="1:2">
      <c r="A4663" s="7" t="s">
        <v>1952</v>
      </c>
      <c r="B4663" s="6">
        <v>40420</v>
      </c>
    </row>
    <row r="4664" spans="1:2">
      <c r="A4664" s="7" t="s">
        <v>2096</v>
      </c>
      <c r="B4664" s="6">
        <v>40485</v>
      </c>
    </row>
    <row r="4665" spans="1:2">
      <c r="A4665" s="7" t="s">
        <v>1913</v>
      </c>
      <c r="B4665" s="6">
        <v>40998</v>
      </c>
    </row>
    <row r="4666" spans="1:2">
      <c r="A4666" s="7" t="s">
        <v>1610</v>
      </c>
      <c r="B4666" s="6">
        <v>41091</v>
      </c>
    </row>
    <row r="4667" spans="1:2">
      <c r="A4667" s="7" t="s">
        <v>1740</v>
      </c>
      <c r="B4667" s="6">
        <v>41152</v>
      </c>
    </row>
    <row r="4668" spans="1:2">
      <c r="A4668" s="7" t="s">
        <v>1633</v>
      </c>
      <c r="B4668" s="6">
        <v>41157</v>
      </c>
    </row>
    <row r="4669" spans="1:2">
      <c r="A4669" s="7" t="s">
        <v>214</v>
      </c>
      <c r="B4669" s="6">
        <v>41349</v>
      </c>
    </row>
    <row r="4670" spans="1:2">
      <c r="A4670" s="7" t="s">
        <v>1424</v>
      </c>
      <c r="B4670" s="6">
        <v>41440</v>
      </c>
    </row>
    <row r="4671" spans="1:2">
      <c r="A4671" s="7" t="s">
        <v>1512</v>
      </c>
      <c r="B4671" s="6">
        <v>41539</v>
      </c>
    </row>
    <row r="4672" spans="1:2">
      <c r="A4672" s="7" t="s">
        <v>1714</v>
      </c>
      <c r="B4672" s="6">
        <v>41574</v>
      </c>
    </row>
    <row r="4673" spans="1:2">
      <c r="A4673" s="7" t="s">
        <v>2067</v>
      </c>
      <c r="B4673" s="6">
        <v>41831</v>
      </c>
    </row>
    <row r="4674" spans="1:2">
      <c r="A4674" s="7" t="s">
        <v>1834</v>
      </c>
      <c r="B4674" s="6">
        <v>41888</v>
      </c>
    </row>
    <row r="4675" spans="1:2">
      <c r="A4675" s="7" t="s">
        <v>1432</v>
      </c>
      <c r="B4675" s="6">
        <v>42054</v>
      </c>
    </row>
    <row r="4676" spans="1:2">
      <c r="A4676" s="7" t="s">
        <v>1952</v>
      </c>
      <c r="B4676" s="6">
        <v>42148</v>
      </c>
    </row>
    <row r="4677" spans="1:2">
      <c r="A4677" s="7" t="s">
        <v>1939</v>
      </c>
      <c r="B4677" s="6">
        <v>42338</v>
      </c>
    </row>
    <row r="4678" spans="1:2">
      <c r="A4678" s="7" t="s">
        <v>1829</v>
      </c>
      <c r="B4678" s="6">
        <v>42343</v>
      </c>
    </row>
    <row r="4679" spans="1:2">
      <c r="A4679" s="7" t="s">
        <v>1412</v>
      </c>
      <c r="B4679" s="6">
        <v>42467</v>
      </c>
    </row>
    <row r="4680" spans="1:2">
      <c r="A4680" s="7" t="s">
        <v>1952</v>
      </c>
      <c r="B4680" s="6">
        <v>42563</v>
      </c>
    </row>
    <row r="4681" spans="1:2">
      <c r="A4681" s="7" t="s">
        <v>1721</v>
      </c>
      <c r="B4681" s="6">
        <v>42567</v>
      </c>
    </row>
    <row r="4682" spans="1:2">
      <c r="A4682" s="7" t="s">
        <v>922</v>
      </c>
      <c r="B4682" s="6">
        <v>42691</v>
      </c>
    </row>
    <row r="4683" spans="1:2">
      <c r="A4683" s="7" t="s">
        <v>2096</v>
      </c>
      <c r="B4683" s="6">
        <v>42919</v>
      </c>
    </row>
    <row r="4684" spans="1:2">
      <c r="A4684" s="7" t="s">
        <v>1618</v>
      </c>
      <c r="B4684" s="6">
        <v>43010</v>
      </c>
    </row>
    <row r="4685" spans="1:2">
      <c r="A4685" s="7" t="s">
        <v>1939</v>
      </c>
      <c r="B4685" s="6">
        <v>43043</v>
      </c>
    </row>
    <row r="4686" spans="1:2">
      <c r="A4686" s="7" t="s">
        <v>1550</v>
      </c>
      <c r="B4686" s="6">
        <v>43170</v>
      </c>
    </row>
    <row r="4687" spans="1:2">
      <c r="A4687" s="7" t="s">
        <v>1507</v>
      </c>
      <c r="B4687" s="6">
        <v>43397</v>
      </c>
    </row>
    <row r="4688" spans="1:2">
      <c r="A4688" s="7" t="s">
        <v>2044</v>
      </c>
      <c r="B4688" s="6">
        <v>43494</v>
      </c>
    </row>
    <row r="4689" spans="1:2">
      <c r="A4689" s="7" t="s">
        <v>2007</v>
      </c>
      <c r="B4689" s="6">
        <v>43682</v>
      </c>
    </row>
    <row r="4690" spans="1:2">
      <c r="A4690" s="7" t="s">
        <v>1444</v>
      </c>
      <c r="B4690" s="6">
        <v>43814</v>
      </c>
    </row>
    <row r="4691" spans="1:2">
      <c r="A4691" s="7" t="s">
        <v>1766</v>
      </c>
      <c r="B4691" s="6">
        <v>43815</v>
      </c>
    </row>
    <row r="4692" spans="1:2">
      <c r="A4692" s="7" t="s">
        <v>2026</v>
      </c>
      <c r="B4692" s="6">
        <v>43844</v>
      </c>
    </row>
    <row r="4693" spans="1:2">
      <c r="A4693" s="7" t="s">
        <v>2044</v>
      </c>
      <c r="B4693" s="6">
        <v>43846</v>
      </c>
    </row>
    <row r="4694" spans="1:2">
      <c r="A4694" s="7" t="s">
        <v>1610</v>
      </c>
      <c r="B4694" s="6">
        <v>43974</v>
      </c>
    </row>
    <row r="4695" spans="1:2">
      <c r="A4695" s="7" t="s">
        <v>1465</v>
      </c>
      <c r="B4695" s="6">
        <v>44003</v>
      </c>
    </row>
    <row r="4696" spans="1:2">
      <c r="A4696" s="7" t="s">
        <v>1149</v>
      </c>
      <c r="B4696" s="6">
        <v>44069</v>
      </c>
    </row>
    <row r="4697" spans="1:2">
      <c r="A4697" s="7" t="s">
        <v>2098</v>
      </c>
      <c r="B4697" s="6">
        <v>44099</v>
      </c>
    </row>
    <row r="4698" spans="1:2">
      <c r="A4698" s="7" t="s">
        <v>1920</v>
      </c>
      <c r="B4698" s="6">
        <v>44133</v>
      </c>
    </row>
    <row r="4699" spans="1:2">
      <c r="A4699" s="7" t="s">
        <v>1639</v>
      </c>
      <c r="B4699" s="6">
        <v>44261</v>
      </c>
    </row>
    <row r="4700" spans="1:2">
      <c r="A4700" s="7" t="s">
        <v>1898</v>
      </c>
      <c r="B4700" s="6">
        <v>44323</v>
      </c>
    </row>
    <row r="4701" spans="1:2">
      <c r="A4701" s="7" t="s">
        <v>1477</v>
      </c>
      <c r="B4701" s="6">
        <v>44517</v>
      </c>
    </row>
    <row r="4702" spans="1:2">
      <c r="A4702" s="7" t="s">
        <v>2108</v>
      </c>
      <c r="B4702" s="6">
        <v>44549</v>
      </c>
    </row>
    <row r="4703" spans="1:2">
      <c r="A4703" s="7" t="s">
        <v>569</v>
      </c>
      <c r="B4703" s="6">
        <v>44679</v>
      </c>
    </row>
    <row r="4704" spans="1:2">
      <c r="A4704" s="7" t="s">
        <v>1743</v>
      </c>
      <c r="B4704" s="6">
        <v>44836</v>
      </c>
    </row>
    <row r="4705" spans="1:2">
      <c r="A4705" s="7" t="s">
        <v>2095</v>
      </c>
      <c r="B4705" s="6">
        <v>45120</v>
      </c>
    </row>
    <row r="4706" spans="1:2">
      <c r="A4706" s="7" t="s">
        <v>1639</v>
      </c>
      <c r="B4706" s="6">
        <v>45158</v>
      </c>
    </row>
    <row r="4707" spans="1:2">
      <c r="A4707" s="7" t="s">
        <v>1765</v>
      </c>
      <c r="B4707" s="6">
        <v>45254</v>
      </c>
    </row>
    <row r="4708" spans="1:2">
      <c r="A4708" s="7" t="s">
        <v>1490</v>
      </c>
      <c r="B4708" s="6">
        <v>45315</v>
      </c>
    </row>
    <row r="4709" spans="1:2">
      <c r="A4709" s="7" t="s">
        <v>1512</v>
      </c>
      <c r="B4709" s="6">
        <v>45380</v>
      </c>
    </row>
    <row r="4710" spans="1:2">
      <c r="A4710" s="7" t="s">
        <v>1507</v>
      </c>
      <c r="B4710" s="6">
        <v>45409</v>
      </c>
    </row>
    <row r="4711" spans="1:2">
      <c r="A4711" s="7" t="s">
        <v>1444</v>
      </c>
      <c r="B4711" s="6">
        <v>45539</v>
      </c>
    </row>
    <row r="4712" spans="1:2">
      <c r="A4712" s="7" t="s">
        <v>1913</v>
      </c>
      <c r="B4712" s="6">
        <v>45605</v>
      </c>
    </row>
    <row r="4713" spans="1:2">
      <c r="A4713" s="7" t="s">
        <v>1814</v>
      </c>
      <c r="B4713" s="6">
        <v>45664</v>
      </c>
    </row>
    <row r="4714" spans="1:2">
      <c r="A4714" s="7" t="s">
        <v>1512</v>
      </c>
      <c r="B4714" s="6">
        <v>45671</v>
      </c>
    </row>
    <row r="4715" spans="1:2">
      <c r="A4715" s="7" t="s">
        <v>1898</v>
      </c>
      <c r="B4715" s="6">
        <v>45762</v>
      </c>
    </row>
    <row r="4716" spans="1:2">
      <c r="A4716" s="7" t="s">
        <v>1977</v>
      </c>
      <c r="B4716" s="6">
        <v>46151</v>
      </c>
    </row>
    <row r="4717" spans="1:2">
      <c r="A4717" s="7" t="s">
        <v>1808</v>
      </c>
      <c r="B4717" s="6">
        <v>46407</v>
      </c>
    </row>
    <row r="4718" spans="1:2">
      <c r="A4718" s="7" t="s">
        <v>2047</v>
      </c>
      <c r="B4718" s="6">
        <v>46499</v>
      </c>
    </row>
    <row r="4719" spans="1:2">
      <c r="A4719" s="7" t="s">
        <v>1610</v>
      </c>
      <c r="B4719" s="6">
        <v>46631</v>
      </c>
    </row>
    <row r="4720" spans="1:2">
      <c r="A4720" s="7" t="s">
        <v>1905</v>
      </c>
      <c r="B4720" s="6">
        <v>46662</v>
      </c>
    </row>
    <row r="4721" spans="1:2">
      <c r="A4721" s="7" t="s">
        <v>569</v>
      </c>
      <c r="B4721" s="6">
        <v>46691</v>
      </c>
    </row>
    <row r="4722" spans="1:2">
      <c r="A4722" s="7" t="s">
        <v>1814</v>
      </c>
      <c r="B4722" s="6">
        <v>46880</v>
      </c>
    </row>
    <row r="4723" spans="1:2">
      <c r="A4723" s="7" t="s">
        <v>2064</v>
      </c>
      <c r="B4723" s="6">
        <v>47011</v>
      </c>
    </row>
    <row r="4724" spans="1:2">
      <c r="A4724" s="7" t="s">
        <v>2007</v>
      </c>
      <c r="B4724" s="6">
        <v>47201</v>
      </c>
    </row>
    <row r="4725" spans="1:2">
      <c r="A4725" s="7" t="s">
        <v>1424</v>
      </c>
      <c r="B4725" s="6">
        <v>47457</v>
      </c>
    </row>
    <row r="4726" spans="1:2">
      <c r="A4726" s="7" t="s">
        <v>1639</v>
      </c>
      <c r="B4726" s="6">
        <v>47522</v>
      </c>
    </row>
    <row r="4727" spans="1:2">
      <c r="A4727" s="7" t="s">
        <v>1863</v>
      </c>
      <c r="B4727" s="6">
        <v>47553</v>
      </c>
    </row>
    <row r="4728" spans="1:2">
      <c r="A4728" s="7" t="s">
        <v>1618</v>
      </c>
      <c r="B4728" s="6">
        <v>47584</v>
      </c>
    </row>
    <row r="4729" spans="1:2">
      <c r="A4729" s="7" t="s">
        <v>1610</v>
      </c>
      <c r="B4729" s="6">
        <v>47683</v>
      </c>
    </row>
    <row r="4730" spans="1:2">
      <c r="A4730" s="7" t="s">
        <v>1798</v>
      </c>
      <c r="B4730" s="6">
        <v>47872</v>
      </c>
    </row>
    <row r="4731" spans="1:2">
      <c r="A4731" s="7" t="s">
        <v>1743</v>
      </c>
      <c r="B4731" s="6">
        <v>47877</v>
      </c>
    </row>
    <row r="4732" spans="1:2">
      <c r="A4732" s="7" t="s">
        <v>1743</v>
      </c>
      <c r="B4732" s="6">
        <v>47879</v>
      </c>
    </row>
    <row r="4733" spans="1:2">
      <c r="A4733" s="7" t="s">
        <v>1798</v>
      </c>
      <c r="B4733" s="6">
        <v>47910</v>
      </c>
    </row>
    <row r="4734" spans="1:2">
      <c r="A4734" s="7" t="s">
        <v>1714</v>
      </c>
      <c r="B4734" s="6">
        <v>47972</v>
      </c>
    </row>
    <row r="4735" spans="1:2">
      <c r="A4735" s="7" t="s">
        <v>2044</v>
      </c>
      <c r="B4735" s="6">
        <v>48192</v>
      </c>
    </row>
    <row r="4736" spans="1:2">
      <c r="A4736" s="7" t="s">
        <v>1633</v>
      </c>
      <c r="B4736" s="6">
        <v>48288</v>
      </c>
    </row>
    <row r="4737" spans="1:2">
      <c r="A4737" s="7" t="s">
        <v>1834</v>
      </c>
      <c r="B4737" s="6">
        <v>48293</v>
      </c>
    </row>
    <row r="4738" spans="1:2">
      <c r="A4738" s="7" t="s">
        <v>1905</v>
      </c>
      <c r="B4738" s="6">
        <v>48294</v>
      </c>
    </row>
    <row r="4739" spans="1:2">
      <c r="A4739" s="7" t="s">
        <v>1691</v>
      </c>
      <c r="B4739" s="6">
        <v>48322</v>
      </c>
    </row>
    <row r="4740" spans="1:2">
      <c r="A4740" s="7" t="s">
        <v>1952</v>
      </c>
      <c r="B4740" s="6">
        <v>48353</v>
      </c>
    </row>
    <row r="4741" spans="1:2">
      <c r="A4741" s="7" t="s">
        <v>1829</v>
      </c>
      <c r="B4741" s="6">
        <v>48420</v>
      </c>
    </row>
    <row r="4742" spans="1:2">
      <c r="A4742" s="7" t="s">
        <v>1710</v>
      </c>
      <c r="B4742" s="6">
        <v>48512</v>
      </c>
    </row>
    <row r="4743" spans="1:2">
      <c r="A4743" s="7" t="s">
        <v>1654</v>
      </c>
      <c r="B4743" s="6">
        <v>48641</v>
      </c>
    </row>
    <row r="4744" spans="1:2">
      <c r="A4744" s="7" t="s">
        <v>1913</v>
      </c>
      <c r="B4744" s="6">
        <v>48672</v>
      </c>
    </row>
    <row r="4745" spans="1:2">
      <c r="A4745" s="7" t="s">
        <v>2045</v>
      </c>
      <c r="B4745" s="6">
        <v>48709</v>
      </c>
    </row>
    <row r="4746" spans="1:2">
      <c r="A4746" s="7" t="s">
        <v>1740</v>
      </c>
      <c r="B4746" s="6">
        <v>48832</v>
      </c>
    </row>
    <row r="4747" spans="1:2">
      <c r="A4747" s="7" t="s">
        <v>1633</v>
      </c>
      <c r="B4747" s="6">
        <v>48836</v>
      </c>
    </row>
    <row r="4748" spans="1:2">
      <c r="A4748" s="7" t="s">
        <v>2044</v>
      </c>
      <c r="B4748" s="6">
        <v>48935</v>
      </c>
    </row>
    <row r="4749" spans="1:2">
      <c r="A4749" s="7" t="s">
        <v>2064</v>
      </c>
      <c r="B4749" s="6">
        <v>49026</v>
      </c>
    </row>
    <row r="4750" spans="1:2">
      <c r="A4750" s="7" t="s">
        <v>1939</v>
      </c>
      <c r="B4750" s="6">
        <v>49925</v>
      </c>
    </row>
    <row r="4751" spans="1:2">
      <c r="A4751" s="7" t="s">
        <v>1549</v>
      </c>
      <c r="B4751" s="6">
        <v>50337</v>
      </c>
    </row>
    <row r="4752" spans="1:2">
      <c r="A4752" s="7" t="s">
        <v>1432</v>
      </c>
      <c r="B4752" s="6">
        <v>50656</v>
      </c>
    </row>
    <row r="4753" spans="1:2">
      <c r="A4753" s="7" t="s">
        <v>1977</v>
      </c>
      <c r="B4753" s="6">
        <v>50950</v>
      </c>
    </row>
    <row r="4754" spans="1:2">
      <c r="A4754" s="7" t="s">
        <v>1941</v>
      </c>
      <c r="B4754" s="6">
        <v>50977</v>
      </c>
    </row>
    <row r="4755" spans="1:2">
      <c r="A4755" s="7" t="s">
        <v>1941</v>
      </c>
      <c r="B4755" s="6">
        <v>51011</v>
      </c>
    </row>
    <row r="4756" spans="1:2">
      <c r="A4756" s="7" t="s">
        <v>1920</v>
      </c>
      <c r="B4756" s="6">
        <v>51171</v>
      </c>
    </row>
    <row r="4757" spans="1:2">
      <c r="A4757" s="7" t="s">
        <v>1765</v>
      </c>
      <c r="B4757" s="6">
        <v>51267</v>
      </c>
    </row>
    <row r="4758" spans="1:2">
      <c r="A4758" s="7" t="s">
        <v>2007</v>
      </c>
      <c r="B4758" s="6">
        <v>51362</v>
      </c>
    </row>
    <row r="4759" spans="1:2">
      <c r="A4759" s="7" t="s">
        <v>1829</v>
      </c>
      <c r="B4759" s="6">
        <v>51489</v>
      </c>
    </row>
    <row r="4760" spans="1:2">
      <c r="A4760" s="7" t="s">
        <v>2045</v>
      </c>
      <c r="B4760" s="6">
        <v>51493</v>
      </c>
    </row>
    <row r="4761" spans="1:2">
      <c r="A4761" s="7" t="s">
        <v>1788</v>
      </c>
      <c r="B4761" s="6">
        <v>51969</v>
      </c>
    </row>
    <row r="4762" spans="1:2">
      <c r="A4762" s="7" t="s">
        <v>1512</v>
      </c>
      <c r="B4762" s="6">
        <v>52003</v>
      </c>
    </row>
    <row r="4763" spans="1:2">
      <c r="A4763" s="7" t="s">
        <v>1939</v>
      </c>
      <c r="B4763" s="6">
        <v>52196</v>
      </c>
    </row>
    <row r="4764" spans="1:2">
      <c r="A4764" s="7" t="s">
        <v>1766</v>
      </c>
      <c r="B4764" s="6">
        <v>52292</v>
      </c>
    </row>
    <row r="4765" spans="1:2">
      <c r="A4765" s="7" t="s">
        <v>1521</v>
      </c>
      <c r="B4765" s="6">
        <v>52423</v>
      </c>
    </row>
    <row r="4766" spans="1:2">
      <c r="A4766" s="7" t="s">
        <v>1898</v>
      </c>
      <c r="B4766" s="6">
        <v>52448</v>
      </c>
    </row>
    <row r="4767" spans="1:2">
      <c r="A4767" s="7" t="s">
        <v>1852</v>
      </c>
      <c r="B4767" s="6">
        <v>52580</v>
      </c>
    </row>
    <row r="4768" spans="1:2">
      <c r="A4768" s="7" t="s">
        <v>2045</v>
      </c>
      <c r="B4768" s="6">
        <v>53056</v>
      </c>
    </row>
    <row r="4769" spans="1:2">
      <c r="A4769" s="7" t="s">
        <v>1957</v>
      </c>
      <c r="B4769" s="6">
        <v>53060</v>
      </c>
    </row>
    <row r="4770" spans="1:2">
      <c r="A4770" s="7" t="s">
        <v>1765</v>
      </c>
      <c r="B4770" s="6">
        <v>53283</v>
      </c>
    </row>
    <row r="4771" spans="1:2">
      <c r="A4771" s="7" t="s">
        <v>1913</v>
      </c>
      <c r="B4771" s="6">
        <v>53344</v>
      </c>
    </row>
    <row r="4772" spans="1:2">
      <c r="A4772" s="7" t="s">
        <v>1639</v>
      </c>
      <c r="B4772" s="6">
        <v>53381</v>
      </c>
    </row>
    <row r="4773" spans="1:2">
      <c r="A4773" s="7" t="s">
        <v>1863</v>
      </c>
      <c r="B4773" s="6">
        <v>53571</v>
      </c>
    </row>
    <row r="4774" spans="1:2">
      <c r="A4774" s="7" t="s">
        <v>1529</v>
      </c>
      <c r="B4774" s="6">
        <v>53635</v>
      </c>
    </row>
    <row r="4775" spans="1:2">
      <c r="A4775" s="7" t="s">
        <v>1442</v>
      </c>
      <c r="B4775" s="6">
        <v>53762</v>
      </c>
    </row>
    <row r="4776" spans="1:2">
      <c r="A4776" s="7" t="s">
        <v>1647</v>
      </c>
      <c r="B4776" s="6">
        <v>54086</v>
      </c>
    </row>
    <row r="4777" spans="1:2">
      <c r="A4777" s="7" t="s">
        <v>2044</v>
      </c>
      <c r="B4777" s="6">
        <v>54180</v>
      </c>
    </row>
    <row r="4778" spans="1:2">
      <c r="A4778" s="7" t="s">
        <v>1647</v>
      </c>
      <c r="B4778" s="6">
        <v>54215</v>
      </c>
    </row>
    <row r="4779" spans="1:2">
      <c r="A4779" s="7" t="s">
        <v>1424</v>
      </c>
      <c r="B4779" s="6">
        <v>54336</v>
      </c>
    </row>
    <row r="4780" spans="1:2">
      <c r="A4780" s="7" t="s">
        <v>1739</v>
      </c>
      <c r="B4780" s="6">
        <v>54467</v>
      </c>
    </row>
    <row r="4781" spans="1:2">
      <c r="A4781" s="7" t="s">
        <v>1801</v>
      </c>
      <c r="B4781" s="6">
        <v>54534</v>
      </c>
    </row>
    <row r="4782" spans="1:2">
      <c r="A4782" s="7" t="s">
        <v>1714</v>
      </c>
      <c r="B4782" s="6">
        <v>54564</v>
      </c>
    </row>
    <row r="4783" spans="1:2">
      <c r="A4783" s="7" t="s">
        <v>1907</v>
      </c>
      <c r="B4783" s="6">
        <v>54692</v>
      </c>
    </row>
    <row r="4784" spans="1:2">
      <c r="A4784" s="7" t="s">
        <v>1739</v>
      </c>
      <c r="B4784" s="6">
        <v>54727</v>
      </c>
    </row>
    <row r="4785" spans="1:2">
      <c r="A4785" s="7" t="s">
        <v>1677</v>
      </c>
      <c r="B4785" s="6">
        <v>54886</v>
      </c>
    </row>
    <row r="4786" spans="1:2">
      <c r="A4786" s="7" t="s">
        <v>1814</v>
      </c>
      <c r="B4786" s="6">
        <v>54977</v>
      </c>
    </row>
    <row r="4787" spans="1:2">
      <c r="A4787" s="7" t="s">
        <v>1545</v>
      </c>
      <c r="B4787" s="6">
        <v>55040</v>
      </c>
    </row>
    <row r="4788" spans="1:2">
      <c r="A4788" s="7" t="s">
        <v>1564</v>
      </c>
      <c r="B4788" s="6">
        <v>55203</v>
      </c>
    </row>
    <row r="4789" spans="1:2">
      <c r="A4789" s="7" t="s">
        <v>1798</v>
      </c>
      <c r="B4789" s="6">
        <v>55330</v>
      </c>
    </row>
    <row r="4790" spans="1:2">
      <c r="A4790" s="7" t="s">
        <v>1749</v>
      </c>
      <c r="B4790" s="6">
        <v>55494</v>
      </c>
    </row>
    <row r="4791" spans="1:2">
      <c r="A4791" s="7" t="s">
        <v>1938</v>
      </c>
      <c r="B4791" s="6">
        <v>55554</v>
      </c>
    </row>
    <row r="4792" spans="1:2">
      <c r="A4792" s="7" t="s">
        <v>2108</v>
      </c>
      <c r="B4792" s="6">
        <v>56006</v>
      </c>
    </row>
    <row r="4793" spans="1:2">
      <c r="A4793" s="7" t="s">
        <v>2096</v>
      </c>
      <c r="B4793" s="6">
        <v>56130</v>
      </c>
    </row>
    <row r="4794" spans="1:2">
      <c r="A4794" s="7" t="s">
        <v>1412</v>
      </c>
      <c r="B4794" s="6">
        <v>56162</v>
      </c>
    </row>
    <row r="4795" spans="1:2">
      <c r="A4795" s="7" t="s">
        <v>1691</v>
      </c>
      <c r="B4795" s="6">
        <v>56261</v>
      </c>
    </row>
    <row r="4796" spans="1:2">
      <c r="A4796" s="7" t="s">
        <v>1518</v>
      </c>
      <c r="B4796" s="6">
        <v>56358</v>
      </c>
    </row>
    <row r="4797" spans="1:2">
      <c r="A4797" s="7" t="s">
        <v>1512</v>
      </c>
      <c r="B4797" s="6">
        <v>56452</v>
      </c>
    </row>
    <row r="4798" spans="1:2">
      <c r="A4798" s="7" t="s">
        <v>569</v>
      </c>
      <c r="B4798" s="6">
        <v>56483</v>
      </c>
    </row>
    <row r="4799" spans="1:2">
      <c r="A4799" s="7" t="s">
        <v>1740</v>
      </c>
      <c r="B4799" s="6">
        <v>56484</v>
      </c>
    </row>
    <row r="4800" spans="1:2">
      <c r="A4800" s="7" t="s">
        <v>1545</v>
      </c>
      <c r="B4800" s="6">
        <v>56676</v>
      </c>
    </row>
    <row r="4801" spans="1:2">
      <c r="A4801" s="7" t="s">
        <v>1836</v>
      </c>
      <c r="B4801" s="6">
        <v>56802</v>
      </c>
    </row>
    <row r="4802" spans="1:2">
      <c r="A4802" s="7" t="s">
        <v>1740</v>
      </c>
      <c r="B4802" s="6">
        <v>56868</v>
      </c>
    </row>
    <row r="4803" spans="1:2">
      <c r="A4803" s="7" t="s">
        <v>1564</v>
      </c>
      <c r="B4803" s="6">
        <v>56869</v>
      </c>
    </row>
    <row r="4804" spans="1:2">
      <c r="A4804" s="7" t="s">
        <v>1419</v>
      </c>
      <c r="B4804" s="6">
        <v>57190</v>
      </c>
    </row>
    <row r="4805" spans="1:2">
      <c r="A4805" s="7" t="s">
        <v>1507</v>
      </c>
      <c r="B4805" s="6">
        <v>57248</v>
      </c>
    </row>
    <row r="4806" spans="1:2">
      <c r="A4806" s="7" t="s">
        <v>1957</v>
      </c>
      <c r="B4806" s="6">
        <v>57318</v>
      </c>
    </row>
    <row r="4807" spans="1:2">
      <c r="A4807" s="7" t="s">
        <v>1801</v>
      </c>
      <c r="B4807" s="6">
        <v>57350</v>
      </c>
    </row>
    <row r="4808" spans="1:2">
      <c r="A4808" s="7" t="s">
        <v>1691</v>
      </c>
      <c r="B4808" s="6">
        <v>57381</v>
      </c>
    </row>
    <row r="4809" spans="1:2">
      <c r="A4809" s="7" t="s">
        <v>1868</v>
      </c>
      <c r="B4809" s="6">
        <v>57444</v>
      </c>
    </row>
    <row r="4810" spans="1:2">
      <c r="A4810" s="7" t="s">
        <v>1749</v>
      </c>
      <c r="B4810" s="6">
        <v>57476</v>
      </c>
    </row>
    <row r="4811" spans="1:2">
      <c r="A4811" s="7" t="s">
        <v>1120</v>
      </c>
      <c r="B4811" s="6">
        <v>57633</v>
      </c>
    </row>
    <row r="4812" spans="1:2">
      <c r="A4812" s="7" t="s">
        <v>1710</v>
      </c>
      <c r="B4812" s="6">
        <v>57669</v>
      </c>
    </row>
    <row r="4813" spans="1:2">
      <c r="A4813" s="7" t="s">
        <v>1863</v>
      </c>
      <c r="B4813" s="6">
        <v>57734</v>
      </c>
    </row>
    <row r="4814" spans="1:2">
      <c r="A4814" s="7" t="s">
        <v>1808</v>
      </c>
      <c r="B4814" s="6">
        <v>57760</v>
      </c>
    </row>
    <row r="4815" spans="1:2">
      <c r="A4815" s="7" t="s">
        <v>1765</v>
      </c>
      <c r="B4815" s="6">
        <v>57891</v>
      </c>
    </row>
    <row r="4816" spans="1:2">
      <c r="A4816" s="7" t="s">
        <v>1529</v>
      </c>
      <c r="B4816" s="6">
        <v>58084</v>
      </c>
    </row>
    <row r="4817" spans="1:2">
      <c r="A4817" s="7" t="s">
        <v>2024</v>
      </c>
      <c r="B4817" s="6">
        <v>58179</v>
      </c>
    </row>
    <row r="4818" spans="1:2">
      <c r="A4818" s="7" t="s">
        <v>2095</v>
      </c>
      <c r="B4818" s="6">
        <v>58279</v>
      </c>
    </row>
    <row r="4819" spans="1:2">
      <c r="A4819" s="7" t="s">
        <v>1521</v>
      </c>
      <c r="B4819" s="6">
        <v>58369</v>
      </c>
    </row>
    <row r="4820" spans="1:2">
      <c r="A4820" s="7" t="s">
        <v>1868</v>
      </c>
      <c r="B4820" s="6">
        <v>58371</v>
      </c>
    </row>
    <row r="4821" spans="1:2">
      <c r="A4821" s="7" t="s">
        <v>1764</v>
      </c>
      <c r="B4821" s="6">
        <v>58433</v>
      </c>
    </row>
    <row r="4822" spans="1:2">
      <c r="A4822" s="7" t="s">
        <v>1952</v>
      </c>
      <c r="B4822" s="6">
        <v>58855</v>
      </c>
    </row>
    <row r="4823" spans="1:2">
      <c r="A4823" s="7" t="s">
        <v>214</v>
      </c>
      <c r="B4823" s="6">
        <v>59173</v>
      </c>
    </row>
    <row r="4824" spans="1:2">
      <c r="A4824" s="7" t="s">
        <v>1938</v>
      </c>
      <c r="B4824" s="6">
        <v>59363</v>
      </c>
    </row>
    <row r="4825" spans="1:2">
      <c r="A4825" s="7" t="s">
        <v>1529</v>
      </c>
      <c r="B4825" s="6">
        <v>59553</v>
      </c>
    </row>
    <row r="4826" spans="1:2">
      <c r="A4826" s="7" t="s">
        <v>1759</v>
      </c>
      <c r="B4826" s="6">
        <v>59681</v>
      </c>
    </row>
    <row r="4827" spans="1:2">
      <c r="A4827" s="7" t="s">
        <v>2067</v>
      </c>
      <c r="B4827" s="6">
        <v>59812</v>
      </c>
    </row>
    <row r="4828" spans="1:2">
      <c r="A4828" s="7" t="s">
        <v>1477</v>
      </c>
      <c r="B4828" s="6">
        <v>59815</v>
      </c>
    </row>
    <row r="4829" spans="1:2">
      <c r="A4829" s="7" t="s">
        <v>1798</v>
      </c>
      <c r="B4829" s="6">
        <v>59971</v>
      </c>
    </row>
    <row r="4830" spans="1:2">
      <c r="A4830" s="7" t="s">
        <v>2003</v>
      </c>
      <c r="B4830" s="6">
        <v>481</v>
      </c>
    </row>
    <row r="4831" spans="1:2">
      <c r="A4831" s="7" t="s">
        <v>1541</v>
      </c>
      <c r="B4831" s="6">
        <v>834</v>
      </c>
    </row>
    <row r="4832" spans="1:2">
      <c r="A4832" s="7" t="s">
        <v>1966</v>
      </c>
      <c r="B4832" s="6">
        <v>1414</v>
      </c>
    </row>
    <row r="4833" spans="1:2">
      <c r="A4833" s="7" t="s">
        <v>1820</v>
      </c>
      <c r="B4833" s="6">
        <v>2311</v>
      </c>
    </row>
    <row r="4834" spans="1:2">
      <c r="A4834" s="7" t="s">
        <v>1591</v>
      </c>
      <c r="B4834" s="6">
        <v>2438</v>
      </c>
    </row>
    <row r="4835" spans="1:2">
      <c r="A4835" s="7" t="s">
        <v>1937</v>
      </c>
      <c r="B4835" s="6">
        <v>2595</v>
      </c>
    </row>
    <row r="4836" spans="1:2">
      <c r="A4836" s="7" t="s">
        <v>1948</v>
      </c>
      <c r="B4836" s="6">
        <v>2790</v>
      </c>
    </row>
    <row r="4837" spans="1:2">
      <c r="A4837" s="7" t="s">
        <v>1826</v>
      </c>
      <c r="B4837" s="6">
        <v>3395</v>
      </c>
    </row>
    <row r="4838" spans="1:2">
      <c r="A4838" s="7" t="s">
        <v>1937</v>
      </c>
      <c r="B4838" s="6">
        <v>4195</v>
      </c>
    </row>
    <row r="4839" spans="1:2">
      <c r="A4839" s="7" t="s">
        <v>1541</v>
      </c>
      <c r="B4839" s="6">
        <v>4391</v>
      </c>
    </row>
    <row r="4840" spans="1:2">
      <c r="A4840" s="7" t="s">
        <v>1745</v>
      </c>
      <c r="B4840" s="6">
        <v>4422</v>
      </c>
    </row>
    <row r="4841" spans="1:2">
      <c r="A4841" s="7" t="s">
        <v>1831</v>
      </c>
      <c r="B4841" s="6">
        <v>4741</v>
      </c>
    </row>
    <row r="4842" spans="1:2">
      <c r="A4842" s="7" t="s">
        <v>1541</v>
      </c>
      <c r="B4842" s="6">
        <v>4835</v>
      </c>
    </row>
    <row r="4843" spans="1:2">
      <c r="A4843" s="7" t="s">
        <v>1937</v>
      </c>
      <c r="B4843" s="6">
        <v>5028</v>
      </c>
    </row>
    <row r="4844" spans="1:2">
      <c r="A4844" s="7" t="s">
        <v>1439</v>
      </c>
      <c r="B4844" s="6">
        <v>5095</v>
      </c>
    </row>
    <row r="4845" spans="1:2">
      <c r="A4845" s="7" t="s">
        <v>1547</v>
      </c>
      <c r="B4845" s="6">
        <v>5317</v>
      </c>
    </row>
    <row r="4846" spans="1:2">
      <c r="A4846" s="7" t="s">
        <v>2003</v>
      </c>
      <c r="B4846" s="6">
        <v>5735</v>
      </c>
    </row>
    <row r="4847" spans="1:2">
      <c r="A4847" s="7" t="s">
        <v>1547</v>
      </c>
      <c r="B4847" s="6">
        <v>5856</v>
      </c>
    </row>
    <row r="4848" spans="1:2">
      <c r="A4848" s="7" t="s">
        <v>2003</v>
      </c>
      <c r="B4848" s="6">
        <v>5891</v>
      </c>
    </row>
    <row r="4849" spans="1:2">
      <c r="A4849" s="7" t="s">
        <v>1541</v>
      </c>
      <c r="B4849" s="6">
        <v>6274</v>
      </c>
    </row>
    <row r="4850" spans="1:2">
      <c r="A4850" s="7" t="s">
        <v>1937</v>
      </c>
      <c r="B4850" s="6">
        <v>6309</v>
      </c>
    </row>
    <row r="4851" spans="1:2">
      <c r="A4851" s="7" t="s">
        <v>1831</v>
      </c>
      <c r="B4851" s="6">
        <v>6368</v>
      </c>
    </row>
    <row r="4852" spans="1:2">
      <c r="A4852" s="7" t="s">
        <v>2003</v>
      </c>
      <c r="B4852" s="6">
        <v>6978</v>
      </c>
    </row>
    <row r="4853" spans="1:2">
      <c r="A4853" s="7" t="s">
        <v>2074</v>
      </c>
      <c r="B4853" s="6">
        <v>7461</v>
      </c>
    </row>
    <row r="4854" spans="1:2">
      <c r="A4854" s="7" t="s">
        <v>1948</v>
      </c>
      <c r="B4854" s="6">
        <v>9505</v>
      </c>
    </row>
    <row r="4855" spans="1:2">
      <c r="A4855" s="7" t="s">
        <v>1745</v>
      </c>
      <c r="B4855" s="6">
        <v>9794</v>
      </c>
    </row>
    <row r="4856" spans="1:2">
      <c r="A4856" s="7" t="s">
        <v>1547</v>
      </c>
      <c r="B4856" s="6">
        <v>10148</v>
      </c>
    </row>
    <row r="4857" spans="1:2">
      <c r="A4857" s="7" t="s">
        <v>1541</v>
      </c>
      <c r="B4857" s="6">
        <v>11045</v>
      </c>
    </row>
    <row r="4858" spans="1:2">
      <c r="A4858" s="7" t="s">
        <v>1864</v>
      </c>
      <c r="B4858" s="6">
        <v>11074</v>
      </c>
    </row>
    <row r="4859" spans="1:2">
      <c r="A4859" s="7" t="s">
        <v>1623</v>
      </c>
      <c r="B4859" s="6">
        <v>12449</v>
      </c>
    </row>
    <row r="4860" spans="1:2">
      <c r="A4860" s="7" t="s">
        <v>1439</v>
      </c>
      <c r="B4860" s="6">
        <v>14661</v>
      </c>
    </row>
    <row r="4861" spans="1:2">
      <c r="A4861" s="7" t="s">
        <v>1820</v>
      </c>
      <c r="B4861" s="6">
        <v>15303</v>
      </c>
    </row>
    <row r="4862" spans="1:2">
      <c r="A4862" s="7" t="s">
        <v>1826</v>
      </c>
      <c r="B4862" s="6">
        <v>15622</v>
      </c>
    </row>
    <row r="4863" spans="1:2">
      <c r="A4863" s="7" t="s">
        <v>1899</v>
      </c>
      <c r="B4863" s="6">
        <v>15778</v>
      </c>
    </row>
    <row r="4864" spans="1:2">
      <c r="A4864" s="7" t="s">
        <v>1623</v>
      </c>
      <c r="B4864" s="6">
        <v>16166</v>
      </c>
    </row>
    <row r="4865" spans="1:2">
      <c r="A4865" s="7" t="s">
        <v>1591</v>
      </c>
      <c r="B4865" s="6">
        <v>16768</v>
      </c>
    </row>
    <row r="4866" spans="1:2">
      <c r="A4866" s="7" t="s">
        <v>1745</v>
      </c>
      <c r="B4866" s="6">
        <v>17313</v>
      </c>
    </row>
    <row r="4867" spans="1:2">
      <c r="A4867" s="7" t="s">
        <v>1966</v>
      </c>
      <c r="B4867" s="6">
        <v>17447</v>
      </c>
    </row>
    <row r="4868" spans="1:2">
      <c r="A4868" s="7" t="s">
        <v>1439</v>
      </c>
      <c r="B4868" s="6">
        <v>18145</v>
      </c>
    </row>
    <row r="4869" spans="1:2">
      <c r="A4869" s="7" t="s">
        <v>1541</v>
      </c>
      <c r="B4869" s="6">
        <v>18215</v>
      </c>
    </row>
    <row r="4870" spans="1:2">
      <c r="A4870" s="7" t="s">
        <v>1820</v>
      </c>
      <c r="B4870" s="6">
        <v>18598</v>
      </c>
    </row>
    <row r="4871" spans="1:2">
      <c r="A4871" s="7" t="s">
        <v>1864</v>
      </c>
      <c r="B4871" s="6">
        <v>19234</v>
      </c>
    </row>
    <row r="4872" spans="1:2">
      <c r="A4872" s="7" t="s">
        <v>1966</v>
      </c>
      <c r="B4872" s="6">
        <v>19555</v>
      </c>
    </row>
    <row r="4873" spans="1:2">
      <c r="A4873" s="7" t="s">
        <v>1541</v>
      </c>
      <c r="B4873" s="6">
        <v>19843</v>
      </c>
    </row>
    <row r="4874" spans="1:2">
      <c r="A4874" s="7" t="s">
        <v>1439</v>
      </c>
      <c r="B4874" s="6">
        <v>20646</v>
      </c>
    </row>
    <row r="4875" spans="1:2">
      <c r="A4875" s="7" t="s">
        <v>1966</v>
      </c>
      <c r="B4875" s="6">
        <v>21222</v>
      </c>
    </row>
    <row r="4876" spans="1:2">
      <c r="A4876" s="7" t="s">
        <v>1820</v>
      </c>
      <c r="B4876" s="6">
        <v>22755</v>
      </c>
    </row>
    <row r="4877" spans="1:2">
      <c r="A4877" s="7" t="s">
        <v>1899</v>
      </c>
      <c r="B4877" s="6">
        <v>23136</v>
      </c>
    </row>
    <row r="4878" spans="1:2">
      <c r="A4878" s="7" t="s">
        <v>1864</v>
      </c>
      <c r="B4878" s="6">
        <v>23685</v>
      </c>
    </row>
    <row r="4879" spans="1:2">
      <c r="A4879" s="7" t="s">
        <v>1708</v>
      </c>
      <c r="B4879" s="6">
        <v>23745</v>
      </c>
    </row>
    <row r="4880" spans="1:2">
      <c r="A4880" s="7" t="s">
        <v>1826</v>
      </c>
      <c r="B4880" s="6">
        <v>25571</v>
      </c>
    </row>
    <row r="4881" spans="1:2">
      <c r="A4881" s="7" t="s">
        <v>1864</v>
      </c>
      <c r="B4881" s="6">
        <v>26053</v>
      </c>
    </row>
    <row r="4882" spans="1:2">
      <c r="A4882" s="7" t="s">
        <v>1937</v>
      </c>
      <c r="B4882" s="6">
        <v>26277</v>
      </c>
    </row>
    <row r="4883" spans="1:2">
      <c r="A4883" s="7" t="s">
        <v>1937</v>
      </c>
      <c r="B4883" s="6">
        <v>26374</v>
      </c>
    </row>
    <row r="4884" spans="1:2">
      <c r="A4884" s="7" t="s">
        <v>2118</v>
      </c>
      <c r="B4884" s="6">
        <v>26944</v>
      </c>
    </row>
    <row r="4885" spans="1:2">
      <c r="A4885" s="7" t="s">
        <v>1820</v>
      </c>
      <c r="B4885" s="6">
        <v>27013</v>
      </c>
    </row>
    <row r="4886" spans="1:2">
      <c r="A4886" s="7" t="s">
        <v>1831</v>
      </c>
      <c r="B4886" s="6">
        <v>27904</v>
      </c>
    </row>
    <row r="4887" spans="1:2">
      <c r="A4887" s="7" t="s">
        <v>2118</v>
      </c>
      <c r="B4887" s="6">
        <v>29767</v>
      </c>
    </row>
    <row r="4888" spans="1:2">
      <c r="A4888" s="7" t="s">
        <v>1826</v>
      </c>
      <c r="B4888" s="6">
        <v>29826</v>
      </c>
    </row>
    <row r="4889" spans="1:2">
      <c r="A4889" s="7" t="s">
        <v>1899</v>
      </c>
      <c r="B4889" s="6">
        <v>30566</v>
      </c>
    </row>
    <row r="4890" spans="1:2">
      <c r="A4890" s="7" t="s">
        <v>1591</v>
      </c>
      <c r="B4890" s="6">
        <v>30852</v>
      </c>
    </row>
    <row r="4891" spans="1:2">
      <c r="A4891" s="7" t="s">
        <v>1547</v>
      </c>
      <c r="B4891" s="6">
        <v>31204</v>
      </c>
    </row>
    <row r="4892" spans="1:2">
      <c r="A4892" s="7" t="s">
        <v>1591</v>
      </c>
      <c r="B4892" s="6">
        <v>32513</v>
      </c>
    </row>
    <row r="4893" spans="1:2">
      <c r="A4893" s="7" t="s">
        <v>1820</v>
      </c>
      <c r="B4893" s="6">
        <v>32641</v>
      </c>
    </row>
    <row r="4894" spans="1:2">
      <c r="A4894" s="7" t="s">
        <v>1623</v>
      </c>
      <c r="B4894" s="6">
        <v>33729</v>
      </c>
    </row>
    <row r="4895" spans="1:2">
      <c r="A4895" s="7" t="s">
        <v>1899</v>
      </c>
      <c r="B4895" s="6">
        <v>34083</v>
      </c>
    </row>
    <row r="4896" spans="1:2">
      <c r="A4896" s="7" t="s">
        <v>1966</v>
      </c>
      <c r="B4896" s="6">
        <v>34532</v>
      </c>
    </row>
    <row r="4897" spans="1:2">
      <c r="A4897" s="7" t="s">
        <v>1439</v>
      </c>
      <c r="B4897" s="6">
        <v>35139</v>
      </c>
    </row>
    <row r="4898" spans="1:2">
      <c r="A4898" s="7" t="s">
        <v>1899</v>
      </c>
      <c r="B4898" s="6">
        <v>35239</v>
      </c>
    </row>
    <row r="4899" spans="1:2">
      <c r="A4899" s="7" t="s">
        <v>1864</v>
      </c>
      <c r="B4899" s="6">
        <v>35875</v>
      </c>
    </row>
    <row r="4900" spans="1:2">
      <c r="A4900" s="7" t="s">
        <v>1462</v>
      </c>
      <c r="B4900" s="6">
        <v>37125</v>
      </c>
    </row>
    <row r="4901" spans="1:2">
      <c r="A4901" s="7" t="s">
        <v>1831</v>
      </c>
      <c r="B4901" s="6">
        <v>37158</v>
      </c>
    </row>
    <row r="4902" spans="1:2">
      <c r="A4902" s="7" t="s">
        <v>1820</v>
      </c>
      <c r="B4902" s="6">
        <v>37380</v>
      </c>
    </row>
    <row r="4903" spans="1:2">
      <c r="A4903" s="7" t="s">
        <v>1831</v>
      </c>
      <c r="B4903" s="6">
        <v>37445</v>
      </c>
    </row>
    <row r="4904" spans="1:2">
      <c r="A4904" s="7" t="s">
        <v>2118</v>
      </c>
      <c r="B4904" s="6">
        <v>38212</v>
      </c>
    </row>
    <row r="4905" spans="1:2">
      <c r="A4905" s="7" t="s">
        <v>1708</v>
      </c>
      <c r="B4905" s="6">
        <v>38661</v>
      </c>
    </row>
    <row r="4906" spans="1:2">
      <c r="A4906" s="7" t="s">
        <v>2118</v>
      </c>
      <c r="B4906" s="6">
        <v>39110</v>
      </c>
    </row>
    <row r="4907" spans="1:2">
      <c r="A4907" s="7" t="s">
        <v>1439</v>
      </c>
      <c r="B4907" s="6">
        <v>39235</v>
      </c>
    </row>
    <row r="4908" spans="1:2">
      <c r="A4908" s="7" t="s">
        <v>2074</v>
      </c>
      <c r="B4908" s="6">
        <v>39270</v>
      </c>
    </row>
    <row r="4909" spans="1:2">
      <c r="A4909" s="7" t="s">
        <v>1439</v>
      </c>
      <c r="B4909" s="6">
        <v>39586</v>
      </c>
    </row>
    <row r="4910" spans="1:2">
      <c r="A4910" s="7" t="s">
        <v>2074</v>
      </c>
      <c r="B4910" s="6">
        <v>39812</v>
      </c>
    </row>
    <row r="4911" spans="1:2">
      <c r="A4911" s="7" t="s">
        <v>2003</v>
      </c>
      <c r="B4911" s="6">
        <v>40673</v>
      </c>
    </row>
    <row r="4912" spans="1:2">
      <c r="A4912" s="7" t="s">
        <v>1937</v>
      </c>
      <c r="B4912" s="6">
        <v>41413</v>
      </c>
    </row>
    <row r="4913" spans="1:2">
      <c r="A4913" s="7" t="s">
        <v>1937</v>
      </c>
      <c r="B4913" s="6">
        <v>41824</v>
      </c>
    </row>
    <row r="4914" spans="1:2">
      <c r="A4914" s="7" t="s">
        <v>1496</v>
      </c>
      <c r="B4914" s="6">
        <v>42628</v>
      </c>
    </row>
    <row r="4915" spans="1:2">
      <c r="A4915" s="7" t="s">
        <v>1820</v>
      </c>
      <c r="B4915" s="6">
        <v>42722</v>
      </c>
    </row>
    <row r="4916" spans="1:2">
      <c r="A4916" s="7" t="s">
        <v>1623</v>
      </c>
      <c r="B4916" s="6">
        <v>42753</v>
      </c>
    </row>
    <row r="4917" spans="1:2">
      <c r="A4917" s="7" t="s">
        <v>1439</v>
      </c>
      <c r="B4917" s="6">
        <v>43013</v>
      </c>
    </row>
    <row r="4918" spans="1:2">
      <c r="A4918" s="7" t="s">
        <v>2074</v>
      </c>
      <c r="B4918" s="6">
        <v>44198</v>
      </c>
    </row>
    <row r="4919" spans="1:2">
      <c r="A4919" s="7" t="s">
        <v>1623</v>
      </c>
      <c r="B4919" s="6">
        <v>44834</v>
      </c>
    </row>
    <row r="4920" spans="1:2">
      <c r="A4920" s="7" t="s">
        <v>1496</v>
      </c>
      <c r="B4920" s="6">
        <v>46053</v>
      </c>
    </row>
    <row r="4921" spans="1:2">
      <c r="A4921" s="7" t="s">
        <v>2074</v>
      </c>
      <c r="B4921" s="6">
        <v>47329</v>
      </c>
    </row>
    <row r="4922" spans="1:2">
      <c r="A4922" s="7" t="s">
        <v>1547</v>
      </c>
      <c r="B4922" s="6">
        <v>47461</v>
      </c>
    </row>
    <row r="4923" spans="1:2">
      <c r="A4923" s="7" t="s">
        <v>1623</v>
      </c>
      <c r="B4923" s="6">
        <v>47525</v>
      </c>
    </row>
    <row r="4924" spans="1:2">
      <c r="A4924" s="7" t="s">
        <v>1547</v>
      </c>
      <c r="B4924" s="6">
        <v>48803</v>
      </c>
    </row>
    <row r="4925" spans="1:2">
      <c r="A4925" s="7" t="s">
        <v>1820</v>
      </c>
      <c r="B4925" s="6">
        <v>49027</v>
      </c>
    </row>
    <row r="4926" spans="1:2">
      <c r="A4926" s="7" t="s">
        <v>1966</v>
      </c>
      <c r="B4926" s="6">
        <v>50822</v>
      </c>
    </row>
    <row r="4927" spans="1:2">
      <c r="A4927" s="7" t="s">
        <v>1439</v>
      </c>
      <c r="B4927" s="6">
        <v>51714</v>
      </c>
    </row>
    <row r="4928" spans="1:2">
      <c r="A4928" s="7" t="s">
        <v>1623</v>
      </c>
      <c r="B4928" s="6">
        <v>51815</v>
      </c>
    </row>
    <row r="4929" spans="1:2">
      <c r="A4929" s="7" t="s">
        <v>2003</v>
      </c>
      <c r="B4929" s="6">
        <v>51906</v>
      </c>
    </row>
    <row r="4930" spans="1:2">
      <c r="A4930" s="7" t="s">
        <v>1462</v>
      </c>
      <c r="B4930" s="6">
        <v>52128</v>
      </c>
    </row>
    <row r="4931" spans="1:2">
      <c r="A4931" s="7" t="s">
        <v>1547</v>
      </c>
      <c r="B4931" s="6">
        <v>52675</v>
      </c>
    </row>
    <row r="4932" spans="1:2">
      <c r="A4932" s="7" t="s">
        <v>1708</v>
      </c>
      <c r="B4932" s="6">
        <v>53189</v>
      </c>
    </row>
    <row r="4933" spans="1:2">
      <c r="A4933" s="7" t="s">
        <v>1439</v>
      </c>
      <c r="B4933" s="6">
        <v>54307</v>
      </c>
    </row>
    <row r="4934" spans="1:2">
      <c r="A4934" s="7" t="s">
        <v>1623</v>
      </c>
      <c r="B4934" s="6">
        <v>54917</v>
      </c>
    </row>
    <row r="4935" spans="1:2">
      <c r="A4935" s="7" t="s">
        <v>1708</v>
      </c>
      <c r="B4935" s="6">
        <v>57511</v>
      </c>
    </row>
    <row r="4936" spans="1:2">
      <c r="A4936" s="7" t="s">
        <v>1623</v>
      </c>
      <c r="B4936" s="6">
        <v>57857</v>
      </c>
    </row>
    <row r="4937" spans="1:2">
      <c r="A4937" s="7" t="s">
        <v>1623</v>
      </c>
      <c r="B4937" s="6">
        <v>57861</v>
      </c>
    </row>
    <row r="4938" spans="1:2">
      <c r="A4938" s="7" t="s">
        <v>1547</v>
      </c>
      <c r="B4938" s="6">
        <v>58247</v>
      </c>
    </row>
    <row r="4939" spans="1:2">
      <c r="A4939" s="7" t="s">
        <v>1899</v>
      </c>
      <c r="B4939" s="6">
        <v>58470</v>
      </c>
    </row>
    <row r="4940" spans="1:2">
      <c r="A4940" s="7" t="s">
        <v>1591</v>
      </c>
      <c r="B4940" s="6">
        <v>58759</v>
      </c>
    </row>
    <row r="4941" spans="1:2">
      <c r="A4941" s="7" t="s">
        <v>2003</v>
      </c>
      <c r="B4941" s="6">
        <v>59780</v>
      </c>
    </row>
    <row r="4942" spans="1:2">
      <c r="A4942" s="7" t="s">
        <v>1779</v>
      </c>
      <c r="B4942" s="6">
        <v>358</v>
      </c>
    </row>
    <row r="4943" spans="1:2">
      <c r="A4943" s="7" t="s">
        <v>1597</v>
      </c>
      <c r="B4943" s="6">
        <v>1767</v>
      </c>
    </row>
    <row r="4944" spans="1:2">
      <c r="A4944" s="7" t="s">
        <v>2008</v>
      </c>
      <c r="B4944" s="6">
        <v>1863</v>
      </c>
    </row>
    <row r="4945" spans="1:2">
      <c r="A4945" s="7" t="s">
        <v>1596</v>
      </c>
      <c r="B4945" s="6">
        <v>2915</v>
      </c>
    </row>
    <row r="4946" spans="1:2">
      <c r="A4946" s="7" t="s">
        <v>2008</v>
      </c>
      <c r="B4946" s="6">
        <v>3046</v>
      </c>
    </row>
    <row r="4947" spans="1:2">
      <c r="A4947" s="7" t="s">
        <v>1834</v>
      </c>
      <c r="B4947" s="6">
        <v>4389</v>
      </c>
    </row>
    <row r="4948" spans="1:2">
      <c r="A4948" s="7" t="s">
        <v>1980</v>
      </c>
      <c r="B4948" s="6">
        <v>6180</v>
      </c>
    </row>
    <row r="4949" spans="1:2">
      <c r="A4949" s="7" t="s">
        <v>1779</v>
      </c>
      <c r="B4949" s="6">
        <v>7078</v>
      </c>
    </row>
    <row r="4950" spans="1:2">
      <c r="A4950" s="7" t="s">
        <v>2040</v>
      </c>
      <c r="B4950" s="6">
        <v>7654</v>
      </c>
    </row>
    <row r="4951" spans="1:2">
      <c r="A4951" s="7" t="s">
        <v>2013</v>
      </c>
      <c r="B4951" s="6">
        <v>7746</v>
      </c>
    </row>
    <row r="4952" spans="1:2">
      <c r="A4952" s="7" t="s">
        <v>1722</v>
      </c>
      <c r="B4952" s="6">
        <v>8387</v>
      </c>
    </row>
    <row r="4953" spans="1:2">
      <c r="A4953" s="7" t="s">
        <v>2040</v>
      </c>
      <c r="B4953" s="6">
        <v>8768</v>
      </c>
    </row>
    <row r="4954" spans="1:2">
      <c r="A4954" s="7" t="s">
        <v>2008</v>
      </c>
      <c r="B4954" s="6">
        <v>9504</v>
      </c>
    </row>
    <row r="4955" spans="1:2">
      <c r="A4955" s="7" t="s">
        <v>2008</v>
      </c>
      <c r="B4955" s="6">
        <v>10341</v>
      </c>
    </row>
    <row r="4956" spans="1:2">
      <c r="A4956" s="7" t="s">
        <v>1980</v>
      </c>
      <c r="B4956" s="6">
        <v>10982</v>
      </c>
    </row>
    <row r="4957" spans="1:2">
      <c r="A4957" s="7" t="s">
        <v>2040</v>
      </c>
      <c r="B4957" s="6">
        <v>14176</v>
      </c>
    </row>
    <row r="4958" spans="1:2">
      <c r="A4958" s="7" t="s">
        <v>2008</v>
      </c>
      <c r="B4958" s="6">
        <v>14497</v>
      </c>
    </row>
    <row r="4959" spans="1:2">
      <c r="A4959" s="7" t="s">
        <v>1596</v>
      </c>
      <c r="B4959" s="6">
        <v>15074</v>
      </c>
    </row>
    <row r="4960" spans="1:2">
      <c r="A4960" s="7" t="s">
        <v>2040</v>
      </c>
      <c r="B4960" s="6">
        <v>15104</v>
      </c>
    </row>
    <row r="4961" spans="1:2">
      <c r="A4961" s="7" t="s">
        <v>2040</v>
      </c>
      <c r="B4961" s="6">
        <v>17445</v>
      </c>
    </row>
    <row r="4962" spans="1:2">
      <c r="A4962" s="7" t="s">
        <v>1722</v>
      </c>
      <c r="B4962" s="6">
        <v>18593</v>
      </c>
    </row>
    <row r="4963" spans="1:2">
      <c r="A4963" s="7" t="s">
        <v>1722</v>
      </c>
      <c r="B4963" s="6">
        <v>19652</v>
      </c>
    </row>
    <row r="4964" spans="1:2">
      <c r="A4964" s="7" t="s">
        <v>2013</v>
      </c>
      <c r="B4964" s="6">
        <v>20743</v>
      </c>
    </row>
    <row r="4965" spans="1:2">
      <c r="A4965" s="7" t="s">
        <v>2013</v>
      </c>
      <c r="B4965" s="6">
        <v>21862</v>
      </c>
    </row>
    <row r="4966" spans="1:2">
      <c r="A4966" s="7" t="s">
        <v>1779</v>
      </c>
      <c r="B4966" s="6">
        <v>22787</v>
      </c>
    </row>
    <row r="4967" spans="1:2">
      <c r="A4967" s="7" t="s">
        <v>1596</v>
      </c>
      <c r="B4967" s="6">
        <v>23170</v>
      </c>
    </row>
    <row r="4968" spans="1:2">
      <c r="A4968" s="7" t="s">
        <v>2040</v>
      </c>
      <c r="B4968" s="6">
        <v>23328</v>
      </c>
    </row>
    <row r="4969" spans="1:2">
      <c r="A4969" s="7" t="s">
        <v>1597</v>
      </c>
      <c r="B4969" s="6">
        <v>24260</v>
      </c>
    </row>
    <row r="4970" spans="1:2">
      <c r="A4970" s="7" t="s">
        <v>2008</v>
      </c>
      <c r="B4970" s="6">
        <v>24261</v>
      </c>
    </row>
    <row r="4971" spans="1:2">
      <c r="A4971" s="7" t="s">
        <v>2040</v>
      </c>
      <c r="B4971" s="6">
        <v>26054</v>
      </c>
    </row>
    <row r="4972" spans="1:2">
      <c r="A4972" s="7" t="s">
        <v>1992</v>
      </c>
      <c r="B4972" s="6">
        <v>27750</v>
      </c>
    </row>
    <row r="4973" spans="1:2">
      <c r="A4973" s="7" t="s">
        <v>1802</v>
      </c>
      <c r="B4973" s="6">
        <v>27872</v>
      </c>
    </row>
    <row r="4974" spans="1:2">
      <c r="A4974" s="7" t="s">
        <v>2008</v>
      </c>
      <c r="B4974" s="6">
        <v>31109</v>
      </c>
    </row>
    <row r="4975" spans="1:2">
      <c r="A4975" s="7" t="s">
        <v>1992</v>
      </c>
      <c r="B4975" s="6">
        <v>32165</v>
      </c>
    </row>
    <row r="4976" spans="1:2">
      <c r="A4976" s="7" t="s">
        <v>1997</v>
      </c>
      <c r="B4976" s="6">
        <v>32325</v>
      </c>
    </row>
    <row r="4977" spans="1:2">
      <c r="A4977" s="7" t="s">
        <v>1802</v>
      </c>
      <c r="B4977" s="6">
        <v>32931</v>
      </c>
    </row>
    <row r="4978" spans="1:2">
      <c r="A4978" s="7" t="s">
        <v>2013</v>
      </c>
      <c r="B4978" s="6">
        <v>33189</v>
      </c>
    </row>
    <row r="4979" spans="1:2">
      <c r="A4979" s="7" t="s">
        <v>1566</v>
      </c>
      <c r="B4979" s="6">
        <v>34311</v>
      </c>
    </row>
    <row r="4980" spans="1:2">
      <c r="A4980" s="7" t="s">
        <v>2008</v>
      </c>
      <c r="B4980" s="6">
        <v>35111</v>
      </c>
    </row>
    <row r="4981" spans="1:2">
      <c r="A4981" s="7" t="s">
        <v>1566</v>
      </c>
      <c r="B4981" s="6">
        <v>35173</v>
      </c>
    </row>
    <row r="4982" spans="1:2">
      <c r="A4982" s="7" t="s">
        <v>1992</v>
      </c>
      <c r="B4982" s="6">
        <v>36773</v>
      </c>
    </row>
    <row r="4983" spans="1:2">
      <c r="A4983" s="7" t="s">
        <v>1596</v>
      </c>
      <c r="B4983" s="6">
        <v>36997</v>
      </c>
    </row>
    <row r="4984" spans="1:2">
      <c r="A4984" s="7" t="s">
        <v>1802</v>
      </c>
      <c r="B4984" s="6">
        <v>37700</v>
      </c>
    </row>
    <row r="4985" spans="1:2">
      <c r="A4985" s="7" t="s">
        <v>1997</v>
      </c>
      <c r="B4985" s="6">
        <v>38529</v>
      </c>
    </row>
    <row r="4986" spans="1:2">
      <c r="A4986" s="7" t="s">
        <v>1781</v>
      </c>
      <c r="B4986" s="6">
        <v>40162</v>
      </c>
    </row>
    <row r="4987" spans="1:2">
      <c r="A4987" s="7" t="s">
        <v>1802</v>
      </c>
      <c r="B4987" s="6">
        <v>40612</v>
      </c>
    </row>
    <row r="4988" spans="1:2">
      <c r="A4988" s="7" t="s">
        <v>1802</v>
      </c>
      <c r="B4988" s="6">
        <v>41987</v>
      </c>
    </row>
    <row r="4989" spans="1:2">
      <c r="A4989" s="7" t="s">
        <v>1143</v>
      </c>
      <c r="B4989" s="6">
        <v>42083</v>
      </c>
    </row>
    <row r="4990" spans="1:2">
      <c r="A4990" s="7" t="s">
        <v>1596</v>
      </c>
      <c r="B4990" s="6">
        <v>42151</v>
      </c>
    </row>
    <row r="4991" spans="1:2">
      <c r="A4991" s="7" t="s">
        <v>1980</v>
      </c>
      <c r="B4991" s="6">
        <v>42658</v>
      </c>
    </row>
    <row r="4992" spans="1:2">
      <c r="A4992" s="7" t="s">
        <v>1722</v>
      </c>
      <c r="B4992" s="6">
        <v>43911</v>
      </c>
    </row>
    <row r="4993" spans="1:2">
      <c r="A4993" s="7" t="s">
        <v>1802</v>
      </c>
      <c r="B4993" s="6">
        <v>44005</v>
      </c>
    </row>
    <row r="4994" spans="1:2">
      <c r="A4994" s="7" t="s">
        <v>1721</v>
      </c>
      <c r="B4994" s="6">
        <v>44486</v>
      </c>
    </row>
    <row r="4995" spans="1:2">
      <c r="A4995" s="7" t="s">
        <v>2013</v>
      </c>
      <c r="B4995" s="6">
        <v>45284</v>
      </c>
    </row>
    <row r="4996" spans="1:2">
      <c r="A4996" s="7" t="s">
        <v>1802</v>
      </c>
      <c r="B4996" s="6">
        <v>45668</v>
      </c>
    </row>
    <row r="4997" spans="1:2">
      <c r="A4997" s="7" t="s">
        <v>2040</v>
      </c>
      <c r="B4997" s="6">
        <v>46023</v>
      </c>
    </row>
    <row r="4998" spans="1:2">
      <c r="A4998" s="7" t="s">
        <v>1992</v>
      </c>
      <c r="B4998" s="6">
        <v>46533</v>
      </c>
    </row>
    <row r="4999" spans="1:2">
      <c r="A4999" s="7" t="s">
        <v>1596</v>
      </c>
      <c r="B4999" s="6">
        <v>48321</v>
      </c>
    </row>
    <row r="5000" spans="1:2">
      <c r="A5000" s="7" t="s">
        <v>1781</v>
      </c>
      <c r="B5000" s="6">
        <v>48673</v>
      </c>
    </row>
    <row r="5001" spans="1:2">
      <c r="A5001" s="7" t="s">
        <v>2013</v>
      </c>
      <c r="B5001" s="6">
        <v>48742</v>
      </c>
    </row>
    <row r="5002" spans="1:2">
      <c r="A5002" s="7" t="s">
        <v>564</v>
      </c>
      <c r="B5002" s="6">
        <v>48998</v>
      </c>
    </row>
    <row r="5003" spans="1:2">
      <c r="A5003" s="7" t="s">
        <v>1997</v>
      </c>
      <c r="B5003" s="6">
        <v>50246</v>
      </c>
    </row>
    <row r="5004" spans="1:2">
      <c r="A5004" s="7" t="s">
        <v>1721</v>
      </c>
      <c r="B5004" s="6">
        <v>51200</v>
      </c>
    </row>
    <row r="5005" spans="1:2">
      <c r="A5005" s="7" t="s">
        <v>1596</v>
      </c>
      <c r="B5005" s="6">
        <v>51271</v>
      </c>
    </row>
    <row r="5006" spans="1:2">
      <c r="A5006" s="7" t="s">
        <v>1721</v>
      </c>
      <c r="B5006" s="6">
        <v>51297</v>
      </c>
    </row>
    <row r="5007" spans="1:2">
      <c r="A5007" s="7" t="s">
        <v>1722</v>
      </c>
      <c r="B5007" s="6">
        <v>51842</v>
      </c>
    </row>
    <row r="5008" spans="1:2">
      <c r="A5008" s="7" t="s">
        <v>564</v>
      </c>
      <c r="B5008" s="6">
        <v>51968</v>
      </c>
    </row>
    <row r="5009" spans="1:2">
      <c r="A5009" s="7" t="s">
        <v>1532</v>
      </c>
      <c r="B5009" s="6">
        <v>52578</v>
      </c>
    </row>
    <row r="5010" spans="1:2">
      <c r="A5010" s="7" t="s">
        <v>564</v>
      </c>
      <c r="B5010" s="6">
        <v>53027</v>
      </c>
    </row>
    <row r="5011" spans="1:2">
      <c r="A5011" s="7" t="s">
        <v>2040</v>
      </c>
      <c r="B5011" s="6">
        <v>54214</v>
      </c>
    </row>
    <row r="5012" spans="1:2">
      <c r="A5012" s="7" t="s">
        <v>1532</v>
      </c>
      <c r="B5012" s="6">
        <v>54342</v>
      </c>
    </row>
    <row r="5013" spans="1:2">
      <c r="A5013" s="7" t="s">
        <v>1722</v>
      </c>
      <c r="B5013" s="6">
        <v>54656</v>
      </c>
    </row>
    <row r="5014" spans="1:2">
      <c r="A5014" s="7" t="s">
        <v>1802</v>
      </c>
      <c r="B5014" s="6">
        <v>54949</v>
      </c>
    </row>
    <row r="5015" spans="1:2">
      <c r="A5015" s="7" t="s">
        <v>1997</v>
      </c>
      <c r="B5015" s="6">
        <v>55813</v>
      </c>
    </row>
    <row r="5016" spans="1:2">
      <c r="A5016" s="7" t="s">
        <v>1997</v>
      </c>
      <c r="B5016" s="6">
        <v>56834</v>
      </c>
    </row>
    <row r="5017" spans="1:2">
      <c r="A5017" s="7" t="s">
        <v>1532</v>
      </c>
      <c r="B5017" s="6">
        <v>57380</v>
      </c>
    </row>
    <row r="5018" spans="1:2">
      <c r="A5018" s="7" t="s">
        <v>1721</v>
      </c>
      <c r="B5018" s="6">
        <v>58722</v>
      </c>
    </row>
    <row r="5019" spans="1:2">
      <c r="A5019" s="7" t="s">
        <v>1722</v>
      </c>
      <c r="B5019" s="6">
        <v>58981</v>
      </c>
    </row>
    <row r="5020" spans="1:2">
      <c r="A5020" s="7" t="s">
        <v>1802</v>
      </c>
      <c r="B5020" s="6">
        <v>59686</v>
      </c>
    </row>
    <row r="5021" spans="1:2">
      <c r="A5021" s="7" t="s">
        <v>1784</v>
      </c>
      <c r="B5021" s="6">
        <v>6791</v>
      </c>
    </row>
    <row r="5022" spans="1:2">
      <c r="A5022" s="7" t="s">
        <v>1873</v>
      </c>
      <c r="B5022" s="6">
        <v>9895</v>
      </c>
    </row>
    <row r="5023" spans="1:2">
      <c r="A5023" s="7" t="s">
        <v>1409</v>
      </c>
      <c r="B5023" s="6">
        <v>11846</v>
      </c>
    </row>
    <row r="5024" spans="1:2">
      <c r="A5024" s="7" t="s">
        <v>1784</v>
      </c>
      <c r="B5024" s="6">
        <v>12450</v>
      </c>
    </row>
    <row r="5025" spans="1:2">
      <c r="A5025" s="7" t="s">
        <v>1409</v>
      </c>
      <c r="B5025" s="6">
        <v>16518</v>
      </c>
    </row>
    <row r="5026" spans="1:2">
      <c r="A5026" s="7" t="s">
        <v>1873</v>
      </c>
      <c r="B5026" s="6">
        <v>17860</v>
      </c>
    </row>
    <row r="5027" spans="1:2">
      <c r="A5027" s="7" t="s">
        <v>1409</v>
      </c>
      <c r="B5027" s="6">
        <v>17952</v>
      </c>
    </row>
    <row r="5028" spans="1:2">
      <c r="A5028" s="7" t="s">
        <v>1873</v>
      </c>
      <c r="B5028" s="6">
        <v>18596</v>
      </c>
    </row>
    <row r="5029" spans="1:2">
      <c r="A5029" s="7" t="s">
        <v>1784</v>
      </c>
      <c r="B5029" s="6">
        <v>21410</v>
      </c>
    </row>
    <row r="5030" spans="1:2">
      <c r="A5030" s="7" t="s">
        <v>1949</v>
      </c>
      <c r="B5030" s="6">
        <v>22563</v>
      </c>
    </row>
    <row r="5031" spans="1:2">
      <c r="A5031" s="7" t="s">
        <v>1949</v>
      </c>
      <c r="B5031" s="6">
        <v>26688</v>
      </c>
    </row>
    <row r="5032" spans="1:2">
      <c r="A5032" s="7" t="s">
        <v>1409</v>
      </c>
      <c r="B5032" s="6">
        <v>26881</v>
      </c>
    </row>
    <row r="5033" spans="1:2">
      <c r="A5033" s="7" t="s">
        <v>1873</v>
      </c>
      <c r="B5033" s="6">
        <v>26887</v>
      </c>
    </row>
    <row r="5034" spans="1:2">
      <c r="A5034" s="7" t="s">
        <v>1409</v>
      </c>
      <c r="B5034" s="6">
        <v>29761</v>
      </c>
    </row>
    <row r="5035" spans="1:2">
      <c r="A5035" s="7" t="s">
        <v>1535</v>
      </c>
      <c r="B5035" s="6">
        <v>31810</v>
      </c>
    </row>
    <row r="5036" spans="1:2">
      <c r="A5036" s="7" t="s">
        <v>1533</v>
      </c>
      <c r="B5036" s="6">
        <v>36548</v>
      </c>
    </row>
    <row r="5037" spans="1:2">
      <c r="A5037" s="7" t="s">
        <v>1533</v>
      </c>
      <c r="B5037" s="6">
        <v>39585</v>
      </c>
    </row>
    <row r="5038" spans="1:2">
      <c r="A5038" s="7" t="s">
        <v>1873</v>
      </c>
      <c r="B5038" s="6">
        <v>41793</v>
      </c>
    </row>
    <row r="5039" spans="1:2">
      <c r="A5039" s="7" t="s">
        <v>1873</v>
      </c>
      <c r="B5039" s="6">
        <v>42949</v>
      </c>
    </row>
    <row r="5040" spans="1:2">
      <c r="A5040" s="7" t="s">
        <v>1949</v>
      </c>
      <c r="B5040" s="6">
        <v>43044</v>
      </c>
    </row>
    <row r="5041" spans="1:2">
      <c r="A5041" s="7" t="s">
        <v>1949</v>
      </c>
      <c r="B5041" s="6">
        <v>46048</v>
      </c>
    </row>
    <row r="5042" spans="1:2">
      <c r="A5042" s="7" t="s">
        <v>1535</v>
      </c>
      <c r="B5042" s="6">
        <v>48354</v>
      </c>
    </row>
    <row r="5043" spans="1:2">
      <c r="A5043" s="7" t="s">
        <v>1409</v>
      </c>
      <c r="B5043" s="6">
        <v>48416</v>
      </c>
    </row>
    <row r="5044" spans="1:2">
      <c r="A5044" s="7" t="s">
        <v>1535</v>
      </c>
      <c r="B5044" s="6">
        <v>49798</v>
      </c>
    </row>
    <row r="5045" spans="1:2">
      <c r="A5045" s="7" t="s">
        <v>1409</v>
      </c>
      <c r="B5045" s="6">
        <v>50470</v>
      </c>
    </row>
    <row r="5046" spans="1:2">
      <c r="A5046" s="7" t="s">
        <v>1609</v>
      </c>
      <c r="B5046" s="6">
        <v>52900</v>
      </c>
    </row>
    <row r="5047" spans="1:2">
      <c r="A5047" s="7" t="s">
        <v>1609</v>
      </c>
      <c r="B5047" s="6">
        <v>57572</v>
      </c>
    </row>
    <row r="5048" spans="1:2">
      <c r="A5048" s="7" t="s">
        <v>1701</v>
      </c>
      <c r="B5048" s="6">
        <v>57766</v>
      </c>
    </row>
    <row r="5049" spans="1:2">
      <c r="A5049" s="7" t="s">
        <v>1701</v>
      </c>
      <c r="B5049" s="6">
        <v>58566</v>
      </c>
    </row>
    <row r="5050" spans="1:2">
      <c r="A5050" s="7" t="s">
        <v>1701</v>
      </c>
      <c r="B5050" s="6">
        <v>58658</v>
      </c>
    </row>
    <row r="5051" spans="1:2">
      <c r="A5051" s="7" t="s">
        <v>1609</v>
      </c>
      <c r="B5051" s="6">
        <v>59139</v>
      </c>
    </row>
    <row r="5052" spans="1:2">
      <c r="A5052" s="7" t="s">
        <v>1533</v>
      </c>
      <c r="B5052" s="6">
        <v>59942</v>
      </c>
    </row>
    <row r="5053" spans="1:2">
      <c r="A5053" s="7" t="s">
        <v>1651</v>
      </c>
      <c r="B5053" s="6">
        <v>6850</v>
      </c>
    </row>
    <row r="5054" spans="1:2">
      <c r="A5054" s="7" t="s">
        <v>1651</v>
      </c>
      <c r="B5054" s="6">
        <v>7488</v>
      </c>
    </row>
    <row r="5055" spans="1:2">
      <c r="A5055" s="7" t="s">
        <v>1651</v>
      </c>
      <c r="B5055" s="6">
        <v>7552</v>
      </c>
    </row>
    <row r="5056" spans="1:2">
      <c r="A5056" s="7" t="s">
        <v>1506</v>
      </c>
      <c r="B5056" s="6">
        <v>7585</v>
      </c>
    </row>
    <row r="5057" spans="1:2">
      <c r="A5057" s="7" t="s">
        <v>1506</v>
      </c>
      <c r="B5057" s="6">
        <v>8289</v>
      </c>
    </row>
    <row r="5058" spans="1:2">
      <c r="A5058" s="7" t="s">
        <v>1944</v>
      </c>
      <c r="B5058" s="6">
        <v>8679</v>
      </c>
    </row>
    <row r="5059" spans="1:2">
      <c r="A5059" s="7" t="s">
        <v>1651</v>
      </c>
      <c r="B5059" s="6">
        <v>12481</v>
      </c>
    </row>
    <row r="5060" spans="1:2">
      <c r="A5060" s="7" t="s">
        <v>1651</v>
      </c>
      <c r="B5060" s="6">
        <v>20128</v>
      </c>
    </row>
    <row r="5061" spans="1:2">
      <c r="A5061" s="7" t="s">
        <v>1944</v>
      </c>
      <c r="B5061" s="6">
        <v>24804</v>
      </c>
    </row>
    <row r="5062" spans="1:2">
      <c r="A5062" s="7" t="s">
        <v>1894</v>
      </c>
      <c r="B5062" s="6">
        <v>28357</v>
      </c>
    </row>
    <row r="5063" spans="1:2">
      <c r="A5063" s="7" t="s">
        <v>1481</v>
      </c>
      <c r="B5063" s="6">
        <v>31043</v>
      </c>
    </row>
    <row r="5064" spans="1:2">
      <c r="A5064" s="7" t="s">
        <v>1894</v>
      </c>
      <c r="B5064" s="6">
        <v>32355</v>
      </c>
    </row>
    <row r="5065" spans="1:2">
      <c r="A5065" s="7" t="s">
        <v>1651</v>
      </c>
      <c r="B5065" s="6">
        <v>33700</v>
      </c>
    </row>
    <row r="5066" spans="1:2">
      <c r="A5066" s="7" t="s">
        <v>1651</v>
      </c>
      <c r="B5066" s="6">
        <v>35811</v>
      </c>
    </row>
    <row r="5067" spans="1:2">
      <c r="A5067" s="7" t="s">
        <v>1794</v>
      </c>
      <c r="B5067" s="6">
        <v>38598</v>
      </c>
    </row>
    <row r="5068" spans="1:2">
      <c r="A5068" s="7" t="s">
        <v>1894</v>
      </c>
      <c r="B5068" s="6">
        <v>40678</v>
      </c>
    </row>
    <row r="5069" spans="1:2">
      <c r="A5069" s="7" t="s">
        <v>1597</v>
      </c>
      <c r="B5069" s="6">
        <v>41154</v>
      </c>
    </row>
    <row r="5070" spans="1:2">
      <c r="A5070" s="7" t="s">
        <v>1794</v>
      </c>
      <c r="B5070" s="6">
        <v>43909</v>
      </c>
    </row>
    <row r="5071" spans="1:2">
      <c r="A5071" s="7" t="s">
        <v>1481</v>
      </c>
      <c r="B5071" s="6">
        <v>45346</v>
      </c>
    </row>
    <row r="5072" spans="1:2">
      <c r="A5072" s="7" t="s">
        <v>1585</v>
      </c>
      <c r="B5072" s="6">
        <v>46336</v>
      </c>
    </row>
    <row r="5073" spans="1:2">
      <c r="A5073" s="7" t="s">
        <v>1944</v>
      </c>
      <c r="B5073" s="6">
        <v>52320</v>
      </c>
    </row>
    <row r="5074" spans="1:2">
      <c r="A5074" s="7" t="s">
        <v>1481</v>
      </c>
      <c r="B5074" s="6">
        <v>52357</v>
      </c>
    </row>
    <row r="5075" spans="1:2">
      <c r="A5075" s="7" t="s">
        <v>1894</v>
      </c>
      <c r="B5075" s="6">
        <v>53573</v>
      </c>
    </row>
    <row r="5076" spans="1:2">
      <c r="A5076" s="7" t="s">
        <v>1585</v>
      </c>
      <c r="B5076" s="6">
        <v>56420</v>
      </c>
    </row>
    <row r="5077" spans="1:2">
      <c r="A5077" s="7" t="s">
        <v>1585</v>
      </c>
      <c r="B5077" s="6">
        <v>57412</v>
      </c>
    </row>
    <row r="5078" spans="1:2">
      <c r="A5078" s="7" t="s">
        <v>2031</v>
      </c>
      <c r="B5078" s="6">
        <v>66</v>
      </c>
    </row>
    <row r="5079" spans="1:2">
      <c r="A5079" s="7" t="s">
        <v>1438</v>
      </c>
      <c r="B5079" s="6">
        <v>1762</v>
      </c>
    </row>
    <row r="5080" spans="1:2">
      <c r="A5080" s="7" t="s">
        <v>2068</v>
      </c>
      <c r="B5080" s="6">
        <v>6150</v>
      </c>
    </row>
    <row r="5081" spans="1:2">
      <c r="A5081" s="7" t="s">
        <v>1700</v>
      </c>
      <c r="B5081" s="6">
        <v>6310</v>
      </c>
    </row>
    <row r="5082" spans="1:2">
      <c r="A5082" s="7" t="s">
        <v>1534</v>
      </c>
      <c r="B5082" s="6">
        <v>9664</v>
      </c>
    </row>
    <row r="5083" spans="1:2">
      <c r="A5083" s="7" t="s">
        <v>1438</v>
      </c>
      <c r="B5083" s="6">
        <v>11168</v>
      </c>
    </row>
    <row r="5084" spans="1:2">
      <c r="A5084" s="7" t="s">
        <v>1513</v>
      </c>
      <c r="B5084" s="6">
        <v>12417</v>
      </c>
    </row>
    <row r="5085" spans="1:2">
      <c r="A5085" s="7" t="s">
        <v>1534</v>
      </c>
      <c r="B5085" s="6">
        <v>13607</v>
      </c>
    </row>
    <row r="5086" spans="1:2">
      <c r="A5086" s="7" t="s">
        <v>1439</v>
      </c>
      <c r="B5086" s="6">
        <v>14597</v>
      </c>
    </row>
    <row r="5087" spans="1:2">
      <c r="A5087" s="7" t="s">
        <v>1534</v>
      </c>
      <c r="B5087" s="6">
        <v>15015</v>
      </c>
    </row>
    <row r="5088" spans="1:2">
      <c r="A5088" s="7" t="s">
        <v>1532</v>
      </c>
      <c r="B5088" s="6">
        <v>17539</v>
      </c>
    </row>
    <row r="5089" spans="1:2">
      <c r="A5089" s="7" t="s">
        <v>1534</v>
      </c>
      <c r="B5089" s="6">
        <v>19559</v>
      </c>
    </row>
    <row r="5090" spans="1:2">
      <c r="A5090" s="7" t="s">
        <v>1534</v>
      </c>
      <c r="B5090" s="6">
        <v>21188</v>
      </c>
    </row>
    <row r="5091" spans="1:2">
      <c r="A5091" s="7" t="s">
        <v>1438</v>
      </c>
      <c r="B5091" s="6">
        <v>21318</v>
      </c>
    </row>
    <row r="5092" spans="1:2">
      <c r="A5092" s="7" t="s">
        <v>1532</v>
      </c>
      <c r="B5092" s="6">
        <v>21792</v>
      </c>
    </row>
    <row r="5093" spans="1:2">
      <c r="A5093" s="7" t="s">
        <v>1532</v>
      </c>
      <c r="B5093" s="6">
        <v>21831</v>
      </c>
    </row>
    <row r="5094" spans="1:2">
      <c r="A5094" s="7" t="s">
        <v>2068</v>
      </c>
      <c r="B5094" s="6">
        <v>22818</v>
      </c>
    </row>
    <row r="5095" spans="1:2">
      <c r="A5095" s="7" t="s">
        <v>1438</v>
      </c>
      <c r="B5095" s="6">
        <v>24801</v>
      </c>
    </row>
    <row r="5096" spans="1:2">
      <c r="A5096" s="7" t="s">
        <v>1534</v>
      </c>
      <c r="B5096" s="6">
        <v>27780</v>
      </c>
    </row>
    <row r="5097" spans="1:2">
      <c r="A5097" s="7" t="s">
        <v>1438</v>
      </c>
      <c r="B5097" s="6">
        <v>27843</v>
      </c>
    </row>
    <row r="5098" spans="1:2">
      <c r="A5098" s="7" t="s">
        <v>2068</v>
      </c>
      <c r="B5098" s="6">
        <v>28773</v>
      </c>
    </row>
    <row r="5099" spans="1:2">
      <c r="A5099" s="7" t="s">
        <v>737</v>
      </c>
      <c r="B5099" s="6">
        <v>30786</v>
      </c>
    </row>
    <row r="5100" spans="1:2">
      <c r="A5100" s="7" t="s">
        <v>1439</v>
      </c>
      <c r="B5100" s="6">
        <v>31809</v>
      </c>
    </row>
    <row r="5101" spans="1:2">
      <c r="A5101" s="7" t="s">
        <v>1438</v>
      </c>
      <c r="B5101" s="6">
        <v>31878</v>
      </c>
    </row>
    <row r="5102" spans="1:2">
      <c r="A5102" s="7" t="s">
        <v>1439</v>
      </c>
      <c r="B5102" s="6">
        <v>34976</v>
      </c>
    </row>
    <row r="5103" spans="1:2">
      <c r="A5103" s="7" t="s">
        <v>737</v>
      </c>
      <c r="B5103" s="6">
        <v>34979</v>
      </c>
    </row>
    <row r="5104" spans="1:2">
      <c r="A5104" s="7" t="s">
        <v>2068</v>
      </c>
      <c r="B5104" s="6">
        <v>36608</v>
      </c>
    </row>
    <row r="5105" spans="1:2">
      <c r="A5105" s="7" t="s">
        <v>2068</v>
      </c>
      <c r="B5105" s="6">
        <v>36994</v>
      </c>
    </row>
    <row r="5106" spans="1:2">
      <c r="A5106" s="7" t="s">
        <v>2068</v>
      </c>
      <c r="B5106" s="6">
        <v>38944</v>
      </c>
    </row>
    <row r="5107" spans="1:2">
      <c r="A5107" s="7" t="s">
        <v>737</v>
      </c>
      <c r="B5107" s="6">
        <v>39075</v>
      </c>
    </row>
    <row r="5108" spans="1:2">
      <c r="A5108" s="7" t="s">
        <v>2068</v>
      </c>
      <c r="B5108" s="6">
        <v>39425</v>
      </c>
    </row>
    <row r="5109" spans="1:2">
      <c r="A5109" s="7" t="s">
        <v>1700</v>
      </c>
      <c r="B5109" s="6">
        <v>41921</v>
      </c>
    </row>
    <row r="5110" spans="1:2">
      <c r="A5110" s="7" t="s">
        <v>737</v>
      </c>
      <c r="B5110" s="6">
        <v>42945</v>
      </c>
    </row>
    <row r="5111" spans="1:2">
      <c r="A5111" s="7" t="s">
        <v>1534</v>
      </c>
      <c r="B5111" s="6">
        <v>43104</v>
      </c>
    </row>
    <row r="5112" spans="1:2">
      <c r="A5112" s="7" t="s">
        <v>1534</v>
      </c>
      <c r="B5112" s="6">
        <v>43301</v>
      </c>
    </row>
    <row r="5113" spans="1:2">
      <c r="A5113" s="7" t="s">
        <v>2089</v>
      </c>
      <c r="B5113" s="6">
        <v>44995</v>
      </c>
    </row>
    <row r="5114" spans="1:2">
      <c r="A5114" s="7" t="s">
        <v>1534</v>
      </c>
      <c r="B5114" s="6">
        <v>45989</v>
      </c>
    </row>
    <row r="5115" spans="1:2">
      <c r="A5115" s="7" t="s">
        <v>1992</v>
      </c>
      <c r="B5115" s="6">
        <v>49767</v>
      </c>
    </row>
    <row r="5116" spans="1:2">
      <c r="A5116" s="7" t="s">
        <v>1700</v>
      </c>
      <c r="B5116" s="6">
        <v>51239</v>
      </c>
    </row>
    <row r="5117" spans="1:2">
      <c r="A5117" s="7" t="s">
        <v>2068</v>
      </c>
      <c r="B5117" s="6">
        <v>51269</v>
      </c>
    </row>
    <row r="5118" spans="1:2">
      <c r="A5118" s="7" t="s">
        <v>1439</v>
      </c>
      <c r="B5118" s="6">
        <v>54084</v>
      </c>
    </row>
    <row r="5119" spans="1:2">
      <c r="A5119" s="7" t="s">
        <v>737</v>
      </c>
      <c r="B5119" s="6">
        <v>55014</v>
      </c>
    </row>
    <row r="5120" spans="1:2">
      <c r="A5120" s="7" t="s">
        <v>1439</v>
      </c>
      <c r="B5120" s="6">
        <v>55845</v>
      </c>
    </row>
    <row r="5121" spans="1:2">
      <c r="A5121" s="7" t="s">
        <v>1769</v>
      </c>
      <c r="B5121" s="6">
        <v>55846</v>
      </c>
    </row>
    <row r="5122" spans="1:2">
      <c r="A5122" s="7" t="s">
        <v>1534</v>
      </c>
      <c r="B5122" s="6">
        <v>57063</v>
      </c>
    </row>
    <row r="5123" spans="1:2">
      <c r="A5123" s="7" t="s">
        <v>1992</v>
      </c>
      <c r="B5123" s="6">
        <v>57093</v>
      </c>
    </row>
    <row r="5124" spans="1:2">
      <c r="A5124" s="7" t="s">
        <v>1769</v>
      </c>
      <c r="B5124" s="6">
        <v>59329</v>
      </c>
    </row>
    <row r="5125" spans="1:2">
      <c r="A5125" s="7" t="s">
        <v>2122</v>
      </c>
      <c r="B5125" s="6">
        <v>36</v>
      </c>
    </row>
    <row r="5126" spans="1:2">
      <c r="A5126" s="7" t="s">
        <v>1921</v>
      </c>
      <c r="B5126" s="6">
        <v>194</v>
      </c>
    </row>
    <row r="5127" spans="1:2">
      <c r="A5127" s="7" t="s">
        <v>1557</v>
      </c>
      <c r="B5127" s="6">
        <v>384</v>
      </c>
    </row>
    <row r="5128" spans="1:2">
      <c r="A5128" s="7" t="s">
        <v>1486</v>
      </c>
      <c r="B5128" s="6">
        <v>774</v>
      </c>
    </row>
    <row r="5129" spans="1:2">
      <c r="A5129" s="7" t="s">
        <v>543</v>
      </c>
      <c r="B5129" s="6">
        <v>1027</v>
      </c>
    </row>
    <row r="5130" spans="1:2">
      <c r="A5130" s="7" t="s">
        <v>1610</v>
      </c>
      <c r="B5130" s="6">
        <v>1060</v>
      </c>
    </row>
    <row r="5131" spans="1:2">
      <c r="A5131" s="7" t="s">
        <v>1610</v>
      </c>
      <c r="B5131" s="6">
        <v>1280</v>
      </c>
    </row>
    <row r="5132" spans="1:2">
      <c r="A5132" s="7" t="s">
        <v>543</v>
      </c>
      <c r="B5132" s="6">
        <v>1764</v>
      </c>
    </row>
    <row r="5133" spans="1:2">
      <c r="A5133" s="7" t="s">
        <v>1771</v>
      </c>
      <c r="B5133" s="6">
        <v>1824</v>
      </c>
    </row>
    <row r="5134" spans="1:2">
      <c r="A5134" s="7" t="s">
        <v>1921</v>
      </c>
      <c r="B5134" s="6">
        <v>2503</v>
      </c>
    </row>
    <row r="5135" spans="1:2">
      <c r="A5135" s="7" t="s">
        <v>1610</v>
      </c>
      <c r="B5135" s="6">
        <v>4069</v>
      </c>
    </row>
    <row r="5136" spans="1:2">
      <c r="A5136" s="7" t="s">
        <v>1711</v>
      </c>
      <c r="B5136" s="6">
        <v>4645</v>
      </c>
    </row>
    <row r="5137" spans="1:2">
      <c r="A5137" s="7" t="s">
        <v>1486</v>
      </c>
      <c r="B5137" s="6">
        <v>5858</v>
      </c>
    </row>
    <row r="5138" spans="1:2">
      <c r="A5138" s="7" t="s">
        <v>1872</v>
      </c>
      <c r="B5138" s="6">
        <v>6304</v>
      </c>
    </row>
    <row r="5139" spans="1:2">
      <c r="A5139" s="7" t="s">
        <v>1711</v>
      </c>
      <c r="B5139" s="6">
        <v>6661</v>
      </c>
    </row>
    <row r="5140" spans="1:2">
      <c r="A5140" s="7" t="s">
        <v>1479</v>
      </c>
      <c r="B5140" s="6">
        <v>6757</v>
      </c>
    </row>
    <row r="5141" spans="1:2">
      <c r="A5141" s="7" t="s">
        <v>1686</v>
      </c>
      <c r="B5141" s="6">
        <v>7904</v>
      </c>
    </row>
    <row r="5142" spans="1:2">
      <c r="A5142" s="7" t="s">
        <v>1456</v>
      </c>
      <c r="B5142" s="6">
        <v>7909</v>
      </c>
    </row>
    <row r="5143" spans="1:2">
      <c r="A5143" s="7" t="s">
        <v>1686</v>
      </c>
      <c r="B5143" s="6">
        <v>8614</v>
      </c>
    </row>
    <row r="5144" spans="1:2">
      <c r="A5144" s="7" t="s">
        <v>2057</v>
      </c>
      <c r="B5144" s="6">
        <v>9249</v>
      </c>
    </row>
    <row r="5145" spans="1:2">
      <c r="A5145" s="7" t="s">
        <v>1771</v>
      </c>
      <c r="B5145" s="6">
        <v>9639</v>
      </c>
    </row>
    <row r="5146" spans="1:2">
      <c r="A5146" s="7" t="s">
        <v>1610</v>
      </c>
      <c r="B5146" s="6">
        <v>9696</v>
      </c>
    </row>
    <row r="5147" spans="1:2">
      <c r="A5147" s="7" t="s">
        <v>1872</v>
      </c>
      <c r="B5147" s="6">
        <v>9888</v>
      </c>
    </row>
    <row r="5148" spans="1:2">
      <c r="A5148" s="7" t="s">
        <v>2057</v>
      </c>
      <c r="B5148" s="6">
        <v>10913</v>
      </c>
    </row>
    <row r="5149" spans="1:2">
      <c r="A5149" s="7" t="s">
        <v>1963</v>
      </c>
      <c r="B5149" s="6">
        <v>10981</v>
      </c>
    </row>
    <row r="5150" spans="1:2">
      <c r="A5150" s="7" t="s">
        <v>2057</v>
      </c>
      <c r="B5150" s="6">
        <v>12707</v>
      </c>
    </row>
    <row r="5151" spans="1:2">
      <c r="A5151" s="7" t="s">
        <v>1486</v>
      </c>
      <c r="B5151" s="6">
        <v>13799</v>
      </c>
    </row>
    <row r="5152" spans="1:2">
      <c r="A5152" s="7" t="s">
        <v>1456</v>
      </c>
      <c r="B5152" s="6">
        <v>13959</v>
      </c>
    </row>
    <row r="5153" spans="1:2">
      <c r="A5153" s="7" t="s">
        <v>1686</v>
      </c>
      <c r="B5153" s="6">
        <v>14016</v>
      </c>
    </row>
    <row r="5154" spans="1:2">
      <c r="A5154" s="7" t="s">
        <v>1771</v>
      </c>
      <c r="B5154" s="6">
        <v>14563</v>
      </c>
    </row>
    <row r="5155" spans="1:2">
      <c r="A5155" s="7" t="s">
        <v>1486</v>
      </c>
      <c r="B5155" s="6">
        <v>15428</v>
      </c>
    </row>
    <row r="5156" spans="1:2">
      <c r="A5156" s="7" t="s">
        <v>1456</v>
      </c>
      <c r="B5156" s="6">
        <v>16772</v>
      </c>
    </row>
    <row r="5157" spans="1:2">
      <c r="A5157" s="7" t="s">
        <v>1593</v>
      </c>
      <c r="B5157" s="6">
        <v>18119</v>
      </c>
    </row>
    <row r="5158" spans="1:2">
      <c r="A5158" s="7" t="s">
        <v>2033</v>
      </c>
      <c r="B5158" s="6">
        <v>18368</v>
      </c>
    </row>
    <row r="5159" spans="1:2">
      <c r="A5159" s="7" t="s">
        <v>1486</v>
      </c>
      <c r="B5159" s="6">
        <v>19424</v>
      </c>
    </row>
    <row r="5160" spans="1:2">
      <c r="A5160" s="7" t="s">
        <v>1514</v>
      </c>
      <c r="B5160" s="6">
        <v>19425</v>
      </c>
    </row>
    <row r="5161" spans="1:2">
      <c r="A5161" s="7" t="s">
        <v>1456</v>
      </c>
      <c r="B5161" s="6">
        <v>19812</v>
      </c>
    </row>
    <row r="5162" spans="1:2">
      <c r="A5162" s="7" t="s">
        <v>2033</v>
      </c>
      <c r="B5162" s="6">
        <v>21510</v>
      </c>
    </row>
    <row r="5163" spans="1:2">
      <c r="A5163" s="7" t="s">
        <v>1974</v>
      </c>
      <c r="B5163" s="6">
        <v>21763</v>
      </c>
    </row>
    <row r="5164" spans="1:2">
      <c r="A5164" s="7" t="s">
        <v>2030</v>
      </c>
      <c r="B5164" s="6">
        <v>22212</v>
      </c>
    </row>
    <row r="5165" spans="1:2">
      <c r="A5165" s="7" t="s">
        <v>1872</v>
      </c>
      <c r="B5165" s="6">
        <v>23046</v>
      </c>
    </row>
    <row r="5166" spans="1:2">
      <c r="A5166" s="7" t="s">
        <v>1456</v>
      </c>
      <c r="B5166" s="6">
        <v>23172</v>
      </c>
    </row>
    <row r="5167" spans="1:2">
      <c r="A5167" s="7" t="s">
        <v>2030</v>
      </c>
      <c r="B5167" s="6">
        <v>23585</v>
      </c>
    </row>
    <row r="5168" spans="1:2">
      <c r="A5168" s="7" t="s">
        <v>2033</v>
      </c>
      <c r="B5168" s="6">
        <v>23906</v>
      </c>
    </row>
    <row r="5169" spans="1:2">
      <c r="A5169" s="7" t="s">
        <v>1771</v>
      </c>
      <c r="B5169" s="6">
        <v>24583</v>
      </c>
    </row>
    <row r="5170" spans="1:2">
      <c r="A5170" s="7" t="s">
        <v>1486</v>
      </c>
      <c r="B5170" s="6">
        <v>25191</v>
      </c>
    </row>
    <row r="5171" spans="1:2">
      <c r="A5171" s="7" t="s">
        <v>2033</v>
      </c>
      <c r="B5171" s="6">
        <v>25603</v>
      </c>
    </row>
    <row r="5172" spans="1:2">
      <c r="A5172" s="7" t="s">
        <v>1479</v>
      </c>
      <c r="B5172" s="6">
        <v>25861</v>
      </c>
    </row>
    <row r="5173" spans="1:2">
      <c r="A5173" s="7" t="s">
        <v>1686</v>
      </c>
      <c r="B5173" s="6">
        <v>26979</v>
      </c>
    </row>
    <row r="5174" spans="1:2">
      <c r="A5174" s="7" t="s">
        <v>1963</v>
      </c>
      <c r="B5174" s="6">
        <v>28097</v>
      </c>
    </row>
    <row r="5175" spans="1:2">
      <c r="A5175" s="7" t="s">
        <v>1479</v>
      </c>
      <c r="B5175" s="6">
        <v>28262</v>
      </c>
    </row>
    <row r="5176" spans="1:2">
      <c r="A5176" s="7" t="s">
        <v>1593</v>
      </c>
      <c r="B5176" s="6">
        <v>28519</v>
      </c>
    </row>
    <row r="5177" spans="1:2">
      <c r="A5177" s="7" t="s">
        <v>1401</v>
      </c>
      <c r="B5177" s="6">
        <v>29187</v>
      </c>
    </row>
    <row r="5178" spans="1:2">
      <c r="A5178" s="7" t="s">
        <v>1771</v>
      </c>
      <c r="B5178" s="6">
        <v>29317</v>
      </c>
    </row>
    <row r="5179" spans="1:2">
      <c r="A5179" s="7" t="s">
        <v>1872</v>
      </c>
      <c r="B5179" s="6">
        <v>29988</v>
      </c>
    </row>
    <row r="5180" spans="1:2">
      <c r="A5180" s="7" t="s">
        <v>2030</v>
      </c>
      <c r="B5180" s="6">
        <v>30051</v>
      </c>
    </row>
    <row r="5181" spans="1:2">
      <c r="A5181" s="7" t="s">
        <v>1486</v>
      </c>
      <c r="B5181" s="6">
        <v>30211</v>
      </c>
    </row>
    <row r="5182" spans="1:2">
      <c r="A5182" s="7" t="s">
        <v>1686</v>
      </c>
      <c r="B5182" s="6">
        <v>30401</v>
      </c>
    </row>
    <row r="5183" spans="1:2">
      <c r="A5183" s="7" t="s">
        <v>1963</v>
      </c>
      <c r="B5183" s="6">
        <v>30757</v>
      </c>
    </row>
    <row r="5184" spans="1:2">
      <c r="A5184" s="7" t="s">
        <v>490</v>
      </c>
      <c r="B5184" s="6">
        <v>31237</v>
      </c>
    </row>
    <row r="5185" spans="1:2">
      <c r="A5185" s="7" t="s">
        <v>1479</v>
      </c>
      <c r="B5185" s="6">
        <v>32192</v>
      </c>
    </row>
    <row r="5186" spans="1:2">
      <c r="A5186" s="7" t="s">
        <v>490</v>
      </c>
      <c r="B5186" s="6">
        <v>33568</v>
      </c>
    </row>
    <row r="5187" spans="1:2">
      <c r="A5187" s="7" t="s">
        <v>1479</v>
      </c>
      <c r="B5187" s="6">
        <v>33634</v>
      </c>
    </row>
    <row r="5188" spans="1:2">
      <c r="A5188" s="7" t="s">
        <v>2030</v>
      </c>
      <c r="B5188" s="6">
        <v>33925</v>
      </c>
    </row>
    <row r="5189" spans="1:2">
      <c r="A5189" s="7" t="s">
        <v>1557</v>
      </c>
      <c r="B5189" s="6">
        <v>34338</v>
      </c>
    </row>
    <row r="5190" spans="1:2">
      <c r="A5190" s="7" t="s">
        <v>490</v>
      </c>
      <c r="B5190" s="6">
        <v>34374</v>
      </c>
    </row>
    <row r="5191" spans="1:2">
      <c r="A5191" s="7" t="s">
        <v>1906</v>
      </c>
      <c r="B5191" s="6">
        <v>34565</v>
      </c>
    </row>
    <row r="5192" spans="1:2">
      <c r="A5192" s="7" t="s">
        <v>2030</v>
      </c>
      <c r="B5192" s="6">
        <v>34948</v>
      </c>
    </row>
    <row r="5193" spans="1:2">
      <c r="A5193" s="7" t="s">
        <v>1401</v>
      </c>
      <c r="B5193" s="6">
        <v>35652</v>
      </c>
    </row>
    <row r="5194" spans="1:2">
      <c r="A5194" s="7" t="s">
        <v>1456</v>
      </c>
      <c r="B5194" s="6">
        <v>36038</v>
      </c>
    </row>
    <row r="5195" spans="1:2">
      <c r="A5195" s="7" t="s">
        <v>1479</v>
      </c>
      <c r="B5195" s="6">
        <v>36934</v>
      </c>
    </row>
    <row r="5196" spans="1:2">
      <c r="A5196" s="7" t="s">
        <v>1872</v>
      </c>
      <c r="B5196" s="6">
        <v>37542</v>
      </c>
    </row>
    <row r="5197" spans="1:2">
      <c r="A5197" s="7" t="s">
        <v>1486</v>
      </c>
      <c r="B5197" s="6">
        <v>38178</v>
      </c>
    </row>
    <row r="5198" spans="1:2">
      <c r="A5198" s="7" t="s">
        <v>1686</v>
      </c>
      <c r="B5198" s="6">
        <v>38279</v>
      </c>
    </row>
    <row r="5199" spans="1:2">
      <c r="A5199" s="7" t="s">
        <v>1593</v>
      </c>
      <c r="B5199" s="6">
        <v>38787</v>
      </c>
    </row>
    <row r="5200" spans="1:2">
      <c r="A5200" s="7" t="s">
        <v>2033</v>
      </c>
      <c r="B5200" s="6">
        <v>38791</v>
      </c>
    </row>
    <row r="5201" spans="1:2">
      <c r="A5201" s="7" t="s">
        <v>1906</v>
      </c>
      <c r="B5201" s="6">
        <v>38817</v>
      </c>
    </row>
    <row r="5202" spans="1:2">
      <c r="A5202" s="7" t="s">
        <v>1593</v>
      </c>
      <c r="B5202" s="6">
        <v>38887</v>
      </c>
    </row>
    <row r="5203" spans="1:2">
      <c r="A5203" s="7" t="s">
        <v>2033</v>
      </c>
      <c r="B5203" s="6">
        <v>38914</v>
      </c>
    </row>
    <row r="5204" spans="1:2">
      <c r="A5204" s="7" t="s">
        <v>1872</v>
      </c>
      <c r="B5204" s="6">
        <v>39072</v>
      </c>
    </row>
    <row r="5205" spans="1:2">
      <c r="A5205" s="7" t="s">
        <v>1906</v>
      </c>
      <c r="B5205" s="6">
        <v>39652</v>
      </c>
    </row>
    <row r="5206" spans="1:2">
      <c r="A5206" s="7" t="s">
        <v>1872</v>
      </c>
      <c r="B5206" s="6">
        <v>39750</v>
      </c>
    </row>
    <row r="5207" spans="1:2">
      <c r="A5207" s="7" t="s">
        <v>1872</v>
      </c>
      <c r="B5207" s="6">
        <v>40006</v>
      </c>
    </row>
    <row r="5208" spans="1:2">
      <c r="A5208" s="7" t="s">
        <v>1514</v>
      </c>
      <c r="B5208" s="6">
        <v>40770</v>
      </c>
    </row>
    <row r="5209" spans="1:2">
      <c r="A5209" s="7" t="s">
        <v>1856</v>
      </c>
      <c r="B5209" s="6">
        <v>40933</v>
      </c>
    </row>
    <row r="5210" spans="1:2">
      <c r="A5210" s="7" t="s">
        <v>2030</v>
      </c>
      <c r="B5210" s="6">
        <v>42370</v>
      </c>
    </row>
    <row r="5211" spans="1:2">
      <c r="A5211" s="7" t="s">
        <v>1771</v>
      </c>
      <c r="B5211" s="6">
        <v>42436</v>
      </c>
    </row>
    <row r="5212" spans="1:2">
      <c r="A5212" s="7" t="s">
        <v>1557</v>
      </c>
      <c r="B5212" s="6">
        <v>42855</v>
      </c>
    </row>
    <row r="5213" spans="1:2">
      <c r="A5213" s="7" t="s">
        <v>1686</v>
      </c>
      <c r="B5213" s="6">
        <v>43686</v>
      </c>
    </row>
    <row r="5214" spans="1:2">
      <c r="A5214" s="7" t="s">
        <v>1456</v>
      </c>
      <c r="B5214" s="6">
        <v>44295</v>
      </c>
    </row>
    <row r="5215" spans="1:2">
      <c r="A5215" s="7" t="s">
        <v>1557</v>
      </c>
      <c r="B5215" s="6">
        <v>44869</v>
      </c>
    </row>
    <row r="5216" spans="1:2">
      <c r="A5216" s="7" t="s">
        <v>1557</v>
      </c>
      <c r="B5216" s="6">
        <v>45511</v>
      </c>
    </row>
    <row r="5217" spans="1:2">
      <c r="A5217" s="7" t="s">
        <v>1872</v>
      </c>
      <c r="B5217" s="6">
        <v>46469</v>
      </c>
    </row>
    <row r="5218" spans="1:2">
      <c r="A5218" s="7" t="s">
        <v>1496</v>
      </c>
      <c r="B5218" s="6">
        <v>47207</v>
      </c>
    </row>
    <row r="5219" spans="1:2">
      <c r="A5219" s="7" t="s">
        <v>1514</v>
      </c>
      <c r="B5219" s="6">
        <v>48801</v>
      </c>
    </row>
    <row r="5220" spans="1:2">
      <c r="A5220" s="7" t="s">
        <v>1963</v>
      </c>
      <c r="B5220" s="6">
        <v>49954</v>
      </c>
    </row>
    <row r="5221" spans="1:2">
      <c r="A5221" s="7" t="s">
        <v>2057</v>
      </c>
      <c r="B5221" s="6">
        <v>50563</v>
      </c>
    </row>
    <row r="5222" spans="1:2">
      <c r="A5222" s="7" t="s">
        <v>1593</v>
      </c>
      <c r="B5222" s="6">
        <v>50882</v>
      </c>
    </row>
    <row r="5223" spans="1:2">
      <c r="A5223" s="7" t="s">
        <v>1974</v>
      </c>
      <c r="B5223" s="6">
        <v>51553</v>
      </c>
    </row>
    <row r="5224" spans="1:2">
      <c r="A5224" s="7" t="s">
        <v>1872</v>
      </c>
      <c r="B5224" s="6">
        <v>52199</v>
      </c>
    </row>
    <row r="5225" spans="1:2">
      <c r="A5225" s="7" t="s">
        <v>1496</v>
      </c>
      <c r="B5225" s="6">
        <v>52293</v>
      </c>
    </row>
    <row r="5226" spans="1:2">
      <c r="A5226" s="7" t="s">
        <v>2030</v>
      </c>
      <c r="B5226" s="6">
        <v>52839</v>
      </c>
    </row>
    <row r="5227" spans="1:2">
      <c r="A5227" s="7" t="s">
        <v>1856</v>
      </c>
      <c r="B5227" s="6">
        <v>53443</v>
      </c>
    </row>
    <row r="5228" spans="1:2">
      <c r="A5228" s="7" t="s">
        <v>1486</v>
      </c>
      <c r="B5228" s="6">
        <v>53767</v>
      </c>
    </row>
    <row r="5229" spans="1:2">
      <c r="A5229" s="7" t="s">
        <v>1514</v>
      </c>
      <c r="B5229" s="6">
        <v>54787</v>
      </c>
    </row>
    <row r="5230" spans="1:2">
      <c r="A5230" s="7" t="s">
        <v>2057</v>
      </c>
      <c r="B5230" s="6">
        <v>55011</v>
      </c>
    </row>
    <row r="5231" spans="1:2">
      <c r="A5231" s="7" t="s">
        <v>1771</v>
      </c>
      <c r="B5231" s="6">
        <v>55490</v>
      </c>
    </row>
    <row r="5232" spans="1:2">
      <c r="A5232" s="7" t="s">
        <v>1771</v>
      </c>
      <c r="B5232" s="6">
        <v>56069</v>
      </c>
    </row>
    <row r="5233" spans="1:2">
      <c r="A5233" s="7" t="s">
        <v>1963</v>
      </c>
      <c r="B5233" s="6">
        <v>56163</v>
      </c>
    </row>
    <row r="5234" spans="1:2">
      <c r="A5234" s="7" t="s">
        <v>1963</v>
      </c>
      <c r="B5234" s="6">
        <v>56929</v>
      </c>
    </row>
    <row r="5235" spans="1:2">
      <c r="A5235" s="7" t="s">
        <v>1486</v>
      </c>
      <c r="B5235" s="6">
        <v>57378</v>
      </c>
    </row>
    <row r="5236" spans="1:2">
      <c r="A5236" s="7" t="s">
        <v>1456</v>
      </c>
      <c r="B5236" s="6">
        <v>58914</v>
      </c>
    </row>
    <row r="5237" spans="1:2">
      <c r="A5237" s="7" t="s">
        <v>1856</v>
      </c>
      <c r="B5237" s="6">
        <v>59586</v>
      </c>
    </row>
    <row r="5238" spans="1:2">
      <c r="A5238" s="7" t="s">
        <v>1451</v>
      </c>
      <c r="B5238" s="6">
        <v>359</v>
      </c>
    </row>
    <row r="5239" spans="1:2">
      <c r="A5239" s="7" t="s">
        <v>1624</v>
      </c>
      <c r="B5239" s="6">
        <v>832</v>
      </c>
    </row>
    <row r="5240" spans="1:2">
      <c r="A5240" s="7" t="s">
        <v>1613</v>
      </c>
      <c r="B5240" s="6">
        <v>1383</v>
      </c>
    </row>
    <row r="5241" spans="1:2">
      <c r="A5241" s="7" t="s">
        <v>1451</v>
      </c>
      <c r="B5241" s="6">
        <v>2433</v>
      </c>
    </row>
    <row r="5242" spans="1:2">
      <c r="A5242" s="7" t="s">
        <v>1624</v>
      </c>
      <c r="B5242" s="6">
        <v>2659</v>
      </c>
    </row>
    <row r="5243" spans="1:2">
      <c r="A5243" s="7" t="s">
        <v>1900</v>
      </c>
      <c r="B5243" s="6">
        <v>3172</v>
      </c>
    </row>
    <row r="5244" spans="1:2">
      <c r="A5244" s="7" t="s">
        <v>1827</v>
      </c>
      <c r="B5244" s="6">
        <v>4199</v>
      </c>
    </row>
    <row r="5245" spans="1:2">
      <c r="A5245" s="7" t="s">
        <v>1638</v>
      </c>
      <c r="B5245" s="6">
        <v>5347</v>
      </c>
    </row>
    <row r="5246" spans="1:2">
      <c r="A5246" s="7" t="s">
        <v>2052</v>
      </c>
      <c r="B5246" s="6">
        <v>5764</v>
      </c>
    </row>
    <row r="5247" spans="1:2">
      <c r="A5247" s="7" t="s">
        <v>1900</v>
      </c>
      <c r="B5247" s="6">
        <v>5860</v>
      </c>
    </row>
    <row r="5248" spans="1:2">
      <c r="A5248" s="7" t="s">
        <v>1900</v>
      </c>
      <c r="B5248" s="6">
        <v>6117</v>
      </c>
    </row>
    <row r="5249" spans="1:2">
      <c r="A5249" s="7" t="s">
        <v>1503</v>
      </c>
      <c r="B5249" s="6">
        <v>7077</v>
      </c>
    </row>
    <row r="5250" spans="1:2">
      <c r="A5250" s="7" t="s">
        <v>1451</v>
      </c>
      <c r="B5250" s="6">
        <v>7142</v>
      </c>
    </row>
    <row r="5251" spans="1:2">
      <c r="A5251" s="7" t="s">
        <v>1508</v>
      </c>
      <c r="B5251" s="6">
        <v>7398</v>
      </c>
    </row>
    <row r="5252" spans="1:2">
      <c r="A5252" s="7" t="s">
        <v>1503</v>
      </c>
      <c r="B5252" s="6">
        <v>7431</v>
      </c>
    </row>
    <row r="5253" spans="1:2">
      <c r="A5253" s="7" t="s">
        <v>1508</v>
      </c>
      <c r="B5253" s="6">
        <v>8005</v>
      </c>
    </row>
    <row r="5254" spans="1:2">
      <c r="A5254" s="7" t="s">
        <v>1451</v>
      </c>
      <c r="B5254" s="6">
        <v>8165</v>
      </c>
    </row>
    <row r="5255" spans="1:2">
      <c r="A5255" s="7" t="s">
        <v>1503</v>
      </c>
      <c r="B5255" s="6">
        <v>8902</v>
      </c>
    </row>
    <row r="5256" spans="1:2">
      <c r="A5256" s="7" t="s">
        <v>2052</v>
      </c>
      <c r="B5256" s="6">
        <v>9187</v>
      </c>
    </row>
    <row r="5257" spans="1:2">
      <c r="A5257" s="7" t="s">
        <v>1865</v>
      </c>
      <c r="B5257" s="6">
        <v>9219</v>
      </c>
    </row>
    <row r="5258" spans="1:2">
      <c r="A5258" s="7" t="s">
        <v>1729</v>
      </c>
      <c r="B5258" s="6">
        <v>9762</v>
      </c>
    </row>
    <row r="5259" spans="1:2">
      <c r="A5259" s="7" t="s">
        <v>2078</v>
      </c>
      <c r="B5259" s="6">
        <v>10663</v>
      </c>
    </row>
    <row r="5260" spans="1:2">
      <c r="A5260" s="7" t="s">
        <v>1624</v>
      </c>
      <c r="B5260" s="6">
        <v>10917</v>
      </c>
    </row>
    <row r="5261" spans="1:2">
      <c r="A5261" s="7" t="s">
        <v>1797</v>
      </c>
      <c r="B5261" s="6">
        <v>11648</v>
      </c>
    </row>
    <row r="5262" spans="1:2">
      <c r="A5262" s="7" t="s">
        <v>1655</v>
      </c>
      <c r="B5262" s="6">
        <v>11972</v>
      </c>
    </row>
    <row r="5263" spans="1:2">
      <c r="A5263" s="7" t="s">
        <v>1900</v>
      </c>
      <c r="B5263" s="6">
        <v>12641</v>
      </c>
    </row>
    <row r="5264" spans="1:2">
      <c r="A5264" s="7" t="s">
        <v>1900</v>
      </c>
      <c r="B5264" s="6">
        <v>14018</v>
      </c>
    </row>
    <row r="5265" spans="1:2">
      <c r="A5265" s="7" t="s">
        <v>1451</v>
      </c>
      <c r="B5265" s="6">
        <v>14916</v>
      </c>
    </row>
    <row r="5266" spans="1:2">
      <c r="A5266" s="7" t="s">
        <v>1451</v>
      </c>
      <c r="B5266" s="6">
        <v>15300</v>
      </c>
    </row>
    <row r="5267" spans="1:2">
      <c r="A5267" s="7" t="s">
        <v>1729</v>
      </c>
      <c r="B5267" s="6">
        <v>15425</v>
      </c>
    </row>
    <row r="5268" spans="1:2">
      <c r="A5268" s="7" t="s">
        <v>1613</v>
      </c>
      <c r="B5268" s="6">
        <v>16390</v>
      </c>
    </row>
    <row r="5269" spans="1:2">
      <c r="A5269" s="7" t="s">
        <v>1624</v>
      </c>
      <c r="B5269" s="6">
        <v>16805</v>
      </c>
    </row>
    <row r="5270" spans="1:2">
      <c r="A5270" s="7" t="s">
        <v>1451</v>
      </c>
      <c r="B5270" s="6">
        <v>17155</v>
      </c>
    </row>
    <row r="5271" spans="1:2">
      <c r="A5271" s="7" t="s">
        <v>1729</v>
      </c>
      <c r="B5271" s="6">
        <v>18496</v>
      </c>
    </row>
    <row r="5272" spans="1:2">
      <c r="A5272" s="7" t="s">
        <v>2078</v>
      </c>
      <c r="B5272" s="6">
        <v>18688</v>
      </c>
    </row>
    <row r="5273" spans="1:2">
      <c r="A5273" s="7" t="s">
        <v>1655</v>
      </c>
      <c r="B5273" s="6">
        <v>19140</v>
      </c>
    </row>
    <row r="5274" spans="1:2">
      <c r="A5274" s="7" t="s">
        <v>1613</v>
      </c>
      <c r="B5274" s="6">
        <v>19175</v>
      </c>
    </row>
    <row r="5275" spans="1:2">
      <c r="A5275" s="7" t="s">
        <v>1624</v>
      </c>
      <c r="B5275" s="6">
        <v>19457</v>
      </c>
    </row>
    <row r="5276" spans="1:2">
      <c r="A5276" s="7" t="s">
        <v>342</v>
      </c>
      <c r="B5276" s="6">
        <v>19745</v>
      </c>
    </row>
    <row r="5277" spans="1:2">
      <c r="A5277" s="7" t="s">
        <v>1613</v>
      </c>
      <c r="B5277" s="6">
        <v>20741</v>
      </c>
    </row>
    <row r="5278" spans="1:2">
      <c r="A5278" s="7" t="s">
        <v>2078</v>
      </c>
      <c r="B5278" s="6">
        <v>23746</v>
      </c>
    </row>
    <row r="5279" spans="1:2">
      <c r="A5279" s="7" t="s">
        <v>1900</v>
      </c>
      <c r="B5279" s="6">
        <v>24705</v>
      </c>
    </row>
    <row r="5280" spans="1:2">
      <c r="A5280" s="7" t="s">
        <v>1517</v>
      </c>
      <c r="B5280" s="6">
        <v>25028</v>
      </c>
    </row>
    <row r="5281" spans="1:2">
      <c r="A5281" s="7" t="s">
        <v>2078</v>
      </c>
      <c r="B5281" s="6">
        <v>25063</v>
      </c>
    </row>
    <row r="5282" spans="1:2">
      <c r="A5282" s="7" t="s">
        <v>1606</v>
      </c>
      <c r="B5282" s="6">
        <v>25412</v>
      </c>
    </row>
    <row r="5283" spans="1:2">
      <c r="A5283" s="7" t="s">
        <v>1729</v>
      </c>
      <c r="B5283" s="6">
        <v>26627</v>
      </c>
    </row>
    <row r="5284" spans="1:2">
      <c r="A5284" s="7" t="s">
        <v>1827</v>
      </c>
      <c r="B5284" s="6">
        <v>26947</v>
      </c>
    </row>
    <row r="5285" spans="1:2">
      <c r="A5285" s="7" t="s">
        <v>1451</v>
      </c>
      <c r="B5285" s="6">
        <v>27138</v>
      </c>
    </row>
    <row r="5286" spans="1:2">
      <c r="A5286" s="7" t="s">
        <v>1827</v>
      </c>
      <c r="B5286" s="6">
        <v>27939</v>
      </c>
    </row>
    <row r="5287" spans="1:2">
      <c r="A5287" s="7" t="s">
        <v>1900</v>
      </c>
      <c r="B5287" s="6">
        <v>28544</v>
      </c>
    </row>
    <row r="5288" spans="1:2">
      <c r="A5288" s="7" t="s">
        <v>2078</v>
      </c>
      <c r="B5288" s="6">
        <v>30403</v>
      </c>
    </row>
    <row r="5289" spans="1:2">
      <c r="A5289" s="7" t="s">
        <v>342</v>
      </c>
      <c r="B5289" s="6">
        <v>31844</v>
      </c>
    </row>
    <row r="5290" spans="1:2">
      <c r="A5290" s="7" t="s">
        <v>1655</v>
      </c>
      <c r="B5290" s="6">
        <v>32449</v>
      </c>
    </row>
    <row r="5291" spans="1:2">
      <c r="A5291" s="7" t="s">
        <v>1729</v>
      </c>
      <c r="B5291" s="6">
        <v>32800</v>
      </c>
    </row>
    <row r="5292" spans="1:2">
      <c r="A5292" s="7" t="s">
        <v>1606</v>
      </c>
      <c r="B5292" s="6">
        <v>33824</v>
      </c>
    </row>
    <row r="5293" spans="1:2">
      <c r="A5293" s="7" t="s">
        <v>1797</v>
      </c>
      <c r="B5293" s="6">
        <v>34179</v>
      </c>
    </row>
    <row r="5294" spans="1:2">
      <c r="A5294" s="7" t="s">
        <v>336</v>
      </c>
      <c r="B5294" s="6">
        <v>34245</v>
      </c>
    </row>
    <row r="5295" spans="1:2">
      <c r="A5295" s="7" t="s">
        <v>1451</v>
      </c>
      <c r="B5295" s="6">
        <v>35046</v>
      </c>
    </row>
    <row r="5296" spans="1:2">
      <c r="A5296" s="7" t="s">
        <v>1451</v>
      </c>
      <c r="B5296" s="6">
        <v>35684</v>
      </c>
    </row>
    <row r="5297" spans="1:2">
      <c r="A5297" s="7" t="s">
        <v>1655</v>
      </c>
      <c r="B5297" s="6">
        <v>36101</v>
      </c>
    </row>
    <row r="5298" spans="1:2">
      <c r="A5298" s="7" t="s">
        <v>1797</v>
      </c>
      <c r="B5298" s="6">
        <v>36387</v>
      </c>
    </row>
    <row r="5299" spans="1:2">
      <c r="A5299" s="7" t="s">
        <v>1613</v>
      </c>
      <c r="B5299" s="6">
        <v>36455</v>
      </c>
    </row>
    <row r="5300" spans="1:2">
      <c r="A5300" s="7" t="s">
        <v>1900</v>
      </c>
      <c r="B5300" s="6">
        <v>36673</v>
      </c>
    </row>
    <row r="5301" spans="1:2">
      <c r="A5301" s="7" t="s">
        <v>1900</v>
      </c>
      <c r="B5301" s="6">
        <v>36704</v>
      </c>
    </row>
    <row r="5302" spans="1:2">
      <c r="A5302" s="7" t="s">
        <v>1613</v>
      </c>
      <c r="B5302" s="6">
        <v>37218</v>
      </c>
    </row>
    <row r="5303" spans="1:2">
      <c r="A5303" s="7" t="s">
        <v>1865</v>
      </c>
      <c r="B5303" s="6">
        <v>38311</v>
      </c>
    </row>
    <row r="5304" spans="1:2">
      <c r="A5304" s="7" t="s">
        <v>2078</v>
      </c>
      <c r="B5304" s="6">
        <v>38438</v>
      </c>
    </row>
    <row r="5305" spans="1:2">
      <c r="A5305" s="7" t="s">
        <v>1729</v>
      </c>
      <c r="B5305" s="6">
        <v>40007</v>
      </c>
    </row>
    <row r="5306" spans="1:2">
      <c r="A5306" s="7" t="s">
        <v>1865</v>
      </c>
      <c r="B5306" s="6">
        <v>40065</v>
      </c>
    </row>
    <row r="5307" spans="1:2">
      <c r="A5307" s="7" t="s">
        <v>1624</v>
      </c>
      <c r="B5307" s="6">
        <v>40102</v>
      </c>
    </row>
    <row r="5308" spans="1:2">
      <c r="A5308" s="7" t="s">
        <v>2078</v>
      </c>
      <c r="B5308" s="6">
        <v>40357</v>
      </c>
    </row>
    <row r="5309" spans="1:2">
      <c r="A5309" s="7" t="s">
        <v>1928</v>
      </c>
      <c r="B5309" s="6">
        <v>41123</v>
      </c>
    </row>
    <row r="5310" spans="1:2">
      <c r="A5310" s="7" t="s">
        <v>1729</v>
      </c>
      <c r="B5310" s="6">
        <v>41794</v>
      </c>
    </row>
    <row r="5311" spans="1:2">
      <c r="A5311" s="7" t="s">
        <v>1613</v>
      </c>
      <c r="B5311" s="6">
        <v>42725</v>
      </c>
    </row>
    <row r="5312" spans="1:2">
      <c r="A5312" s="7" t="s">
        <v>1729</v>
      </c>
      <c r="B5312" s="6">
        <v>43296</v>
      </c>
    </row>
    <row r="5313" spans="1:2">
      <c r="A5313" s="7" t="s">
        <v>336</v>
      </c>
      <c r="B5313" s="6">
        <v>44294</v>
      </c>
    </row>
    <row r="5314" spans="1:2">
      <c r="A5314" s="7" t="s">
        <v>1655</v>
      </c>
      <c r="B5314" s="6">
        <v>44391</v>
      </c>
    </row>
    <row r="5315" spans="1:2">
      <c r="A5315" s="7" t="s">
        <v>1797</v>
      </c>
      <c r="B5315" s="6">
        <v>47456</v>
      </c>
    </row>
    <row r="5316" spans="1:2">
      <c r="A5316" s="7" t="s">
        <v>1613</v>
      </c>
      <c r="B5316" s="6">
        <v>47778</v>
      </c>
    </row>
    <row r="5317" spans="1:2">
      <c r="A5317" s="7" t="s">
        <v>1613</v>
      </c>
      <c r="B5317" s="6">
        <v>47974</v>
      </c>
    </row>
    <row r="5318" spans="1:2">
      <c r="A5318" s="7" t="s">
        <v>1613</v>
      </c>
      <c r="B5318" s="6">
        <v>48486</v>
      </c>
    </row>
    <row r="5319" spans="1:2">
      <c r="A5319" s="7" t="s">
        <v>1508</v>
      </c>
      <c r="B5319" s="6">
        <v>48775</v>
      </c>
    </row>
    <row r="5320" spans="1:2">
      <c r="A5320" s="7" t="s">
        <v>1655</v>
      </c>
      <c r="B5320" s="6">
        <v>49218</v>
      </c>
    </row>
    <row r="5321" spans="1:2">
      <c r="A5321" s="7" t="s">
        <v>1797</v>
      </c>
      <c r="B5321" s="6">
        <v>49442</v>
      </c>
    </row>
    <row r="5322" spans="1:2">
      <c r="A5322" s="7" t="s">
        <v>1613</v>
      </c>
      <c r="B5322" s="6">
        <v>50625</v>
      </c>
    </row>
    <row r="5323" spans="1:2">
      <c r="A5323" s="7" t="s">
        <v>1729</v>
      </c>
      <c r="B5323" s="6">
        <v>50849</v>
      </c>
    </row>
    <row r="5324" spans="1:2">
      <c r="A5324" s="7" t="s">
        <v>1508</v>
      </c>
      <c r="B5324" s="6">
        <v>51557</v>
      </c>
    </row>
    <row r="5325" spans="1:2">
      <c r="A5325" s="7" t="s">
        <v>1655</v>
      </c>
      <c r="B5325" s="6">
        <v>52870</v>
      </c>
    </row>
    <row r="5326" spans="1:2">
      <c r="A5326" s="7" t="s">
        <v>1729</v>
      </c>
      <c r="B5326" s="6">
        <v>52897</v>
      </c>
    </row>
    <row r="5327" spans="1:2">
      <c r="A5327" s="7" t="s">
        <v>1638</v>
      </c>
      <c r="B5327" s="6">
        <v>53798</v>
      </c>
    </row>
    <row r="5328" spans="1:2">
      <c r="A5328" s="7" t="s">
        <v>1624</v>
      </c>
      <c r="B5328" s="6">
        <v>54051</v>
      </c>
    </row>
    <row r="5329" spans="1:2">
      <c r="A5329" s="7" t="s">
        <v>1928</v>
      </c>
      <c r="B5329" s="6">
        <v>54116</v>
      </c>
    </row>
    <row r="5330" spans="1:2">
      <c r="A5330" s="7" t="s">
        <v>1729</v>
      </c>
      <c r="B5330" s="6">
        <v>55459</v>
      </c>
    </row>
    <row r="5331" spans="1:2">
      <c r="A5331" s="7" t="s">
        <v>336</v>
      </c>
      <c r="B5331" s="6">
        <v>57121</v>
      </c>
    </row>
    <row r="5332" spans="1:2">
      <c r="A5332" s="7" t="s">
        <v>1638</v>
      </c>
      <c r="B5332" s="6">
        <v>58657</v>
      </c>
    </row>
    <row r="5333" spans="1:2">
      <c r="A5333" s="7" t="s">
        <v>1613</v>
      </c>
      <c r="B5333" s="6">
        <v>59170</v>
      </c>
    </row>
    <row r="5334" spans="1:2">
      <c r="A5334" s="7" t="s">
        <v>1900</v>
      </c>
      <c r="B5334" s="6">
        <v>59297</v>
      </c>
    </row>
    <row r="5335" spans="1:2">
      <c r="A5335" s="7" t="s">
        <v>1400</v>
      </c>
      <c r="B5335" s="6">
        <v>6</v>
      </c>
    </row>
    <row r="5336" spans="1:2">
      <c r="A5336" s="7" t="s">
        <v>1426</v>
      </c>
      <c r="B5336" s="6">
        <v>420</v>
      </c>
    </row>
    <row r="5337" spans="1:2">
      <c r="A5337" s="7" t="s">
        <v>2084</v>
      </c>
      <c r="B5337" s="6">
        <v>1857</v>
      </c>
    </row>
    <row r="5338" spans="1:2">
      <c r="A5338" s="7" t="s">
        <v>1679</v>
      </c>
      <c r="B5338" s="6">
        <v>2247</v>
      </c>
    </row>
    <row r="5339" spans="1:2">
      <c r="A5339" s="7" t="s">
        <v>565</v>
      </c>
      <c r="B5339" s="6">
        <v>2882</v>
      </c>
    </row>
    <row r="5340" spans="1:2">
      <c r="A5340" s="7" t="s">
        <v>1629</v>
      </c>
      <c r="B5340" s="6">
        <v>3297</v>
      </c>
    </row>
    <row r="5341" spans="1:2">
      <c r="A5341" s="7" t="s">
        <v>1426</v>
      </c>
      <c r="B5341" s="6">
        <v>3655</v>
      </c>
    </row>
    <row r="5342" spans="1:2">
      <c r="A5342" s="7" t="s">
        <v>1903</v>
      </c>
      <c r="B5342" s="6">
        <v>3746</v>
      </c>
    </row>
    <row r="5343" spans="1:2">
      <c r="A5343" s="7" t="s">
        <v>1526</v>
      </c>
      <c r="B5343" s="6">
        <v>3845</v>
      </c>
    </row>
    <row r="5344" spans="1:2">
      <c r="A5344" s="7" t="s">
        <v>565</v>
      </c>
      <c r="B5344" s="6">
        <v>4514</v>
      </c>
    </row>
    <row r="5345" spans="1:2">
      <c r="A5345" s="7" t="s">
        <v>1903</v>
      </c>
      <c r="B5345" s="6">
        <v>4672</v>
      </c>
    </row>
    <row r="5346" spans="1:2">
      <c r="A5346" s="7" t="s">
        <v>2035</v>
      </c>
      <c r="B5346" s="6">
        <v>4705</v>
      </c>
    </row>
    <row r="5347" spans="1:2">
      <c r="A5347" s="7" t="s">
        <v>1426</v>
      </c>
      <c r="B5347" s="6">
        <v>4805</v>
      </c>
    </row>
    <row r="5348" spans="1:2">
      <c r="A5348" s="7" t="s">
        <v>314</v>
      </c>
      <c r="B5348" s="6">
        <v>5222</v>
      </c>
    </row>
    <row r="5349" spans="1:2">
      <c r="A5349" s="7" t="s">
        <v>1970</v>
      </c>
      <c r="B5349" s="6">
        <v>5441</v>
      </c>
    </row>
    <row r="5350" spans="1:2">
      <c r="A5350" s="7" t="s">
        <v>1426</v>
      </c>
      <c r="B5350" s="6">
        <v>6500</v>
      </c>
    </row>
    <row r="5351" spans="1:2">
      <c r="A5351" s="7" t="s">
        <v>1970</v>
      </c>
      <c r="B5351" s="6">
        <v>6562</v>
      </c>
    </row>
    <row r="5352" spans="1:2">
      <c r="A5352" s="7" t="s">
        <v>1400</v>
      </c>
      <c r="B5352" s="6">
        <v>7203</v>
      </c>
    </row>
    <row r="5353" spans="1:2">
      <c r="A5353" s="7" t="s">
        <v>1426</v>
      </c>
      <c r="B5353" s="6">
        <v>7553</v>
      </c>
    </row>
    <row r="5354" spans="1:2">
      <c r="A5354" s="7" t="s">
        <v>1924</v>
      </c>
      <c r="B5354" s="6">
        <v>7680</v>
      </c>
    </row>
    <row r="5355" spans="1:2">
      <c r="A5355" s="7" t="s">
        <v>1426</v>
      </c>
      <c r="B5355" s="6">
        <v>7719</v>
      </c>
    </row>
    <row r="5356" spans="1:2">
      <c r="A5356" s="7" t="s">
        <v>1924</v>
      </c>
      <c r="B5356" s="6">
        <v>8167</v>
      </c>
    </row>
    <row r="5357" spans="1:2">
      <c r="A5357" s="7" t="s">
        <v>1970</v>
      </c>
      <c r="B5357" s="6">
        <v>8353</v>
      </c>
    </row>
    <row r="5358" spans="1:2">
      <c r="A5358" s="7" t="s">
        <v>2084</v>
      </c>
      <c r="B5358" s="6">
        <v>8609</v>
      </c>
    </row>
    <row r="5359" spans="1:2">
      <c r="A5359" s="7" t="s">
        <v>1426</v>
      </c>
      <c r="B5359" s="6">
        <v>8997</v>
      </c>
    </row>
    <row r="5360" spans="1:2">
      <c r="A5360" s="7" t="s">
        <v>991</v>
      </c>
      <c r="B5360" s="6">
        <v>9089</v>
      </c>
    </row>
    <row r="5361" spans="1:2">
      <c r="A5361" s="7" t="s">
        <v>1582</v>
      </c>
      <c r="B5361" s="6">
        <v>9221</v>
      </c>
    </row>
    <row r="5362" spans="1:2">
      <c r="A5362" s="7" t="s">
        <v>314</v>
      </c>
      <c r="B5362" s="6">
        <v>9286</v>
      </c>
    </row>
    <row r="5363" spans="1:2">
      <c r="A5363" s="7" t="s">
        <v>1400</v>
      </c>
      <c r="B5363" s="6">
        <v>9476</v>
      </c>
    </row>
    <row r="5364" spans="1:2">
      <c r="A5364" s="7" t="s">
        <v>1520</v>
      </c>
      <c r="B5364" s="6">
        <v>9632</v>
      </c>
    </row>
    <row r="5365" spans="1:2">
      <c r="A5365" s="7" t="s">
        <v>1903</v>
      </c>
      <c r="B5365" s="6">
        <v>9796</v>
      </c>
    </row>
    <row r="5366" spans="1:2">
      <c r="A5366" s="7" t="s">
        <v>1468</v>
      </c>
      <c r="B5366" s="6">
        <v>9955</v>
      </c>
    </row>
    <row r="5367" spans="1:2">
      <c r="A5367" s="7" t="s">
        <v>1629</v>
      </c>
      <c r="B5367" s="6">
        <v>9985</v>
      </c>
    </row>
    <row r="5368" spans="1:2">
      <c r="A5368" s="7" t="s">
        <v>314</v>
      </c>
      <c r="B5368" s="6">
        <v>10212</v>
      </c>
    </row>
    <row r="5369" spans="1:2">
      <c r="A5369" s="7" t="s">
        <v>1629</v>
      </c>
      <c r="B5369" s="6">
        <v>10439</v>
      </c>
    </row>
    <row r="5370" spans="1:2">
      <c r="A5370" s="7" t="s">
        <v>1970</v>
      </c>
      <c r="B5370" s="6">
        <v>10464</v>
      </c>
    </row>
    <row r="5371" spans="1:2">
      <c r="A5371" s="7" t="s">
        <v>1616</v>
      </c>
      <c r="B5371" s="6">
        <v>10820</v>
      </c>
    </row>
    <row r="5372" spans="1:2">
      <c r="A5372" s="7" t="s">
        <v>1400</v>
      </c>
      <c r="B5372" s="6">
        <v>11013</v>
      </c>
    </row>
    <row r="5373" spans="1:2">
      <c r="A5373" s="7" t="s">
        <v>1768</v>
      </c>
      <c r="B5373" s="6">
        <v>11169</v>
      </c>
    </row>
    <row r="5374" spans="1:2">
      <c r="A5374" s="7" t="s">
        <v>1707</v>
      </c>
      <c r="B5374" s="6">
        <v>11651</v>
      </c>
    </row>
    <row r="5375" spans="1:2">
      <c r="A5375" s="7" t="s">
        <v>565</v>
      </c>
      <c r="B5375" s="6">
        <v>11840</v>
      </c>
    </row>
    <row r="5376" spans="1:2">
      <c r="A5376" s="7" t="s">
        <v>1526</v>
      </c>
      <c r="B5376" s="6">
        <v>11909</v>
      </c>
    </row>
    <row r="5377" spans="1:2">
      <c r="A5377" s="7" t="s">
        <v>1582</v>
      </c>
      <c r="B5377" s="6">
        <v>11910</v>
      </c>
    </row>
    <row r="5378" spans="1:2">
      <c r="A5378" s="7" t="s">
        <v>1526</v>
      </c>
      <c r="B5378" s="6">
        <v>11943</v>
      </c>
    </row>
    <row r="5379" spans="1:2">
      <c r="A5379" s="7" t="s">
        <v>565</v>
      </c>
      <c r="B5379" s="6">
        <v>12356</v>
      </c>
    </row>
    <row r="5380" spans="1:2">
      <c r="A5380" s="7" t="s">
        <v>991</v>
      </c>
      <c r="B5380" s="6">
        <v>12581</v>
      </c>
    </row>
    <row r="5381" spans="1:2">
      <c r="A5381" s="7" t="s">
        <v>2062</v>
      </c>
      <c r="B5381" s="6">
        <v>13031</v>
      </c>
    </row>
    <row r="5382" spans="1:2">
      <c r="A5382" s="7" t="s">
        <v>1629</v>
      </c>
      <c r="B5382" s="6">
        <v>13126</v>
      </c>
    </row>
    <row r="5383" spans="1:2">
      <c r="A5383" s="7" t="s">
        <v>2084</v>
      </c>
      <c r="B5383" s="6">
        <v>13282</v>
      </c>
    </row>
    <row r="5384" spans="1:2">
      <c r="A5384" s="7" t="s">
        <v>1582</v>
      </c>
      <c r="B5384" s="6">
        <v>13825</v>
      </c>
    </row>
    <row r="5385" spans="1:2">
      <c r="A5385" s="7" t="s">
        <v>1616</v>
      </c>
      <c r="B5385" s="6">
        <v>14212</v>
      </c>
    </row>
    <row r="5386" spans="1:2">
      <c r="A5386" s="7" t="s">
        <v>2062</v>
      </c>
      <c r="B5386" s="6">
        <v>14789</v>
      </c>
    </row>
    <row r="5387" spans="1:2">
      <c r="A5387" s="7" t="s">
        <v>1924</v>
      </c>
      <c r="B5387" s="6">
        <v>15782</v>
      </c>
    </row>
    <row r="5388" spans="1:2">
      <c r="A5388" s="7" t="s">
        <v>1679</v>
      </c>
      <c r="B5388" s="6">
        <v>16132</v>
      </c>
    </row>
    <row r="5389" spans="1:2">
      <c r="A5389" s="7" t="s">
        <v>1679</v>
      </c>
      <c r="B5389" s="6">
        <v>17251</v>
      </c>
    </row>
    <row r="5390" spans="1:2">
      <c r="A5390" s="7" t="s">
        <v>2084</v>
      </c>
      <c r="B5390" s="6">
        <v>17253</v>
      </c>
    </row>
    <row r="5391" spans="1:2">
      <c r="A5391" s="7" t="s">
        <v>1144</v>
      </c>
      <c r="B5391" s="6">
        <v>17287</v>
      </c>
    </row>
    <row r="5392" spans="1:2">
      <c r="A5392" s="7" t="s">
        <v>1526</v>
      </c>
      <c r="B5392" s="6">
        <v>18279</v>
      </c>
    </row>
    <row r="5393" spans="1:2">
      <c r="A5393" s="7" t="s">
        <v>2062</v>
      </c>
      <c r="B5393" s="6">
        <v>18503</v>
      </c>
    </row>
    <row r="5394" spans="1:2">
      <c r="A5394" s="7" t="s">
        <v>991</v>
      </c>
      <c r="B5394" s="6">
        <v>18689</v>
      </c>
    </row>
    <row r="5395" spans="1:2">
      <c r="A5395" s="7" t="s">
        <v>1468</v>
      </c>
      <c r="B5395" s="6">
        <v>18758</v>
      </c>
    </row>
    <row r="5396" spans="1:2">
      <c r="A5396" s="7" t="s">
        <v>1789</v>
      </c>
      <c r="B5396" s="6">
        <v>19521</v>
      </c>
    </row>
    <row r="5397" spans="1:2">
      <c r="A5397" s="7" t="s">
        <v>1773</v>
      </c>
      <c r="B5397" s="6">
        <v>20513</v>
      </c>
    </row>
    <row r="5398" spans="1:2">
      <c r="A5398" s="7" t="s">
        <v>1924</v>
      </c>
      <c r="B5398" s="6">
        <v>21253</v>
      </c>
    </row>
    <row r="5399" spans="1:2">
      <c r="A5399" s="7" t="s">
        <v>1468</v>
      </c>
      <c r="B5399" s="6">
        <v>21735</v>
      </c>
    </row>
    <row r="5400" spans="1:2">
      <c r="A5400" s="7" t="s">
        <v>1768</v>
      </c>
      <c r="B5400" s="6">
        <v>22375</v>
      </c>
    </row>
    <row r="5401" spans="1:2">
      <c r="A5401" s="7" t="s">
        <v>1520</v>
      </c>
      <c r="B5401" s="6">
        <v>22817</v>
      </c>
    </row>
    <row r="5402" spans="1:2">
      <c r="A5402" s="7" t="s">
        <v>565</v>
      </c>
      <c r="B5402" s="6">
        <v>23842</v>
      </c>
    </row>
    <row r="5403" spans="1:2">
      <c r="A5403" s="7" t="s">
        <v>1582</v>
      </c>
      <c r="B5403" s="6">
        <v>23911</v>
      </c>
    </row>
    <row r="5404" spans="1:2">
      <c r="A5404" s="7" t="s">
        <v>1629</v>
      </c>
      <c r="B5404" s="6">
        <v>24391</v>
      </c>
    </row>
    <row r="5405" spans="1:2">
      <c r="A5405" s="7" t="s">
        <v>1457</v>
      </c>
      <c r="B5405" s="6">
        <v>24802</v>
      </c>
    </row>
    <row r="5406" spans="1:2">
      <c r="A5406" s="7" t="s">
        <v>2084</v>
      </c>
      <c r="B5406" s="6">
        <v>24996</v>
      </c>
    </row>
    <row r="5407" spans="1:2">
      <c r="A5407" s="7" t="s">
        <v>1768</v>
      </c>
      <c r="B5407" s="6">
        <v>25824</v>
      </c>
    </row>
    <row r="5408" spans="1:2">
      <c r="A5408" s="7" t="s">
        <v>1903</v>
      </c>
      <c r="B5408" s="6">
        <v>26309</v>
      </c>
    </row>
    <row r="5409" spans="1:2">
      <c r="A5409" s="7" t="s">
        <v>2084</v>
      </c>
      <c r="B5409" s="6">
        <v>26723</v>
      </c>
    </row>
    <row r="5410" spans="1:2">
      <c r="A5410" s="7" t="s">
        <v>314</v>
      </c>
      <c r="B5410" s="6">
        <v>27463</v>
      </c>
    </row>
    <row r="5411" spans="1:2">
      <c r="A5411" s="7" t="s">
        <v>1616</v>
      </c>
      <c r="B5411" s="6">
        <v>28069</v>
      </c>
    </row>
    <row r="5412" spans="1:2">
      <c r="A5412" s="7" t="s">
        <v>1526</v>
      </c>
      <c r="B5412" s="6">
        <v>28934</v>
      </c>
    </row>
    <row r="5413" spans="1:2">
      <c r="A5413" s="7" t="s">
        <v>1520</v>
      </c>
      <c r="B5413" s="6">
        <v>29218</v>
      </c>
    </row>
    <row r="5414" spans="1:2">
      <c r="A5414" s="7" t="s">
        <v>1903</v>
      </c>
      <c r="B5414" s="6">
        <v>29286</v>
      </c>
    </row>
    <row r="5415" spans="1:2">
      <c r="A5415" s="7" t="s">
        <v>1629</v>
      </c>
      <c r="B5415" s="6">
        <v>29536</v>
      </c>
    </row>
    <row r="5416" spans="1:2">
      <c r="A5416" s="7" t="s">
        <v>1629</v>
      </c>
      <c r="B5416" s="6">
        <v>29569</v>
      </c>
    </row>
    <row r="5417" spans="1:2">
      <c r="A5417" s="7" t="s">
        <v>1629</v>
      </c>
      <c r="B5417" s="6">
        <v>29827</v>
      </c>
    </row>
    <row r="5418" spans="1:2">
      <c r="A5418" s="7" t="s">
        <v>2084</v>
      </c>
      <c r="B5418" s="6">
        <v>29926</v>
      </c>
    </row>
    <row r="5419" spans="1:2">
      <c r="A5419" s="7" t="s">
        <v>2084</v>
      </c>
      <c r="B5419" s="6">
        <v>30913</v>
      </c>
    </row>
    <row r="5420" spans="1:2">
      <c r="A5420" s="7" t="s">
        <v>1679</v>
      </c>
      <c r="B5420" s="6">
        <v>31271</v>
      </c>
    </row>
    <row r="5421" spans="1:2">
      <c r="A5421" s="7" t="s">
        <v>1904</v>
      </c>
      <c r="B5421" s="6">
        <v>31399</v>
      </c>
    </row>
    <row r="5422" spans="1:2">
      <c r="A5422" s="7" t="s">
        <v>314</v>
      </c>
      <c r="B5422" s="6">
        <v>32007</v>
      </c>
    </row>
    <row r="5423" spans="1:2">
      <c r="A5423" s="7" t="s">
        <v>1707</v>
      </c>
      <c r="B5423" s="6">
        <v>32164</v>
      </c>
    </row>
    <row r="5424" spans="1:2">
      <c r="A5424" s="7" t="s">
        <v>1520</v>
      </c>
      <c r="B5424" s="6">
        <v>32228</v>
      </c>
    </row>
    <row r="5425" spans="1:2">
      <c r="A5425" s="7" t="s">
        <v>1582</v>
      </c>
      <c r="B5425" s="6">
        <v>32386</v>
      </c>
    </row>
    <row r="5426" spans="1:2">
      <c r="A5426" s="7" t="s">
        <v>565</v>
      </c>
      <c r="B5426" s="6">
        <v>32610</v>
      </c>
    </row>
    <row r="5427" spans="1:2">
      <c r="A5427" s="7" t="s">
        <v>314</v>
      </c>
      <c r="B5427" s="6">
        <v>32994</v>
      </c>
    </row>
    <row r="5428" spans="1:2">
      <c r="A5428" s="7" t="s">
        <v>1789</v>
      </c>
      <c r="B5428" s="6">
        <v>33283</v>
      </c>
    </row>
    <row r="5429" spans="1:2">
      <c r="A5429" s="7" t="s">
        <v>1426</v>
      </c>
      <c r="B5429" s="6">
        <v>34117</v>
      </c>
    </row>
    <row r="5430" spans="1:2">
      <c r="A5430" s="7" t="s">
        <v>1629</v>
      </c>
      <c r="B5430" s="6">
        <v>35366</v>
      </c>
    </row>
    <row r="5431" spans="1:2">
      <c r="A5431" s="7" t="s">
        <v>1599</v>
      </c>
      <c r="B5431" s="6">
        <v>35426</v>
      </c>
    </row>
    <row r="5432" spans="1:2">
      <c r="A5432" s="7" t="s">
        <v>1457</v>
      </c>
      <c r="B5432" s="6">
        <v>35490</v>
      </c>
    </row>
    <row r="5433" spans="1:2">
      <c r="A5433" s="7" t="s">
        <v>1520</v>
      </c>
      <c r="B5433" s="6">
        <v>35686</v>
      </c>
    </row>
    <row r="5434" spans="1:2">
      <c r="A5434" s="7" t="s">
        <v>314</v>
      </c>
      <c r="B5434" s="6">
        <v>35744</v>
      </c>
    </row>
    <row r="5435" spans="1:2">
      <c r="A5435" s="7" t="s">
        <v>2084</v>
      </c>
      <c r="B5435" s="6">
        <v>35936</v>
      </c>
    </row>
    <row r="5436" spans="1:2">
      <c r="A5436" s="7" t="s">
        <v>1599</v>
      </c>
      <c r="B5436" s="6">
        <v>36257</v>
      </c>
    </row>
    <row r="5437" spans="1:2">
      <c r="A5437" s="7" t="s">
        <v>1773</v>
      </c>
      <c r="B5437" s="6">
        <v>36262</v>
      </c>
    </row>
    <row r="5438" spans="1:2">
      <c r="A5438" s="7" t="s">
        <v>1768</v>
      </c>
      <c r="B5438" s="6">
        <v>36292</v>
      </c>
    </row>
    <row r="5439" spans="1:2">
      <c r="A5439" s="7" t="s">
        <v>1679</v>
      </c>
      <c r="B5439" s="6">
        <v>36357</v>
      </c>
    </row>
    <row r="5440" spans="1:2">
      <c r="A5440" s="7" t="s">
        <v>1707</v>
      </c>
      <c r="B5440" s="6">
        <v>36482</v>
      </c>
    </row>
    <row r="5441" spans="1:2">
      <c r="A5441" s="7" t="s">
        <v>1789</v>
      </c>
      <c r="B5441" s="6">
        <v>36772</v>
      </c>
    </row>
    <row r="5442" spans="1:2">
      <c r="A5442" s="7" t="s">
        <v>1768</v>
      </c>
      <c r="B5442" s="6">
        <v>36998</v>
      </c>
    </row>
    <row r="5443" spans="1:2">
      <c r="A5443" s="7" t="s">
        <v>2084</v>
      </c>
      <c r="B5443" s="6">
        <v>37095</v>
      </c>
    </row>
    <row r="5444" spans="1:2">
      <c r="A5444" s="7" t="s">
        <v>1457</v>
      </c>
      <c r="B5444" s="6">
        <v>37319</v>
      </c>
    </row>
    <row r="5445" spans="1:2">
      <c r="A5445" s="7" t="s">
        <v>1457</v>
      </c>
      <c r="B5445" s="6">
        <v>38886</v>
      </c>
    </row>
    <row r="5446" spans="1:2">
      <c r="A5446" s="7" t="s">
        <v>314</v>
      </c>
      <c r="B5446" s="6">
        <v>39140</v>
      </c>
    </row>
    <row r="5447" spans="1:2">
      <c r="A5447" s="7" t="s">
        <v>1773</v>
      </c>
      <c r="B5447" s="6">
        <v>39682</v>
      </c>
    </row>
    <row r="5448" spans="1:2">
      <c r="A5448" s="7" t="s">
        <v>314</v>
      </c>
      <c r="B5448" s="6">
        <v>39813</v>
      </c>
    </row>
    <row r="5449" spans="1:2">
      <c r="A5449" s="7" t="s">
        <v>1629</v>
      </c>
      <c r="B5449" s="6">
        <v>39937</v>
      </c>
    </row>
    <row r="5450" spans="1:2">
      <c r="A5450" s="7" t="s">
        <v>565</v>
      </c>
      <c r="B5450" s="6">
        <v>40034</v>
      </c>
    </row>
    <row r="5451" spans="1:2">
      <c r="A5451" s="7" t="s">
        <v>1768</v>
      </c>
      <c r="B5451" s="6">
        <v>40128</v>
      </c>
    </row>
    <row r="5452" spans="1:2">
      <c r="A5452" s="7" t="s">
        <v>1599</v>
      </c>
      <c r="B5452" s="6">
        <v>40519</v>
      </c>
    </row>
    <row r="5453" spans="1:2">
      <c r="A5453" s="7" t="s">
        <v>1904</v>
      </c>
      <c r="B5453" s="6">
        <v>40838</v>
      </c>
    </row>
    <row r="5454" spans="1:2">
      <c r="A5454" s="7" t="s">
        <v>1526</v>
      </c>
      <c r="B5454" s="6">
        <v>41189</v>
      </c>
    </row>
    <row r="5455" spans="1:2">
      <c r="A5455" s="7" t="s">
        <v>1768</v>
      </c>
      <c r="B5455" s="6">
        <v>41255</v>
      </c>
    </row>
    <row r="5456" spans="1:2">
      <c r="A5456" s="7" t="s">
        <v>1707</v>
      </c>
      <c r="B5456" s="6">
        <v>41760</v>
      </c>
    </row>
    <row r="5457" spans="1:2">
      <c r="A5457" s="7" t="s">
        <v>1970</v>
      </c>
      <c r="B5457" s="6">
        <v>42852</v>
      </c>
    </row>
    <row r="5458" spans="1:2">
      <c r="A5458" s="7" t="s">
        <v>314</v>
      </c>
      <c r="B5458" s="6">
        <v>43298</v>
      </c>
    </row>
    <row r="5459" spans="1:2">
      <c r="A5459" s="7" t="s">
        <v>1520</v>
      </c>
      <c r="B5459" s="6">
        <v>44516</v>
      </c>
    </row>
    <row r="5460" spans="1:2">
      <c r="A5460" s="7" t="s">
        <v>1582</v>
      </c>
      <c r="B5460" s="6">
        <v>45088</v>
      </c>
    </row>
    <row r="5461" spans="1:2">
      <c r="A5461" s="7" t="s">
        <v>1457</v>
      </c>
      <c r="B5461" s="6">
        <v>46599</v>
      </c>
    </row>
    <row r="5462" spans="1:2">
      <c r="A5462" s="7" t="s">
        <v>1457</v>
      </c>
      <c r="B5462" s="6">
        <v>48000</v>
      </c>
    </row>
    <row r="5463" spans="1:2">
      <c r="A5463" s="7" t="s">
        <v>1599</v>
      </c>
      <c r="B5463" s="6">
        <v>48385</v>
      </c>
    </row>
    <row r="5464" spans="1:2">
      <c r="A5464" s="7" t="s">
        <v>1520</v>
      </c>
      <c r="B5464" s="6">
        <v>49602</v>
      </c>
    </row>
    <row r="5465" spans="1:2">
      <c r="A5465" s="7" t="s">
        <v>1144</v>
      </c>
      <c r="B5465" s="6">
        <v>50146</v>
      </c>
    </row>
    <row r="5466" spans="1:2">
      <c r="A5466" s="7" t="s">
        <v>2084</v>
      </c>
      <c r="B5466" s="6">
        <v>50148</v>
      </c>
    </row>
    <row r="5467" spans="1:2">
      <c r="A5467" s="7" t="s">
        <v>1144</v>
      </c>
      <c r="B5467" s="6">
        <v>50594</v>
      </c>
    </row>
    <row r="5468" spans="1:2">
      <c r="A5468" s="7" t="s">
        <v>1400</v>
      </c>
      <c r="B5468" s="6">
        <v>50726</v>
      </c>
    </row>
    <row r="5469" spans="1:2">
      <c r="A5469" s="7" t="s">
        <v>1582</v>
      </c>
      <c r="B5469" s="6">
        <v>50790</v>
      </c>
    </row>
    <row r="5470" spans="1:2">
      <c r="A5470" s="7" t="s">
        <v>1426</v>
      </c>
      <c r="B5470" s="6">
        <v>51424</v>
      </c>
    </row>
    <row r="5471" spans="1:2">
      <c r="A5471" s="7" t="s">
        <v>1144</v>
      </c>
      <c r="B5471" s="6">
        <v>51872</v>
      </c>
    </row>
    <row r="5472" spans="1:2">
      <c r="A5472" s="7" t="s">
        <v>1904</v>
      </c>
      <c r="B5472" s="6">
        <v>52230</v>
      </c>
    </row>
    <row r="5473" spans="1:2">
      <c r="A5473" s="7" t="s">
        <v>2084</v>
      </c>
      <c r="B5473" s="6">
        <v>52518</v>
      </c>
    </row>
    <row r="5474" spans="1:2">
      <c r="A5474" s="7" t="s">
        <v>1400</v>
      </c>
      <c r="B5474" s="6">
        <v>52673</v>
      </c>
    </row>
    <row r="5475" spans="1:2">
      <c r="A5475" s="7" t="s">
        <v>1904</v>
      </c>
      <c r="B5475" s="6">
        <v>53026</v>
      </c>
    </row>
    <row r="5476" spans="1:2">
      <c r="A5476" s="7" t="s">
        <v>1773</v>
      </c>
      <c r="B5476" s="6">
        <v>54019</v>
      </c>
    </row>
    <row r="5477" spans="1:2">
      <c r="A5477" s="7" t="s">
        <v>314</v>
      </c>
      <c r="B5477" s="6">
        <v>54913</v>
      </c>
    </row>
    <row r="5478" spans="1:2">
      <c r="A5478" s="7" t="s">
        <v>1457</v>
      </c>
      <c r="B5478" s="6">
        <v>55424</v>
      </c>
    </row>
    <row r="5479" spans="1:2">
      <c r="A5479" s="7" t="s">
        <v>1457</v>
      </c>
      <c r="B5479" s="6">
        <v>56327</v>
      </c>
    </row>
    <row r="5480" spans="1:2">
      <c r="A5480" s="7" t="s">
        <v>1904</v>
      </c>
      <c r="B5480" s="6">
        <v>56706</v>
      </c>
    </row>
    <row r="5481" spans="1:2">
      <c r="A5481" s="7" t="s">
        <v>1629</v>
      </c>
      <c r="B5481" s="6">
        <v>57125</v>
      </c>
    </row>
    <row r="5482" spans="1:2">
      <c r="A5482" s="7" t="s">
        <v>1582</v>
      </c>
      <c r="B5482" s="6">
        <v>57152</v>
      </c>
    </row>
    <row r="5483" spans="1:2">
      <c r="A5483" s="7" t="s">
        <v>1400</v>
      </c>
      <c r="B5483" s="6">
        <v>57216</v>
      </c>
    </row>
    <row r="5484" spans="1:2">
      <c r="A5484" s="7" t="s">
        <v>1717</v>
      </c>
      <c r="B5484" s="6">
        <v>57281</v>
      </c>
    </row>
    <row r="5485" spans="1:2">
      <c r="A5485" s="7" t="s">
        <v>1520</v>
      </c>
      <c r="B5485" s="6">
        <v>57827</v>
      </c>
    </row>
    <row r="5486" spans="1:2">
      <c r="A5486" s="7" t="s">
        <v>1426</v>
      </c>
      <c r="B5486" s="6">
        <v>58949</v>
      </c>
    </row>
    <row r="5487" spans="1:2">
      <c r="A5487" s="7" t="s">
        <v>1633</v>
      </c>
      <c r="B5487" s="6">
        <v>1222</v>
      </c>
    </row>
    <row r="5488" spans="1:2">
      <c r="A5488" s="7" t="s">
        <v>1855</v>
      </c>
      <c r="B5488" s="6">
        <v>5767</v>
      </c>
    </row>
    <row r="5489" spans="1:2">
      <c r="A5489" s="7" t="s">
        <v>1633</v>
      </c>
      <c r="B5489" s="6">
        <v>11712</v>
      </c>
    </row>
    <row r="5490" spans="1:2">
      <c r="A5490" s="7" t="s">
        <v>1819</v>
      </c>
      <c r="B5490" s="6">
        <v>14883</v>
      </c>
    </row>
    <row r="5491" spans="1:2">
      <c r="A5491" s="7" t="s">
        <v>2046</v>
      </c>
      <c r="B5491" s="6">
        <v>20193</v>
      </c>
    </row>
    <row r="5492" spans="1:2">
      <c r="A5492" s="7" t="s">
        <v>1667</v>
      </c>
      <c r="B5492" s="6">
        <v>46437</v>
      </c>
    </row>
    <row r="5493" spans="1:2">
      <c r="A5493" s="7" t="s">
        <v>1789</v>
      </c>
      <c r="B5493" s="6">
        <v>47360</v>
      </c>
    </row>
    <row r="5494" spans="1:2">
      <c r="A5494" s="7" t="s">
        <v>2046</v>
      </c>
      <c r="B5494" s="6">
        <v>52706</v>
      </c>
    </row>
    <row r="5495" spans="1:2">
      <c r="A5495" s="7" t="s">
        <v>2046</v>
      </c>
      <c r="B5495" s="6">
        <v>54279</v>
      </c>
    </row>
    <row r="5496" spans="1:2">
      <c r="A5496" s="7" t="s">
        <v>1667</v>
      </c>
      <c r="B5496" s="6">
        <v>55558</v>
      </c>
    </row>
    <row r="5497" spans="1:2">
      <c r="A5497" s="7" t="s">
        <v>1758</v>
      </c>
      <c r="B5497" s="6">
        <v>56581</v>
      </c>
    </row>
    <row r="5498" spans="1:2">
      <c r="A5498" s="7"/>
    </row>
    <row r="5499" spans="1:2">
      <c r="A5499" s="7"/>
    </row>
    <row r="5500" spans="1:2">
      <c r="A5500" s="7"/>
    </row>
    <row r="5501" spans="1:2">
      <c r="A5501" s="7"/>
    </row>
    <row r="5502" spans="1:2">
      <c r="A5502" s="7"/>
    </row>
    <row r="5503" spans="1:2">
      <c r="A5503" s="7"/>
    </row>
    <row r="5504" spans="1:2">
      <c r="A5504" s="7"/>
    </row>
    <row r="5505" spans="1:1">
      <c r="A5505" s="7"/>
    </row>
    <row r="5506" spans="1:1">
      <c r="A5506" s="7"/>
    </row>
    <row r="5507" spans="1:1">
      <c r="A5507" s="7"/>
    </row>
    <row r="5508" spans="1:1">
      <c r="A5508" s="7"/>
    </row>
    <row r="5509" spans="1:1">
      <c r="A5509" s="7"/>
    </row>
    <row r="5510" spans="1:1">
      <c r="A5510" s="7"/>
    </row>
    <row r="5511" spans="1:1">
      <c r="A5511" s="7"/>
    </row>
    <row r="5512" spans="1:1">
      <c r="A5512" s="7"/>
    </row>
    <row r="5513" spans="1:1">
      <c r="A5513" s="7"/>
    </row>
    <row r="5514" spans="1:1">
      <c r="A5514" s="7"/>
    </row>
    <row r="5515" spans="1:1">
      <c r="A5515" s="7"/>
    </row>
    <row r="5516" spans="1:1">
      <c r="A5516" s="7"/>
    </row>
    <row r="5517" spans="1:1">
      <c r="A5517" s="7"/>
    </row>
    <row r="5518" spans="1:1">
      <c r="A5518" s="7"/>
    </row>
    <row r="5519" spans="1:1">
      <c r="A5519" s="7"/>
    </row>
    <row r="5520" spans="1:1">
      <c r="A5520" s="7"/>
    </row>
    <row r="5521" spans="1:1">
      <c r="A5521" s="7"/>
    </row>
    <row r="5522" spans="1:1">
      <c r="A5522" s="7"/>
    </row>
    <row r="5523" spans="1:1">
      <c r="A5523" s="7"/>
    </row>
    <row r="5524" spans="1:1">
      <c r="A5524" s="7"/>
    </row>
    <row r="5525" spans="1:1">
      <c r="A5525" s="7"/>
    </row>
    <row r="5526" spans="1:1">
      <c r="A5526" s="7"/>
    </row>
    <row r="5527" spans="1:1">
      <c r="A5527" s="7"/>
    </row>
    <row r="5528" spans="1:1">
      <c r="A5528" s="7"/>
    </row>
    <row r="5529" spans="1:1">
      <c r="A5529" s="7"/>
    </row>
    <row r="5530" spans="1:1">
      <c r="A5530" s="7"/>
    </row>
    <row r="5531" spans="1:1">
      <c r="A5531" s="7"/>
    </row>
    <row r="5532" spans="1:1">
      <c r="A5532" s="7"/>
    </row>
    <row r="5533" spans="1:1">
      <c r="A5533" s="7"/>
    </row>
    <row r="5534" spans="1:1">
      <c r="A5534" s="7"/>
    </row>
    <row r="5535" spans="1:1">
      <c r="A5535" s="7"/>
    </row>
    <row r="5536" spans="1:1">
      <c r="A5536" s="7"/>
    </row>
    <row r="5537" spans="1:1">
      <c r="A5537" s="7"/>
    </row>
    <row r="5538" spans="1:1">
      <c r="A5538" s="7"/>
    </row>
    <row r="5539" spans="1:1">
      <c r="A5539" s="7"/>
    </row>
    <row r="5540" spans="1:1">
      <c r="A5540" s="7"/>
    </row>
    <row r="5541" spans="1:1">
      <c r="A5541" s="7"/>
    </row>
    <row r="5542" spans="1:1">
      <c r="A5542" s="7"/>
    </row>
    <row r="5543" spans="1:1">
      <c r="A5543" s="7"/>
    </row>
    <row r="5544" spans="1:1">
      <c r="A5544" s="7"/>
    </row>
    <row r="5545" spans="1:1">
      <c r="A5545" s="7"/>
    </row>
    <row r="5546" spans="1:1">
      <c r="A5546" s="7"/>
    </row>
    <row r="5547" spans="1:1">
      <c r="A5547" s="7"/>
    </row>
    <row r="5548" spans="1:1">
      <c r="A5548" s="7"/>
    </row>
    <row r="5549" spans="1:1">
      <c r="A5549" s="7"/>
    </row>
    <row r="5550" spans="1:1">
      <c r="A5550" s="7"/>
    </row>
    <row r="5551" spans="1:1">
      <c r="A5551" s="7"/>
    </row>
    <row r="5552" spans="1:1">
      <c r="A5552" s="7"/>
    </row>
    <row r="5553" spans="1:1">
      <c r="A5553" s="7"/>
    </row>
    <row r="5554" spans="1:1">
      <c r="A5554" s="7"/>
    </row>
    <row r="5555" spans="1:1">
      <c r="A5555" s="7"/>
    </row>
    <row r="5556" spans="1:1">
      <c r="A5556" s="7"/>
    </row>
    <row r="5557" spans="1:1">
      <c r="A5557" s="7"/>
    </row>
    <row r="5558" spans="1:1">
      <c r="A5558" s="7"/>
    </row>
    <row r="5559" spans="1:1">
      <c r="A5559" s="7"/>
    </row>
    <row r="5560" spans="1:1">
      <c r="A5560" s="7"/>
    </row>
    <row r="5561" spans="1:1">
      <c r="A5561" s="7"/>
    </row>
    <row r="5562" spans="1:1">
      <c r="A5562" s="7"/>
    </row>
    <row r="5563" spans="1:1">
      <c r="A5563" s="7"/>
    </row>
    <row r="5564" spans="1:1">
      <c r="A5564" s="7"/>
    </row>
    <row r="5565" spans="1:1">
      <c r="A5565" s="7"/>
    </row>
    <row r="5566" spans="1:1">
      <c r="A5566" s="7"/>
    </row>
    <row r="5567" spans="1:1">
      <c r="A5567" s="7"/>
    </row>
    <row r="5568" spans="1:1">
      <c r="A5568" s="7"/>
    </row>
    <row r="5569" spans="1:1">
      <c r="A5569" s="7"/>
    </row>
    <row r="5570" spans="1:1">
      <c r="A5570" s="7"/>
    </row>
    <row r="5571" spans="1:1">
      <c r="A5571" s="7"/>
    </row>
    <row r="5572" spans="1:1">
      <c r="A5572" s="7"/>
    </row>
    <row r="5573" spans="1:1">
      <c r="A5573" s="7"/>
    </row>
    <row r="5574" spans="1:1">
      <c r="A5574" s="7"/>
    </row>
    <row r="5575" spans="1:1">
      <c r="A5575" s="7"/>
    </row>
    <row r="5576" spans="1:1">
      <c r="A5576" s="7"/>
    </row>
    <row r="5577" spans="1:1">
      <c r="A5577" s="7"/>
    </row>
    <row r="5578" spans="1:1">
      <c r="A5578" s="7"/>
    </row>
    <row r="5579" spans="1:1">
      <c r="A5579" s="7"/>
    </row>
    <row r="5580" spans="1:1">
      <c r="A5580" s="7"/>
    </row>
    <row r="5581" spans="1:1">
      <c r="A5581" s="7"/>
    </row>
    <row r="5582" spans="1:1">
      <c r="A5582" s="7"/>
    </row>
    <row r="5583" spans="1:1">
      <c r="A5583" s="7"/>
    </row>
    <row r="5584" spans="1:1">
      <c r="A5584" s="7"/>
    </row>
    <row r="5585" spans="1:1">
      <c r="A5585" s="7"/>
    </row>
    <row r="5586" spans="1:1">
      <c r="A5586" s="7"/>
    </row>
    <row r="5587" spans="1:1">
      <c r="A5587" s="7"/>
    </row>
    <row r="5588" spans="1:1">
      <c r="A5588" s="7"/>
    </row>
    <row r="5589" spans="1:1">
      <c r="A5589" s="7"/>
    </row>
    <row r="5590" spans="1:1">
      <c r="A5590" s="7"/>
    </row>
    <row r="5591" spans="1:1">
      <c r="A5591" s="7"/>
    </row>
    <row r="5592" spans="1:1">
      <c r="A5592" s="7"/>
    </row>
    <row r="5593" spans="1:1">
      <c r="A5593" s="7"/>
    </row>
    <row r="5594" spans="1:1">
      <c r="A5594" s="7"/>
    </row>
    <row r="5595" spans="1:1">
      <c r="A5595" s="7"/>
    </row>
    <row r="5596" spans="1:1">
      <c r="A5596" s="7"/>
    </row>
    <row r="5597" spans="1:1">
      <c r="A5597" s="7"/>
    </row>
    <row r="5598" spans="1:1">
      <c r="A5598" s="7"/>
    </row>
    <row r="5599" spans="1:1">
      <c r="A5599" s="7"/>
    </row>
    <row r="5600" spans="1:1">
      <c r="A5600" s="7"/>
    </row>
    <row r="5601" spans="1:1">
      <c r="A5601" s="7"/>
    </row>
    <row r="5602" spans="1:1">
      <c r="A5602" s="7"/>
    </row>
    <row r="5603" spans="1:1">
      <c r="A5603" s="7"/>
    </row>
    <row r="5604" spans="1:1">
      <c r="A5604" s="7"/>
    </row>
    <row r="5605" spans="1:1">
      <c r="A5605" s="7"/>
    </row>
    <row r="5606" spans="1:1">
      <c r="A5606" s="7"/>
    </row>
    <row r="5607" spans="1:1">
      <c r="A5607" s="7"/>
    </row>
    <row r="5608" spans="1:1">
      <c r="A5608" s="7"/>
    </row>
    <row r="5609" spans="1:1">
      <c r="A5609" s="7"/>
    </row>
    <row r="5610" spans="1:1">
      <c r="A5610" s="7"/>
    </row>
    <row r="5611" spans="1:1">
      <c r="A5611" s="7"/>
    </row>
    <row r="5612" spans="1:1">
      <c r="A5612" s="7"/>
    </row>
    <row r="5613" spans="1:1">
      <c r="A5613" s="7"/>
    </row>
    <row r="5614" spans="1:1">
      <c r="A5614" s="7"/>
    </row>
    <row r="5615" spans="1:1">
      <c r="A5615" s="7"/>
    </row>
    <row r="5616" spans="1:1">
      <c r="A5616" s="7"/>
    </row>
    <row r="5617" spans="1:1">
      <c r="A5617" s="7"/>
    </row>
    <row r="5618" spans="1:1">
      <c r="A5618" s="7"/>
    </row>
    <row r="5619" spans="1:1">
      <c r="A5619" s="7"/>
    </row>
    <row r="5620" spans="1:1">
      <c r="A5620" s="7"/>
    </row>
    <row r="5621" spans="1:1">
      <c r="A5621" s="7"/>
    </row>
    <row r="5622" spans="1:1">
      <c r="A5622" s="7"/>
    </row>
    <row r="5623" spans="1:1">
      <c r="A5623" s="7"/>
    </row>
    <row r="5624" spans="1:1">
      <c r="A5624" s="7"/>
    </row>
    <row r="5625" spans="1:1">
      <c r="A5625" s="7"/>
    </row>
    <row r="5626" spans="1:1">
      <c r="A5626" s="7"/>
    </row>
    <row r="5627" spans="1:1">
      <c r="A5627" s="7"/>
    </row>
    <row r="5628" spans="1:1">
      <c r="A5628" s="7"/>
    </row>
    <row r="5629" spans="1:1">
      <c r="A5629" s="7"/>
    </row>
    <row r="5630" spans="1:1">
      <c r="A5630" s="7"/>
    </row>
    <row r="5631" spans="1:1">
      <c r="A5631" s="7"/>
    </row>
    <row r="5632" spans="1:1">
      <c r="A5632" s="7"/>
    </row>
    <row r="5633" spans="1:1">
      <c r="A5633" s="7"/>
    </row>
    <row r="5634" spans="1:1">
      <c r="A5634" s="7"/>
    </row>
    <row r="5635" spans="1:1">
      <c r="A5635" s="7"/>
    </row>
    <row r="5636" spans="1:1">
      <c r="A5636" s="7"/>
    </row>
    <row r="5637" spans="1:1">
      <c r="A5637" s="7"/>
    </row>
    <row r="5638" spans="1:1">
      <c r="A5638" s="7"/>
    </row>
    <row r="5639" spans="1:1">
      <c r="A5639" s="7"/>
    </row>
    <row r="5640" spans="1:1">
      <c r="A5640" s="7"/>
    </row>
    <row r="5641" spans="1:1">
      <c r="A5641" s="7"/>
    </row>
    <row r="5642" spans="1:1">
      <c r="A5642" s="7"/>
    </row>
    <row r="5643" spans="1:1">
      <c r="A5643" s="7"/>
    </row>
    <row r="5644" spans="1:1">
      <c r="A5644" s="7"/>
    </row>
    <row r="5645" spans="1:1">
      <c r="A5645" s="7"/>
    </row>
    <row r="5646" spans="1:1">
      <c r="A5646" s="7"/>
    </row>
    <row r="5647" spans="1:1">
      <c r="A5647" s="7"/>
    </row>
    <row r="5648" spans="1:1">
      <c r="A5648" s="7"/>
    </row>
    <row r="5649" spans="1:1">
      <c r="A5649" s="7"/>
    </row>
    <row r="5650" spans="1:1">
      <c r="A5650" s="7"/>
    </row>
    <row r="5651" spans="1:1">
      <c r="A5651" s="7"/>
    </row>
    <row r="5652" spans="1:1">
      <c r="A5652" s="7"/>
    </row>
    <row r="5653" spans="1:1">
      <c r="A5653" s="7"/>
    </row>
    <row r="5654" spans="1:1">
      <c r="A5654" s="7"/>
    </row>
    <row r="5655" spans="1:1">
      <c r="A5655" s="7"/>
    </row>
    <row r="5656" spans="1:1">
      <c r="A5656" s="7"/>
    </row>
    <row r="5657" spans="1:1">
      <c r="A5657" s="7"/>
    </row>
    <row r="5658" spans="1:1">
      <c r="A5658" s="7"/>
    </row>
    <row r="5659" spans="1:1">
      <c r="A5659" s="7"/>
    </row>
    <row r="5660" spans="1:1">
      <c r="A5660" s="7"/>
    </row>
    <row r="5661" spans="1:1">
      <c r="A5661" s="7"/>
    </row>
    <row r="5662" spans="1:1">
      <c r="A5662" s="7"/>
    </row>
    <row r="5663" spans="1:1">
      <c r="A5663" s="7"/>
    </row>
    <row r="5664" spans="1:1">
      <c r="A5664" s="7"/>
    </row>
    <row r="5665" spans="1:1">
      <c r="A5665" s="7"/>
    </row>
    <row r="5666" spans="1:1">
      <c r="A5666" s="7"/>
    </row>
    <row r="5667" spans="1:1">
      <c r="A5667" s="7"/>
    </row>
    <row r="5668" spans="1:1">
      <c r="A5668" s="7"/>
    </row>
    <row r="5669" spans="1:1">
      <c r="A5669" s="7"/>
    </row>
    <row r="5670" spans="1:1">
      <c r="A5670" s="7"/>
    </row>
    <row r="5671" spans="1:1">
      <c r="A5671" s="7"/>
    </row>
    <row r="5672" spans="1:1">
      <c r="A5672" s="7"/>
    </row>
    <row r="5673" spans="1:1">
      <c r="A5673" s="7"/>
    </row>
    <row r="5674" spans="1:1">
      <c r="A5674" s="7"/>
    </row>
    <row r="5675" spans="1:1">
      <c r="A5675" s="7"/>
    </row>
    <row r="5676" spans="1:1">
      <c r="A5676" s="7"/>
    </row>
    <row r="5677" spans="1:1">
      <c r="A5677" s="7"/>
    </row>
    <row r="5678" spans="1:1">
      <c r="A5678" s="7"/>
    </row>
    <row r="5679" spans="1:1">
      <c r="A5679" s="7"/>
    </row>
    <row r="5680" spans="1:1">
      <c r="A5680" s="7"/>
    </row>
    <row r="5681" spans="1:1">
      <c r="A5681" s="7"/>
    </row>
    <row r="5682" spans="1:1">
      <c r="A5682" s="7"/>
    </row>
    <row r="5683" spans="1:1">
      <c r="A5683" s="7"/>
    </row>
    <row r="5684" spans="1:1">
      <c r="A5684" s="7"/>
    </row>
    <row r="5685" spans="1:1">
      <c r="A5685" s="7"/>
    </row>
    <row r="5686" spans="1:1">
      <c r="A5686" s="7"/>
    </row>
    <row r="5687" spans="1:1">
      <c r="A5687" s="7"/>
    </row>
    <row r="5688" spans="1:1">
      <c r="A5688" s="7"/>
    </row>
    <row r="5689" spans="1:1">
      <c r="A5689" s="7"/>
    </row>
    <row r="5690" spans="1:1">
      <c r="A5690" s="7"/>
    </row>
    <row r="5691" spans="1:1">
      <c r="A5691" s="7"/>
    </row>
    <row r="5692" spans="1:1">
      <c r="A5692" s="7"/>
    </row>
    <row r="5693" spans="1:1">
      <c r="A5693" s="7"/>
    </row>
    <row r="5694" spans="1:1">
      <c r="A5694" s="7"/>
    </row>
    <row r="5695" spans="1:1">
      <c r="A5695" s="7"/>
    </row>
    <row r="5696" spans="1:1">
      <c r="A5696" s="7"/>
    </row>
    <row r="5697" spans="1:1">
      <c r="A5697" s="7"/>
    </row>
    <row r="5698" spans="1:1">
      <c r="A5698" s="7"/>
    </row>
    <row r="5699" spans="1:1">
      <c r="A5699" s="7"/>
    </row>
    <row r="5700" spans="1:1">
      <c r="A5700" s="7"/>
    </row>
    <row r="5701" spans="1:1">
      <c r="A5701" s="7"/>
    </row>
    <row r="5702" spans="1:1">
      <c r="A5702" s="7"/>
    </row>
    <row r="5703" spans="1:1">
      <c r="A5703" s="7"/>
    </row>
    <row r="5704" spans="1:1">
      <c r="A5704" s="7"/>
    </row>
    <row r="5705" spans="1:1">
      <c r="A5705" s="7"/>
    </row>
    <row r="5706" spans="1:1">
      <c r="A5706" s="7"/>
    </row>
    <row r="5707" spans="1:1">
      <c r="A5707" s="7"/>
    </row>
    <row r="5708" spans="1:1">
      <c r="A5708" s="7"/>
    </row>
    <row r="5709" spans="1:1">
      <c r="A5709" s="7"/>
    </row>
    <row r="5710" spans="1:1">
      <c r="A5710" s="7"/>
    </row>
    <row r="5711" spans="1:1">
      <c r="A5711" s="7"/>
    </row>
    <row r="5712" spans="1:1">
      <c r="A5712" s="7"/>
    </row>
    <row r="5713" spans="1:1">
      <c r="A5713" s="7"/>
    </row>
    <row r="5714" spans="1:1">
      <c r="A5714" s="7"/>
    </row>
    <row r="5715" spans="1:1">
      <c r="A5715" s="7"/>
    </row>
    <row r="5716" spans="1:1">
      <c r="A5716" s="7"/>
    </row>
    <row r="5717" spans="1:1">
      <c r="A5717" s="7"/>
    </row>
    <row r="5718" spans="1:1">
      <c r="A5718" s="7"/>
    </row>
    <row r="5719" spans="1:1">
      <c r="A5719" s="7"/>
    </row>
    <row r="5720" spans="1:1">
      <c r="A5720" s="7"/>
    </row>
    <row r="5721" spans="1:1">
      <c r="A5721" s="7"/>
    </row>
    <row r="5722" spans="1:1">
      <c r="A5722" s="7"/>
    </row>
    <row r="5723" spans="1:1">
      <c r="A5723" s="7"/>
    </row>
    <row r="5724" spans="1:1">
      <c r="A5724" s="7"/>
    </row>
    <row r="5725" spans="1:1">
      <c r="A5725" s="7"/>
    </row>
    <row r="5726" spans="1:1">
      <c r="A5726" s="7"/>
    </row>
    <row r="5727" spans="1:1">
      <c r="A5727" s="7"/>
    </row>
    <row r="5728" spans="1:1">
      <c r="A5728" s="7"/>
    </row>
    <row r="5729" spans="1:1">
      <c r="A5729" s="7"/>
    </row>
    <row r="5730" spans="1:1">
      <c r="A5730" s="7"/>
    </row>
    <row r="5731" spans="1:1">
      <c r="A5731" s="7"/>
    </row>
    <row r="5732" spans="1:1">
      <c r="A5732" s="7"/>
    </row>
    <row r="5733" spans="1:1">
      <c r="A5733" s="7"/>
    </row>
    <row r="5734" spans="1:1">
      <c r="A5734" s="7"/>
    </row>
    <row r="5735" spans="1:1">
      <c r="A5735" s="7"/>
    </row>
    <row r="5736" spans="1:1">
      <c r="A5736" s="7"/>
    </row>
    <row r="5737" spans="1:1">
      <c r="A5737" s="7"/>
    </row>
    <row r="5738" spans="1:1">
      <c r="A5738" s="7"/>
    </row>
    <row r="5739" spans="1:1">
      <c r="A5739" s="7"/>
    </row>
    <row r="5740" spans="1:1">
      <c r="A5740" s="7"/>
    </row>
    <row r="5741" spans="1:1">
      <c r="A5741" s="7"/>
    </row>
    <row r="5742" spans="1:1">
      <c r="A5742" s="7"/>
    </row>
    <row r="5743" spans="1:1">
      <c r="A5743" s="7"/>
    </row>
    <row r="5744" spans="1:1">
      <c r="A5744" s="7"/>
    </row>
    <row r="5745" spans="1:1">
      <c r="A5745" s="7"/>
    </row>
    <row r="5746" spans="1:1">
      <c r="A5746" s="7"/>
    </row>
    <row r="5747" spans="1:1">
      <c r="A5747" s="7"/>
    </row>
    <row r="5748" spans="1:1">
      <c r="A5748" s="7"/>
    </row>
    <row r="5749" spans="1:1">
      <c r="A5749" s="7"/>
    </row>
    <row r="5750" spans="1:1">
      <c r="A5750" s="7"/>
    </row>
    <row r="5751" spans="1:1">
      <c r="A5751" s="7"/>
    </row>
    <row r="5752" spans="1:1">
      <c r="A5752" s="7"/>
    </row>
    <row r="5753" spans="1:1">
      <c r="A5753" s="7"/>
    </row>
    <row r="5754" spans="1:1">
      <c r="A5754" s="7"/>
    </row>
    <row r="5755" spans="1:1">
      <c r="A5755" s="7"/>
    </row>
    <row r="5756" spans="1:1">
      <c r="A5756" s="7"/>
    </row>
    <row r="5757" spans="1:1">
      <c r="A5757" s="7"/>
    </row>
    <row r="5758" spans="1:1">
      <c r="A5758" s="7"/>
    </row>
    <row r="5759" spans="1:1">
      <c r="A5759" s="7"/>
    </row>
    <row r="5760" spans="1:1">
      <c r="A5760" s="7"/>
    </row>
    <row r="5761" spans="1:1">
      <c r="A5761" s="7"/>
    </row>
    <row r="5762" spans="1:1">
      <c r="A5762" s="7"/>
    </row>
    <row r="5763" spans="1:1">
      <c r="A5763" s="7"/>
    </row>
    <row r="5764" spans="1:1">
      <c r="A5764" s="7"/>
    </row>
    <row r="5765" spans="1:1">
      <c r="A5765" s="7"/>
    </row>
    <row r="5766" spans="1:1">
      <c r="A5766" s="7"/>
    </row>
    <row r="5767" spans="1:1">
      <c r="A5767" s="7"/>
    </row>
    <row r="5768" spans="1:1">
      <c r="A5768" s="7"/>
    </row>
    <row r="5769" spans="1:1">
      <c r="A5769" s="7"/>
    </row>
    <row r="5770" spans="1:1">
      <c r="A5770" s="7"/>
    </row>
    <row r="5771" spans="1:1">
      <c r="A5771" s="7"/>
    </row>
    <row r="5772" spans="1:1">
      <c r="A5772" s="7"/>
    </row>
    <row r="5773" spans="1:1">
      <c r="A5773" s="7"/>
    </row>
    <row r="5774" spans="1:1">
      <c r="A5774" s="7"/>
    </row>
    <row r="5775" spans="1:1">
      <c r="A5775" s="7"/>
    </row>
    <row r="5776" spans="1:1">
      <c r="A5776" s="7"/>
    </row>
    <row r="5777" spans="1:1">
      <c r="A5777" s="7"/>
    </row>
    <row r="5778" spans="1:1">
      <c r="A5778" s="7"/>
    </row>
    <row r="5779" spans="1:1">
      <c r="A5779" s="7"/>
    </row>
    <row r="5780" spans="1:1">
      <c r="A5780" s="7"/>
    </row>
    <row r="5781" spans="1:1">
      <c r="A5781" s="7"/>
    </row>
    <row r="5782" spans="1:1">
      <c r="A5782" s="7"/>
    </row>
    <row r="5783" spans="1:1">
      <c r="A5783" s="7"/>
    </row>
    <row r="5784" spans="1:1">
      <c r="A5784" s="7"/>
    </row>
    <row r="5785" spans="1:1">
      <c r="A5785" s="7"/>
    </row>
    <row r="5786" spans="1:1">
      <c r="A5786" s="7"/>
    </row>
    <row r="5787" spans="1:1">
      <c r="A5787" s="7"/>
    </row>
    <row r="5788" spans="1:1">
      <c r="A5788" s="7"/>
    </row>
    <row r="5789" spans="1:1">
      <c r="A5789" s="7"/>
    </row>
    <row r="5790" spans="1:1">
      <c r="A5790" s="7"/>
    </row>
    <row r="5791" spans="1:1">
      <c r="A5791" s="7"/>
    </row>
    <row r="5792" spans="1:1">
      <c r="A5792" s="7"/>
    </row>
    <row r="5793" spans="1:1">
      <c r="A5793" s="7"/>
    </row>
    <row r="5794" spans="1:1">
      <c r="A5794" s="7"/>
    </row>
    <row r="5795" spans="1:1">
      <c r="A5795" s="7"/>
    </row>
    <row r="5796" spans="1:1">
      <c r="A5796" s="7"/>
    </row>
    <row r="5797" spans="1:1">
      <c r="A5797" s="7"/>
    </row>
    <row r="5798" spans="1:1">
      <c r="A5798" s="7"/>
    </row>
    <row r="5799" spans="1:1">
      <c r="A5799" s="7"/>
    </row>
    <row r="5800" spans="1:1">
      <c r="A5800" s="7"/>
    </row>
    <row r="5801" spans="1:1">
      <c r="A5801" s="7"/>
    </row>
    <row r="5802" spans="1:1">
      <c r="A5802" s="7"/>
    </row>
    <row r="5803" spans="1:1">
      <c r="A5803" s="7"/>
    </row>
    <row r="5804" spans="1:1">
      <c r="A5804" s="7"/>
    </row>
    <row r="5805" spans="1:1">
      <c r="A5805" s="7"/>
    </row>
    <row r="5806" spans="1:1">
      <c r="A5806" s="7"/>
    </row>
    <row r="5807" spans="1:1">
      <c r="A5807" s="7"/>
    </row>
    <row r="5808" spans="1:1">
      <c r="A5808" s="7"/>
    </row>
    <row r="5809" spans="1:1">
      <c r="A5809" s="7"/>
    </row>
    <row r="5810" spans="1:1">
      <c r="A5810" s="7"/>
    </row>
    <row r="5811" spans="1:1">
      <c r="A5811" s="7"/>
    </row>
    <row r="5812" spans="1:1">
      <c r="A5812" s="7"/>
    </row>
    <row r="5813" spans="1:1">
      <c r="A5813" s="7"/>
    </row>
    <row r="5814" spans="1:1">
      <c r="A5814" s="7"/>
    </row>
    <row r="5815" spans="1:1">
      <c r="A5815" s="7"/>
    </row>
    <row r="5816" spans="1:1">
      <c r="A5816" s="7"/>
    </row>
    <row r="5817" spans="1:1">
      <c r="A5817" s="7"/>
    </row>
    <row r="5818" spans="1:1">
      <c r="A5818" s="7"/>
    </row>
    <row r="5819" spans="1:1">
      <c r="A5819" s="7"/>
    </row>
    <row r="5820" spans="1:1">
      <c r="A5820" s="7"/>
    </row>
    <row r="5821" spans="1:1">
      <c r="A5821" s="7"/>
    </row>
    <row r="5822" spans="1:1">
      <c r="A5822" s="7"/>
    </row>
    <row r="5823" spans="1:1">
      <c r="A5823" s="7"/>
    </row>
    <row r="5824" spans="1:1">
      <c r="A5824" s="7"/>
    </row>
    <row r="5825" spans="1:1">
      <c r="A5825" s="7"/>
    </row>
    <row r="5826" spans="1:1">
      <c r="A5826" s="7"/>
    </row>
    <row r="5827" spans="1:1">
      <c r="A5827" s="7"/>
    </row>
    <row r="5828" spans="1:1">
      <c r="A5828" s="7"/>
    </row>
    <row r="5829" spans="1:1">
      <c r="A5829" s="7"/>
    </row>
    <row r="5830" spans="1:1">
      <c r="A5830" s="7"/>
    </row>
    <row r="5831" spans="1:1">
      <c r="A5831" s="7"/>
    </row>
    <row r="5832" spans="1:1">
      <c r="A5832" s="7"/>
    </row>
    <row r="5833" spans="1:1">
      <c r="A5833" s="7"/>
    </row>
    <row r="5834" spans="1:1">
      <c r="A5834" s="7"/>
    </row>
    <row r="5835" spans="1:1">
      <c r="A5835" s="7"/>
    </row>
    <row r="5836" spans="1:1">
      <c r="A5836" s="7"/>
    </row>
    <row r="5837" spans="1:1">
      <c r="A5837" s="7"/>
    </row>
    <row r="5838" spans="1:1">
      <c r="A5838" s="7"/>
    </row>
    <row r="5839" spans="1:1">
      <c r="A5839" s="7"/>
    </row>
    <row r="5840" spans="1:1">
      <c r="A5840" s="7"/>
    </row>
    <row r="5841" spans="1:1">
      <c r="A5841" s="7"/>
    </row>
    <row r="5842" spans="1:1">
      <c r="A5842" s="7"/>
    </row>
    <row r="5843" spans="1:1">
      <c r="A5843" s="7"/>
    </row>
    <row r="5844" spans="1:1">
      <c r="A5844" s="7"/>
    </row>
    <row r="5845" spans="1:1">
      <c r="A5845" s="7"/>
    </row>
    <row r="5846" spans="1:1">
      <c r="A5846" s="7"/>
    </row>
    <row r="5847" spans="1:1">
      <c r="A5847" s="7"/>
    </row>
    <row r="5848" spans="1:1">
      <c r="A5848" s="7"/>
    </row>
    <row r="5849" spans="1:1">
      <c r="A5849" s="7"/>
    </row>
    <row r="5850" spans="1:1">
      <c r="A5850" s="7"/>
    </row>
    <row r="5851" spans="1:1">
      <c r="A5851" s="7"/>
    </row>
    <row r="5852" spans="1:1">
      <c r="A5852" s="7"/>
    </row>
    <row r="5853" spans="1:1">
      <c r="A5853" s="7"/>
    </row>
    <row r="5854" spans="1:1">
      <c r="A5854" s="7"/>
    </row>
    <row r="5855" spans="1:1">
      <c r="A5855" s="7"/>
    </row>
    <row r="5856" spans="1:1">
      <c r="A5856" s="7"/>
    </row>
    <row r="5857" spans="1:1">
      <c r="A5857" s="7"/>
    </row>
    <row r="5858" spans="1:1">
      <c r="A5858" s="7"/>
    </row>
    <row r="5859" spans="1:1">
      <c r="A5859" s="7"/>
    </row>
    <row r="5860" spans="1:1">
      <c r="A5860" s="7"/>
    </row>
    <row r="5861" spans="1:1">
      <c r="A5861" s="7"/>
    </row>
    <row r="5862" spans="1:1">
      <c r="A5862" s="7"/>
    </row>
    <row r="5863" spans="1:1">
      <c r="A5863" s="7"/>
    </row>
    <row r="5864" spans="1:1">
      <c r="A5864" s="7"/>
    </row>
    <row r="5865" spans="1:1">
      <c r="A5865" s="7"/>
    </row>
    <row r="5866" spans="1:1">
      <c r="A5866" s="7"/>
    </row>
    <row r="5867" spans="1:1">
      <c r="A5867" s="7"/>
    </row>
    <row r="5868" spans="1:1">
      <c r="A5868" s="7"/>
    </row>
    <row r="5869" spans="1:1">
      <c r="A5869" s="7"/>
    </row>
    <row r="5870" spans="1:1">
      <c r="A5870" s="7"/>
    </row>
    <row r="5871" spans="1:1">
      <c r="A5871" s="7"/>
    </row>
    <row r="5872" spans="1:1">
      <c r="A5872" s="7"/>
    </row>
    <row r="5873" spans="1:1">
      <c r="A5873" s="7"/>
    </row>
    <row r="5874" spans="1:1">
      <c r="A5874" s="7"/>
    </row>
    <row r="5875" spans="1:1">
      <c r="A5875" s="7"/>
    </row>
    <row r="5876" spans="1:1">
      <c r="A5876" s="7"/>
    </row>
    <row r="5877" spans="1:1">
      <c r="A5877" s="7"/>
    </row>
    <row r="5878" spans="1:1">
      <c r="A5878" s="7"/>
    </row>
    <row r="5879" spans="1:1">
      <c r="A5879" s="7"/>
    </row>
    <row r="5880" spans="1:1">
      <c r="A5880" s="7"/>
    </row>
    <row r="5881" spans="1:1">
      <c r="A5881" s="7"/>
    </row>
    <row r="5882" spans="1:1">
      <c r="A5882" s="7"/>
    </row>
    <row r="5883" spans="1:1">
      <c r="A5883" s="7"/>
    </row>
    <row r="5884" spans="1:1">
      <c r="A5884" s="7"/>
    </row>
    <row r="5885" spans="1:1">
      <c r="A5885" s="7"/>
    </row>
    <row r="5886" spans="1:1">
      <c r="A5886" s="7"/>
    </row>
    <row r="5887" spans="1:1">
      <c r="A5887" s="7"/>
    </row>
    <row r="5888" spans="1:1">
      <c r="A5888" s="7"/>
    </row>
    <row r="5889" spans="1:1">
      <c r="A5889" s="7"/>
    </row>
    <row r="5890" spans="1:1">
      <c r="A5890" s="7"/>
    </row>
    <row r="5891" spans="1:1">
      <c r="A5891" s="7"/>
    </row>
    <row r="5892" spans="1:1">
      <c r="A5892" s="7"/>
    </row>
    <row r="5893" spans="1:1">
      <c r="A5893" s="7"/>
    </row>
    <row r="5894" spans="1:1">
      <c r="A5894" s="7"/>
    </row>
    <row r="5895" spans="1:1">
      <c r="A5895" s="7"/>
    </row>
    <row r="5896" spans="1:1">
      <c r="A5896" s="7"/>
    </row>
    <row r="5897" spans="1:1">
      <c r="A5897" s="7"/>
    </row>
    <row r="5898" spans="1:1">
      <c r="A5898" s="7"/>
    </row>
    <row r="5899" spans="1:1">
      <c r="A5899" s="7"/>
    </row>
    <row r="5900" spans="1:1">
      <c r="A5900" s="7"/>
    </row>
    <row r="5901" spans="1:1">
      <c r="A5901" s="7"/>
    </row>
    <row r="5902" spans="1:1">
      <c r="A5902" s="7"/>
    </row>
    <row r="5903" spans="1:1">
      <c r="A5903" s="7"/>
    </row>
    <row r="5904" spans="1:1">
      <c r="A5904" s="7"/>
    </row>
    <row r="5905" spans="1:1">
      <c r="A5905" s="7"/>
    </row>
    <row r="5906" spans="1:1">
      <c r="A5906" s="7"/>
    </row>
    <row r="5907" spans="1:1">
      <c r="A5907" s="7"/>
    </row>
    <row r="5908" spans="1:1">
      <c r="A5908" s="7"/>
    </row>
    <row r="5909" spans="1:1">
      <c r="A5909" s="7"/>
    </row>
    <row r="5910" spans="1:1">
      <c r="A5910" s="7"/>
    </row>
    <row r="5911" spans="1:1">
      <c r="A5911" s="7"/>
    </row>
    <row r="5912" spans="1:1">
      <c r="A5912" s="7"/>
    </row>
    <row r="5913" spans="1:1">
      <c r="A5913" s="7"/>
    </row>
    <row r="5914" spans="1:1">
      <c r="A5914" s="7"/>
    </row>
    <row r="5915" spans="1:1">
      <c r="A5915" s="7"/>
    </row>
    <row r="5916" spans="1:1">
      <c r="A5916" s="7"/>
    </row>
    <row r="5917" spans="1:1">
      <c r="A5917" s="7"/>
    </row>
    <row r="5918" spans="1:1">
      <c r="A5918" s="7"/>
    </row>
    <row r="5919" spans="1:1">
      <c r="A5919" s="7"/>
    </row>
    <row r="5920" spans="1:1">
      <c r="A5920" s="7"/>
    </row>
    <row r="5921" spans="1:1">
      <c r="A5921" s="7"/>
    </row>
    <row r="5922" spans="1:1">
      <c r="A5922" s="7"/>
    </row>
    <row r="5923" spans="1:1">
      <c r="A5923" s="7"/>
    </row>
    <row r="5924" spans="1:1">
      <c r="A5924" s="7"/>
    </row>
    <row r="5925" spans="1:1">
      <c r="A5925" s="7"/>
    </row>
    <row r="5926" spans="1:1">
      <c r="A5926" s="7"/>
    </row>
    <row r="5927" spans="1:1">
      <c r="A5927" s="7"/>
    </row>
    <row r="5928" spans="1:1">
      <c r="A5928" s="7"/>
    </row>
    <row r="5929" spans="1:1">
      <c r="A5929" s="7"/>
    </row>
    <row r="5930" spans="1:1">
      <c r="A5930" s="7"/>
    </row>
    <row r="5931" spans="1:1">
      <c r="A5931" s="7"/>
    </row>
    <row r="5932" spans="1:1">
      <c r="A5932" s="7"/>
    </row>
    <row r="5933" spans="1:1">
      <c r="A5933" s="7"/>
    </row>
    <row r="5934" spans="1:1">
      <c r="A5934" s="7"/>
    </row>
    <row r="5935" spans="1:1">
      <c r="A5935" s="7"/>
    </row>
    <row r="5936" spans="1:1">
      <c r="A5936" s="7"/>
    </row>
    <row r="5937" spans="1:1">
      <c r="A5937" s="7"/>
    </row>
    <row r="5938" spans="1:1">
      <c r="A5938" s="7"/>
    </row>
    <row r="5939" spans="1:1">
      <c r="A5939" s="7"/>
    </row>
    <row r="5940" spans="1:1">
      <c r="A5940" s="7"/>
    </row>
    <row r="5941" spans="1:1">
      <c r="A5941" s="7"/>
    </row>
    <row r="5942" spans="1:1">
      <c r="A5942" s="7"/>
    </row>
    <row r="5943" spans="1:1">
      <c r="A5943" s="7"/>
    </row>
    <row r="5944" spans="1:1">
      <c r="A5944" s="7"/>
    </row>
    <row r="5945" spans="1:1">
      <c r="A5945" s="7"/>
    </row>
    <row r="5946" spans="1:1">
      <c r="A5946" s="7"/>
    </row>
    <row r="5947" spans="1:1">
      <c r="A5947" s="7"/>
    </row>
    <row r="5948" spans="1:1">
      <c r="A5948" s="7"/>
    </row>
    <row r="5949" spans="1:1">
      <c r="A5949" s="7"/>
    </row>
    <row r="5950" spans="1:1">
      <c r="A5950" s="7"/>
    </row>
    <row r="5951" spans="1:1">
      <c r="A5951" s="7"/>
    </row>
    <row r="5952" spans="1:1">
      <c r="A5952" s="7"/>
    </row>
    <row r="5953" spans="1:1">
      <c r="A5953" s="7"/>
    </row>
    <row r="5954" spans="1:1">
      <c r="A5954" s="7"/>
    </row>
    <row r="5955" spans="1:1">
      <c r="A5955" s="7"/>
    </row>
    <row r="5956" spans="1:1">
      <c r="A5956" s="7"/>
    </row>
    <row r="5957" spans="1:1">
      <c r="A5957" s="7"/>
    </row>
    <row r="5958" spans="1:1">
      <c r="A5958" s="7"/>
    </row>
    <row r="5959" spans="1:1">
      <c r="A5959" s="7"/>
    </row>
    <row r="5960" spans="1:1">
      <c r="A5960" s="7"/>
    </row>
    <row r="5961" spans="1:1">
      <c r="A5961" s="7"/>
    </row>
    <row r="5962" spans="1:1">
      <c r="A5962" s="7"/>
    </row>
    <row r="5963" spans="1:1">
      <c r="A5963" s="7"/>
    </row>
    <row r="5964" spans="1:1">
      <c r="A5964" s="7"/>
    </row>
    <row r="5965" spans="1:1">
      <c r="A5965" s="7"/>
    </row>
    <row r="5966" spans="1:1">
      <c r="A5966" s="7"/>
    </row>
    <row r="5967" spans="1:1">
      <c r="A5967" s="7"/>
    </row>
    <row r="5968" spans="1:1">
      <c r="A5968" s="7"/>
    </row>
    <row r="5969" spans="1:1">
      <c r="A5969" s="7"/>
    </row>
    <row r="5970" spans="1:1">
      <c r="A5970" s="7"/>
    </row>
    <row r="5971" spans="1:1">
      <c r="A5971" s="7"/>
    </row>
    <row r="5972" spans="1:1">
      <c r="A5972" s="7"/>
    </row>
    <row r="5973" spans="1:1">
      <c r="A5973" s="7"/>
    </row>
    <row r="5974" spans="1:1">
      <c r="A5974" s="7"/>
    </row>
    <row r="5975" spans="1:1">
      <c r="A5975" s="7"/>
    </row>
    <row r="5976" spans="1:1">
      <c r="A5976" s="7"/>
    </row>
    <row r="5977" spans="1:1">
      <c r="A5977" s="7"/>
    </row>
    <row r="5978" spans="1:1">
      <c r="A5978" s="7"/>
    </row>
    <row r="5979" spans="1:1">
      <c r="A5979" s="7"/>
    </row>
    <row r="5980" spans="1:1">
      <c r="A5980" s="7"/>
    </row>
    <row r="5981" spans="1:1">
      <c r="A5981" s="7"/>
    </row>
    <row r="5982" spans="1:1">
      <c r="A5982" s="7"/>
    </row>
    <row r="5983" spans="1:1">
      <c r="A5983" s="7"/>
    </row>
    <row r="5984" spans="1:1">
      <c r="A5984" s="7"/>
    </row>
    <row r="5985" spans="1:1">
      <c r="A5985" s="7"/>
    </row>
    <row r="5986" spans="1:1">
      <c r="A5986" s="7"/>
    </row>
    <row r="5987" spans="1:1">
      <c r="A5987" s="7"/>
    </row>
    <row r="5988" spans="1:1">
      <c r="A5988" s="7"/>
    </row>
    <row r="5989" spans="1:1">
      <c r="A5989" s="7"/>
    </row>
    <row r="5990" spans="1:1">
      <c r="A5990" s="7"/>
    </row>
    <row r="5991" spans="1:1">
      <c r="A5991" s="7"/>
    </row>
    <row r="5992" spans="1:1">
      <c r="A5992" s="7"/>
    </row>
    <row r="5993" spans="1:1">
      <c r="A5993" s="7"/>
    </row>
    <row r="5994" spans="1:1">
      <c r="A5994" s="7"/>
    </row>
    <row r="5995" spans="1:1">
      <c r="A5995" s="7"/>
    </row>
    <row r="5996" spans="1:1">
      <c r="A5996" s="7"/>
    </row>
    <row r="5997" spans="1:1">
      <c r="A5997" s="7"/>
    </row>
    <row r="5998" spans="1:1">
      <c r="A5998" s="7"/>
    </row>
    <row r="5999" spans="1:1">
      <c r="A5999" s="7"/>
    </row>
    <row r="6000" spans="1:1">
      <c r="A6000" s="7"/>
    </row>
    <row r="6001" spans="1:1">
      <c r="A6001" s="7"/>
    </row>
    <row r="6002" spans="1:1">
      <c r="A6002" s="7"/>
    </row>
    <row r="6003" spans="1:1">
      <c r="A6003" s="7"/>
    </row>
    <row r="6004" spans="1:1">
      <c r="A6004" s="7"/>
    </row>
    <row r="6005" spans="1:1">
      <c r="A6005" s="7"/>
    </row>
    <row r="6006" spans="1:1">
      <c r="A6006" s="7"/>
    </row>
    <row r="6007" spans="1:1">
      <c r="A6007" s="7"/>
    </row>
    <row r="6008" spans="1:1">
      <c r="A6008" s="7"/>
    </row>
    <row r="6009" spans="1:1">
      <c r="A6009" s="7"/>
    </row>
    <row r="6010" spans="1:1">
      <c r="A6010" s="7"/>
    </row>
    <row r="6011" spans="1:1">
      <c r="A6011" s="7"/>
    </row>
    <row r="6012" spans="1:1">
      <c r="A6012" s="7"/>
    </row>
    <row r="6013" spans="1:1">
      <c r="A6013" s="7"/>
    </row>
    <row r="6014" spans="1:1">
      <c r="A6014" s="7"/>
    </row>
    <row r="6015" spans="1:1">
      <c r="A6015" s="7"/>
    </row>
    <row r="6016" spans="1:1">
      <c r="A6016" s="7"/>
    </row>
    <row r="6017" spans="1:1">
      <c r="A6017" s="7"/>
    </row>
    <row r="6018" spans="1:1">
      <c r="A6018" s="7"/>
    </row>
    <row r="6019" spans="1:1">
      <c r="A6019" s="7"/>
    </row>
    <row r="6020" spans="1:1">
      <c r="A6020" s="7"/>
    </row>
    <row r="6021" spans="1:1">
      <c r="A6021" s="7"/>
    </row>
    <row r="6022" spans="1:1">
      <c r="A6022" s="7"/>
    </row>
    <row r="6023" spans="1:1">
      <c r="A6023" s="7"/>
    </row>
    <row r="6024" spans="1:1">
      <c r="A6024" s="7"/>
    </row>
    <row r="6025" spans="1:1">
      <c r="A6025" s="7"/>
    </row>
    <row r="6026" spans="1:1">
      <c r="A6026" s="7"/>
    </row>
    <row r="6027" spans="1:1">
      <c r="A6027" s="7"/>
    </row>
    <row r="6028" spans="1:1">
      <c r="A6028" s="7"/>
    </row>
    <row r="6029" spans="1:1">
      <c r="A6029" s="7"/>
    </row>
    <row r="6030" spans="1:1">
      <c r="A6030" s="7"/>
    </row>
    <row r="6031" spans="1:1">
      <c r="A6031" s="7"/>
    </row>
    <row r="6032" spans="1:1">
      <c r="A6032" s="7"/>
    </row>
    <row r="6033" spans="1:1">
      <c r="A6033" s="7"/>
    </row>
    <row r="6034" spans="1:1">
      <c r="A6034" s="7"/>
    </row>
    <row r="6035" spans="1:1">
      <c r="A6035" s="7"/>
    </row>
    <row r="6036" spans="1:1">
      <c r="A6036" s="7"/>
    </row>
    <row r="6037" spans="1:1">
      <c r="A6037" s="7"/>
    </row>
    <row r="6038" spans="1:1">
      <c r="A6038" s="7"/>
    </row>
    <row r="6039" spans="1:1">
      <c r="A6039" s="7"/>
    </row>
    <row r="6040" spans="1:1">
      <c r="A6040" s="7"/>
    </row>
    <row r="6041" spans="1:1">
      <c r="A6041" s="7"/>
    </row>
    <row r="6042" spans="1:1">
      <c r="A6042" s="7"/>
    </row>
    <row r="6043" spans="1:1">
      <c r="A6043" s="7"/>
    </row>
    <row r="6044" spans="1:1">
      <c r="A6044" s="7"/>
    </row>
    <row r="6045" spans="1:1">
      <c r="A6045" s="7"/>
    </row>
    <row r="6046" spans="1:1">
      <c r="A6046" s="7"/>
    </row>
    <row r="6047" spans="1:1">
      <c r="A6047" s="7"/>
    </row>
    <row r="6048" spans="1:1">
      <c r="A6048" s="7"/>
    </row>
    <row r="6049" spans="1:1">
      <c r="A6049" s="7"/>
    </row>
    <row r="6050" spans="1:1">
      <c r="A6050" s="7"/>
    </row>
    <row r="6051" spans="1:1">
      <c r="A6051" s="7"/>
    </row>
    <row r="6052" spans="1:1">
      <c r="A6052" s="7"/>
    </row>
    <row r="6053" spans="1:1">
      <c r="A6053" s="7"/>
    </row>
    <row r="6054" spans="1:1">
      <c r="A6054" s="7"/>
    </row>
    <row r="6055" spans="1:1">
      <c r="A6055" s="7"/>
    </row>
    <row r="6056" spans="1:1">
      <c r="A6056" s="7"/>
    </row>
    <row r="6057" spans="1:1">
      <c r="A6057" s="7"/>
    </row>
    <row r="6058" spans="1:1">
      <c r="A6058" s="7"/>
    </row>
    <row r="6059" spans="1:1">
      <c r="A6059" s="7"/>
    </row>
    <row r="6060" spans="1:1">
      <c r="A6060" s="7"/>
    </row>
    <row r="6061" spans="1:1">
      <c r="A6061" s="7"/>
    </row>
    <row r="6062" spans="1:1">
      <c r="A6062" s="7"/>
    </row>
    <row r="6063" spans="1:1">
      <c r="A6063" s="7"/>
    </row>
    <row r="6064" spans="1:1">
      <c r="A6064" s="7"/>
    </row>
    <row r="6065" spans="1:1">
      <c r="A6065" s="7"/>
    </row>
    <row r="6066" spans="1:1">
      <c r="A6066" s="7"/>
    </row>
    <row r="6067" spans="1:1">
      <c r="A6067" s="7"/>
    </row>
    <row r="6068" spans="1:1">
      <c r="A6068" s="7"/>
    </row>
    <row r="6069" spans="1:1">
      <c r="A6069" s="7"/>
    </row>
    <row r="6070" spans="1:1">
      <c r="A6070" s="7"/>
    </row>
    <row r="6071" spans="1:1">
      <c r="A6071" s="7"/>
    </row>
    <row r="6072" spans="1:1">
      <c r="A6072" s="7"/>
    </row>
    <row r="6073" spans="1:1">
      <c r="A6073" s="7"/>
    </row>
    <row r="6074" spans="1:1">
      <c r="A6074" s="7"/>
    </row>
    <row r="6075" spans="1:1">
      <c r="A6075" s="7"/>
    </row>
    <row r="6076" spans="1:1">
      <c r="A6076" s="7"/>
    </row>
    <row r="6077" spans="1:1">
      <c r="A6077" s="7"/>
    </row>
    <row r="6078" spans="1:1">
      <c r="A6078" s="7"/>
    </row>
    <row r="6079" spans="1:1">
      <c r="A6079" s="7"/>
    </row>
    <row r="6080" spans="1:1">
      <c r="A6080" s="7"/>
    </row>
    <row r="6081" spans="1:1">
      <c r="A6081" s="7"/>
    </row>
    <row r="6082" spans="1:1">
      <c r="A6082" s="7"/>
    </row>
    <row r="6083" spans="1:1">
      <c r="A6083" s="7"/>
    </row>
    <row r="6084" spans="1:1">
      <c r="A6084" s="7"/>
    </row>
    <row r="6085" spans="1:1">
      <c r="A6085" s="7"/>
    </row>
    <row r="6086" spans="1:1">
      <c r="A6086" s="7"/>
    </row>
    <row r="6087" spans="1:1">
      <c r="A6087" s="7"/>
    </row>
    <row r="6088" spans="1:1">
      <c r="A6088" s="7"/>
    </row>
    <row r="6089" spans="1:1">
      <c r="A6089" s="7"/>
    </row>
    <row r="6090" spans="1:1">
      <c r="A6090" s="7"/>
    </row>
    <row r="6091" spans="1:1">
      <c r="A6091" s="7"/>
    </row>
    <row r="6092" spans="1:1">
      <c r="A6092" s="7"/>
    </row>
    <row r="6093" spans="1:1">
      <c r="A6093" s="7"/>
    </row>
    <row r="6094" spans="1:1">
      <c r="A6094" s="7"/>
    </row>
    <row r="6095" spans="1:1">
      <c r="A6095" s="7"/>
    </row>
    <row r="6096" spans="1:1">
      <c r="A6096" s="7"/>
    </row>
    <row r="6097" spans="1:1">
      <c r="A6097" s="7"/>
    </row>
    <row r="6098" spans="1:1">
      <c r="A6098" s="7"/>
    </row>
    <row r="6099" spans="1:1">
      <c r="A6099" s="7"/>
    </row>
    <row r="6100" spans="1:1">
      <c r="A6100" s="7"/>
    </row>
    <row r="6101" spans="1:1">
      <c r="A6101" s="7"/>
    </row>
    <row r="6102" spans="1:1">
      <c r="A6102" s="7"/>
    </row>
    <row r="6103" spans="1:1">
      <c r="A6103" s="7"/>
    </row>
    <row r="6104" spans="1:1">
      <c r="A6104" s="7"/>
    </row>
    <row r="6105" spans="1:1">
      <c r="A6105" s="7"/>
    </row>
    <row r="6106" spans="1:1">
      <c r="A6106" s="7"/>
    </row>
    <row r="6107" spans="1:1">
      <c r="A6107" s="7"/>
    </row>
    <row r="6108" spans="1:1">
      <c r="A6108" s="7"/>
    </row>
    <row r="6109" spans="1:1">
      <c r="A6109" s="7"/>
    </row>
    <row r="6110" spans="1:1">
      <c r="A6110" s="7"/>
    </row>
    <row r="6111" spans="1:1">
      <c r="A6111" s="7"/>
    </row>
    <row r="6112" spans="1:1">
      <c r="A6112" s="7"/>
    </row>
    <row r="6113" spans="1:1">
      <c r="A6113" s="7"/>
    </row>
    <row r="6114" spans="1:1">
      <c r="A6114" s="7"/>
    </row>
    <row r="6115" spans="1:1">
      <c r="A6115" s="7"/>
    </row>
    <row r="6116" spans="1:1">
      <c r="A6116" s="7"/>
    </row>
    <row r="6117" spans="1:1">
      <c r="A6117" s="7"/>
    </row>
    <row r="6118" spans="1:1">
      <c r="A6118" s="7"/>
    </row>
    <row r="6119" spans="1:1">
      <c r="A6119" s="7"/>
    </row>
    <row r="6120" spans="1:1">
      <c r="A6120" s="7"/>
    </row>
    <row r="6121" spans="1:1">
      <c r="A6121" s="7"/>
    </row>
    <row r="6122" spans="1:1">
      <c r="A6122" s="7"/>
    </row>
    <row r="6123" spans="1:1">
      <c r="A6123" s="7"/>
    </row>
    <row r="6124" spans="1:1">
      <c r="A6124" s="7"/>
    </row>
    <row r="6125" spans="1:1">
      <c r="A6125" s="7"/>
    </row>
    <row r="6126" spans="1:1">
      <c r="A6126" s="7"/>
    </row>
    <row r="6127" spans="1:1">
      <c r="A6127" s="7"/>
    </row>
    <row r="6128" spans="1:1">
      <c r="A6128" s="7"/>
    </row>
    <row r="6129" spans="1:1">
      <c r="A6129" s="7"/>
    </row>
    <row r="6130" spans="1:1">
      <c r="A6130" s="7"/>
    </row>
    <row r="6131" spans="1:1">
      <c r="A6131" s="7"/>
    </row>
    <row r="6132" spans="1:1">
      <c r="A6132" s="7"/>
    </row>
    <row r="6133" spans="1:1">
      <c r="A6133" s="7"/>
    </row>
    <row r="6134" spans="1:1">
      <c r="A6134" s="7"/>
    </row>
    <row r="6135" spans="1:1">
      <c r="A6135" s="7"/>
    </row>
    <row r="6136" spans="1:1">
      <c r="A6136" s="7"/>
    </row>
    <row r="6137" spans="1:1">
      <c r="A6137" s="7"/>
    </row>
    <row r="6138" spans="1:1">
      <c r="A6138" s="7"/>
    </row>
    <row r="6139" spans="1:1">
      <c r="A6139" s="7"/>
    </row>
    <row r="6140" spans="1:1">
      <c r="A6140" s="7"/>
    </row>
    <row r="6141" spans="1:1">
      <c r="A6141" s="7"/>
    </row>
    <row r="6142" spans="1:1">
      <c r="A6142" s="7"/>
    </row>
    <row r="6143" spans="1:1">
      <c r="A6143" s="7"/>
    </row>
    <row r="6144" spans="1:1">
      <c r="A6144" s="7"/>
    </row>
    <row r="6145" spans="1:1">
      <c r="A6145" s="7"/>
    </row>
    <row r="6146" spans="1:1">
      <c r="A6146" s="7"/>
    </row>
    <row r="6147" spans="1:1">
      <c r="A6147" s="7"/>
    </row>
    <row r="6148" spans="1:1">
      <c r="A6148" s="7"/>
    </row>
    <row r="6149" spans="1:1">
      <c r="A6149" s="7"/>
    </row>
    <row r="6150" spans="1:1">
      <c r="A6150" s="7"/>
    </row>
    <row r="6151" spans="1:1">
      <c r="A6151" s="7"/>
    </row>
    <row r="6152" spans="1:1">
      <c r="A6152" s="7"/>
    </row>
    <row r="6153" spans="1:1">
      <c r="A6153" s="7"/>
    </row>
    <row r="6154" spans="1:1">
      <c r="A6154" s="7"/>
    </row>
    <row r="6155" spans="1:1">
      <c r="A6155" s="7"/>
    </row>
    <row r="6156" spans="1:1">
      <c r="A6156" s="7"/>
    </row>
    <row r="6157" spans="1:1">
      <c r="A6157" s="7"/>
    </row>
    <row r="6158" spans="1:1">
      <c r="A6158" s="7"/>
    </row>
    <row r="6159" spans="1:1">
      <c r="A6159" s="7"/>
    </row>
    <row r="6160" spans="1:1">
      <c r="A6160" s="7"/>
    </row>
    <row r="6161" spans="1:1">
      <c r="A6161" s="7"/>
    </row>
    <row r="6162" spans="1:1">
      <c r="A6162" s="7"/>
    </row>
    <row r="6163" spans="1:1">
      <c r="A6163" s="7"/>
    </row>
    <row r="6164" spans="1:1">
      <c r="A6164" s="7"/>
    </row>
    <row r="6165" spans="1:1">
      <c r="A6165" s="7"/>
    </row>
    <row r="6166" spans="1:1">
      <c r="A6166" s="7"/>
    </row>
    <row r="6167" spans="1:1">
      <c r="A6167" s="7"/>
    </row>
    <row r="6168" spans="1:1">
      <c r="A6168" s="7"/>
    </row>
    <row r="6169" spans="1:1">
      <c r="A6169" s="7"/>
    </row>
    <row r="6170" spans="1:1">
      <c r="A6170" s="7"/>
    </row>
    <row r="6171" spans="1:1">
      <c r="A6171" s="7"/>
    </row>
    <row r="6172" spans="1:1">
      <c r="A6172" s="7"/>
    </row>
    <row r="6173" spans="1:1">
      <c r="A6173" s="7"/>
    </row>
    <row r="6174" spans="1:1">
      <c r="A6174" s="7"/>
    </row>
    <row r="6175" spans="1:1">
      <c r="A6175" s="7"/>
    </row>
    <row r="6176" spans="1:1">
      <c r="A6176" s="7"/>
    </row>
    <row r="6177" spans="1:1">
      <c r="A6177" s="7"/>
    </row>
    <row r="6178" spans="1:1">
      <c r="A6178" s="7"/>
    </row>
    <row r="6179" spans="1:1">
      <c r="A6179" s="7"/>
    </row>
    <row r="6180" spans="1:1">
      <c r="A6180" s="7"/>
    </row>
    <row r="6181" spans="1:1">
      <c r="A6181" s="7"/>
    </row>
    <row r="6182" spans="1:1">
      <c r="A6182" s="7"/>
    </row>
    <row r="6183" spans="1:1">
      <c r="A6183" s="7"/>
    </row>
    <row r="6184" spans="1:1">
      <c r="A6184" s="7"/>
    </row>
    <row r="6185" spans="1:1">
      <c r="A6185" s="7"/>
    </row>
    <row r="6186" spans="1:1">
      <c r="A6186" s="7"/>
    </row>
    <row r="6187" spans="1:1">
      <c r="A6187" s="7"/>
    </row>
    <row r="6188" spans="1:1">
      <c r="A6188" s="7"/>
    </row>
    <row r="6189" spans="1:1">
      <c r="A6189" s="7"/>
    </row>
    <row r="6190" spans="1:1">
      <c r="A6190" s="7"/>
    </row>
    <row r="6191" spans="1:1">
      <c r="A6191" s="7"/>
    </row>
    <row r="6192" spans="1:1">
      <c r="A6192" s="7"/>
    </row>
    <row r="6193" spans="1:1">
      <c r="A6193" s="7"/>
    </row>
    <row r="6194" spans="1:1">
      <c r="A6194" s="7"/>
    </row>
    <row r="6195" spans="1:1">
      <c r="A6195" s="7"/>
    </row>
    <row r="6196" spans="1:1">
      <c r="A6196" s="7"/>
    </row>
    <row r="6197" spans="1:1">
      <c r="A6197" s="7"/>
    </row>
    <row r="6198" spans="1:1">
      <c r="A6198" s="7"/>
    </row>
    <row r="6199" spans="1:1">
      <c r="A6199" s="7"/>
    </row>
    <row r="6200" spans="1:1">
      <c r="A6200" s="7"/>
    </row>
    <row r="6201" spans="1:1">
      <c r="A6201" s="7"/>
    </row>
    <row r="6202" spans="1:1">
      <c r="A6202" s="7"/>
    </row>
    <row r="6203" spans="1:1">
      <c r="A6203" s="7"/>
    </row>
    <row r="6204" spans="1:1">
      <c r="A6204" s="7"/>
    </row>
    <row r="6205" spans="1:1">
      <c r="A6205" s="7"/>
    </row>
    <row r="6206" spans="1:1">
      <c r="A6206" s="7"/>
    </row>
    <row r="6207" spans="1:1">
      <c r="A6207" s="7"/>
    </row>
    <row r="6208" spans="1:1">
      <c r="A6208" s="7"/>
    </row>
    <row r="6209" spans="1:1">
      <c r="A6209" s="7"/>
    </row>
    <row r="6210" spans="1:1">
      <c r="A6210" s="7"/>
    </row>
    <row r="6211" spans="1:1">
      <c r="A6211" s="7"/>
    </row>
    <row r="6212" spans="1:1">
      <c r="A6212" s="7"/>
    </row>
    <row r="6213" spans="1:1">
      <c r="A6213" s="7"/>
    </row>
    <row r="6214" spans="1:1">
      <c r="A6214" s="7"/>
    </row>
    <row r="6215" spans="1:1">
      <c r="A6215" s="7"/>
    </row>
    <row r="6216" spans="1:1">
      <c r="A6216" s="7"/>
    </row>
    <row r="6217" spans="1:1">
      <c r="A6217" s="7"/>
    </row>
    <row r="6218" spans="1:1">
      <c r="A6218" s="7"/>
    </row>
    <row r="6219" spans="1:1">
      <c r="A6219" s="7"/>
    </row>
    <row r="6220" spans="1:1">
      <c r="A6220" s="7"/>
    </row>
    <row r="6221" spans="1:1">
      <c r="A6221" s="7"/>
    </row>
    <row r="6222" spans="1:1">
      <c r="A6222" s="7"/>
    </row>
    <row r="6223" spans="1:1">
      <c r="A6223" s="7"/>
    </row>
    <row r="6224" spans="1:1">
      <c r="A6224" s="7"/>
    </row>
    <row r="6225" spans="1:1">
      <c r="A6225" s="7"/>
    </row>
    <row r="6226" spans="1:1">
      <c r="A6226" s="7"/>
    </row>
    <row r="6227" spans="1:1">
      <c r="A6227" s="7"/>
    </row>
    <row r="6228" spans="1:1">
      <c r="A6228" s="7"/>
    </row>
    <row r="6229" spans="1:1">
      <c r="A6229" s="7"/>
    </row>
    <row r="6230" spans="1:1">
      <c r="A6230" s="7"/>
    </row>
    <row r="6231" spans="1:1">
      <c r="A6231" s="7"/>
    </row>
    <row r="6232" spans="1:1">
      <c r="A6232" s="7"/>
    </row>
    <row r="6233" spans="1:1">
      <c r="A6233" s="7"/>
    </row>
    <row r="6234" spans="1:1">
      <c r="A6234" s="7"/>
    </row>
    <row r="6235" spans="1:1">
      <c r="A6235" s="7"/>
    </row>
    <row r="6236" spans="1:1">
      <c r="A6236" s="7"/>
    </row>
    <row r="6237" spans="1:1">
      <c r="A6237" s="7"/>
    </row>
    <row r="6238" spans="1:1">
      <c r="A6238" s="7"/>
    </row>
    <row r="6239" spans="1:1">
      <c r="A6239" s="7"/>
    </row>
    <row r="6240" spans="1:1">
      <c r="A6240" s="7"/>
    </row>
    <row r="6241" spans="1:1">
      <c r="A6241" s="7"/>
    </row>
    <row r="6242" spans="1:1">
      <c r="A6242" s="7"/>
    </row>
    <row r="6243" spans="1:1">
      <c r="A6243" s="7"/>
    </row>
    <row r="6244" spans="1:1">
      <c r="A6244" s="7"/>
    </row>
    <row r="6245" spans="1:1">
      <c r="A6245" s="7"/>
    </row>
    <row r="6246" spans="1:1">
      <c r="A6246" s="7"/>
    </row>
    <row r="6247" spans="1:1">
      <c r="A6247" s="7"/>
    </row>
    <row r="6248" spans="1:1">
      <c r="A6248" s="7"/>
    </row>
    <row r="6249" spans="1:1">
      <c r="A6249" s="7"/>
    </row>
    <row r="6250" spans="1:1">
      <c r="A6250" s="7"/>
    </row>
    <row r="6251" spans="1:1">
      <c r="A6251" s="7"/>
    </row>
    <row r="6252" spans="1:1">
      <c r="A6252" s="7"/>
    </row>
    <row r="6253" spans="1:1">
      <c r="A6253" s="7"/>
    </row>
    <row r="6254" spans="1:1">
      <c r="A6254" s="7"/>
    </row>
    <row r="6255" spans="1:1">
      <c r="A6255" s="7"/>
    </row>
    <row r="6256" spans="1:1">
      <c r="A6256" s="7"/>
    </row>
    <row r="6257" spans="1:1">
      <c r="A6257" s="7"/>
    </row>
    <row r="6258" spans="1:1">
      <c r="A6258" s="7"/>
    </row>
    <row r="6259" spans="1:1">
      <c r="A6259" s="7"/>
    </row>
    <row r="6260" spans="1:1">
      <c r="A6260" s="7"/>
    </row>
    <row r="6261" spans="1:1">
      <c r="A6261" s="7"/>
    </row>
    <row r="6262" spans="1:1">
      <c r="A6262" s="7"/>
    </row>
    <row r="6263" spans="1:1">
      <c r="A6263" s="7"/>
    </row>
    <row r="6264" spans="1:1">
      <c r="A6264" s="7"/>
    </row>
    <row r="6265" spans="1:1">
      <c r="A6265" s="7"/>
    </row>
    <row r="6266" spans="1:1">
      <c r="A6266" s="7"/>
    </row>
    <row r="6267" spans="1:1">
      <c r="A6267" s="7"/>
    </row>
    <row r="6268" spans="1:1">
      <c r="A6268" s="7"/>
    </row>
    <row r="6269" spans="1:1">
      <c r="A6269" s="7"/>
    </row>
    <row r="6270" spans="1:1">
      <c r="A6270" s="7"/>
    </row>
    <row r="6271" spans="1:1">
      <c r="A6271" s="7"/>
    </row>
    <row r="6272" spans="1:1">
      <c r="A6272" s="7"/>
    </row>
    <row r="6273" spans="1:1">
      <c r="A6273" s="7"/>
    </row>
    <row r="6274" spans="1:1">
      <c r="A6274" s="7"/>
    </row>
    <row r="6275" spans="1:1">
      <c r="A6275" s="7"/>
    </row>
    <row r="6276" spans="1:1">
      <c r="A6276" s="7"/>
    </row>
    <row r="6277" spans="1:1">
      <c r="A6277" s="7"/>
    </row>
    <row r="6278" spans="1:1">
      <c r="A6278" s="7"/>
    </row>
    <row r="6279" spans="1:1">
      <c r="A6279" s="7"/>
    </row>
    <row r="6280" spans="1:1">
      <c r="A6280" s="7"/>
    </row>
    <row r="6281" spans="1:1">
      <c r="A6281" s="7"/>
    </row>
    <row r="6282" spans="1:1">
      <c r="A6282" s="7"/>
    </row>
    <row r="6283" spans="1:1">
      <c r="A6283" s="7"/>
    </row>
    <row r="6284" spans="1:1">
      <c r="A6284" s="7"/>
    </row>
    <row r="6285" spans="1:1">
      <c r="A6285" s="7"/>
    </row>
    <row r="6286" spans="1:1">
      <c r="A6286" s="7"/>
    </row>
    <row r="6287" spans="1:1">
      <c r="A6287" s="7"/>
    </row>
    <row r="6288" spans="1:1">
      <c r="A6288" s="7"/>
    </row>
    <row r="6289" spans="1:1">
      <c r="A6289" s="7"/>
    </row>
    <row r="6290" spans="1:1">
      <c r="A6290" s="7"/>
    </row>
    <row r="6291" spans="1:1">
      <c r="A6291" s="7"/>
    </row>
    <row r="6292" spans="1:1">
      <c r="A6292" s="7"/>
    </row>
    <row r="6293" spans="1:1">
      <c r="A6293" s="7"/>
    </row>
    <row r="6294" spans="1:1">
      <c r="A6294" s="7"/>
    </row>
    <row r="6295" spans="1:1">
      <c r="A6295" s="7"/>
    </row>
    <row r="6296" spans="1:1">
      <c r="A6296" s="7"/>
    </row>
    <row r="6297" spans="1:1">
      <c r="A6297" s="7"/>
    </row>
    <row r="6298" spans="1:1">
      <c r="A6298" s="7"/>
    </row>
    <row r="6299" spans="1:1">
      <c r="A6299" s="7"/>
    </row>
    <row r="6300" spans="1:1">
      <c r="A6300" s="7"/>
    </row>
    <row r="6301" spans="1:1">
      <c r="A6301" s="7"/>
    </row>
    <row r="6302" spans="1:1">
      <c r="A6302" s="7"/>
    </row>
    <row r="6303" spans="1:1">
      <c r="A6303" s="7"/>
    </row>
    <row r="6304" spans="1:1">
      <c r="A6304" s="7"/>
    </row>
    <row r="6305" spans="1:1">
      <c r="A6305" s="7"/>
    </row>
    <row r="6306" spans="1:1">
      <c r="A6306" s="7"/>
    </row>
    <row r="6307" spans="1:1">
      <c r="A6307" s="7"/>
    </row>
    <row r="6308" spans="1:1">
      <c r="A6308" s="7"/>
    </row>
    <row r="6309" spans="1:1">
      <c r="A6309" s="7"/>
    </row>
    <row r="6310" spans="1:1">
      <c r="A6310" s="7"/>
    </row>
    <row r="6311" spans="1:1">
      <c r="A6311" s="7"/>
    </row>
    <row r="6312" spans="1:1">
      <c r="A6312" s="7"/>
    </row>
    <row r="6313" spans="1:1">
      <c r="A6313" s="7"/>
    </row>
    <row r="6314" spans="1:1">
      <c r="A6314" s="7"/>
    </row>
    <row r="6315" spans="1:1">
      <c r="A6315" s="7"/>
    </row>
    <row r="6316" spans="1:1">
      <c r="A6316" s="7"/>
    </row>
    <row r="6317" spans="1:1">
      <c r="A6317" s="7"/>
    </row>
    <row r="6318" spans="1:1">
      <c r="A6318" s="7"/>
    </row>
    <row r="6319" spans="1:1">
      <c r="A6319" s="7"/>
    </row>
    <row r="6320" spans="1:1">
      <c r="A6320" s="7"/>
    </row>
    <row r="6321" spans="1:1">
      <c r="A6321" s="7"/>
    </row>
    <row r="6322" spans="1:1">
      <c r="A6322" s="7"/>
    </row>
    <row r="6323" spans="1:1">
      <c r="A6323" s="7"/>
    </row>
    <row r="6324" spans="1:1">
      <c r="A6324" s="7"/>
    </row>
    <row r="6325" spans="1:1">
      <c r="A6325" s="7"/>
    </row>
    <row r="6326" spans="1:1">
      <c r="A6326" s="7"/>
    </row>
    <row r="6327" spans="1:1">
      <c r="A6327" s="7"/>
    </row>
    <row r="6328" spans="1:1">
      <c r="A6328" s="7"/>
    </row>
    <row r="6329" spans="1:1">
      <c r="A6329" s="7"/>
    </row>
    <row r="6330" spans="1:1">
      <c r="A6330" s="7"/>
    </row>
    <row r="6331" spans="1:1">
      <c r="A6331" s="7"/>
    </row>
    <row r="6332" spans="1:1">
      <c r="A6332" s="7"/>
    </row>
    <row r="6333" spans="1:1">
      <c r="A6333" s="7"/>
    </row>
    <row r="6334" spans="1:1">
      <c r="A6334" s="7"/>
    </row>
    <row r="6335" spans="1:1">
      <c r="A6335" s="7"/>
    </row>
    <row r="6336" spans="1:1">
      <c r="A6336" s="7"/>
    </row>
    <row r="6337" spans="1:1">
      <c r="A6337" s="7"/>
    </row>
    <row r="6338" spans="1:1">
      <c r="A6338" s="7"/>
    </row>
    <row r="6339" spans="1:1">
      <c r="A6339" s="7"/>
    </row>
    <row r="6340" spans="1:1">
      <c r="A6340" s="7"/>
    </row>
    <row r="6341" spans="1:1">
      <c r="A6341" s="7"/>
    </row>
    <row r="6342" spans="1:1">
      <c r="A6342" s="7"/>
    </row>
    <row r="6343" spans="1:1">
      <c r="A6343" s="7"/>
    </row>
    <row r="6344" spans="1:1">
      <c r="A6344" s="7"/>
    </row>
    <row r="6345" spans="1:1">
      <c r="A6345" s="7"/>
    </row>
    <row r="6346" spans="1:1">
      <c r="A6346" s="7"/>
    </row>
    <row r="6347" spans="1:1">
      <c r="A6347" s="7"/>
    </row>
    <row r="6348" spans="1:1">
      <c r="A6348" s="7"/>
    </row>
    <row r="6349" spans="1:1">
      <c r="A6349" s="7"/>
    </row>
    <row r="6350" spans="1:1">
      <c r="A6350" s="7"/>
    </row>
    <row r="6351" spans="1:1">
      <c r="A6351" s="7"/>
    </row>
    <row r="6352" spans="1:1">
      <c r="A6352" s="7"/>
    </row>
    <row r="6353" spans="1:1">
      <c r="A6353" s="7"/>
    </row>
    <row r="6354" spans="1:1">
      <c r="A6354" s="7"/>
    </row>
    <row r="6355" spans="1:1">
      <c r="A6355" s="7"/>
    </row>
    <row r="6356" spans="1:1">
      <c r="A6356" s="7"/>
    </row>
    <row r="6357" spans="1:1">
      <c r="A6357" s="7"/>
    </row>
    <row r="6358" spans="1:1">
      <c r="A6358" s="7"/>
    </row>
    <row r="6359" spans="1:1">
      <c r="A6359" s="7"/>
    </row>
    <row r="6360" spans="1:1">
      <c r="A6360" s="7"/>
    </row>
    <row r="6361" spans="1:1">
      <c r="A6361" s="7"/>
    </row>
    <row r="6362" spans="1:1">
      <c r="A6362" s="7"/>
    </row>
    <row r="6363" spans="1:1">
      <c r="A6363" s="7"/>
    </row>
    <row r="6364" spans="1:1">
      <c r="A6364" s="7"/>
    </row>
    <row r="6365" spans="1:1">
      <c r="A6365" s="7"/>
    </row>
    <row r="6366" spans="1:1">
      <c r="A6366" s="7"/>
    </row>
    <row r="6367" spans="1:1">
      <c r="A6367" s="7"/>
    </row>
    <row r="6368" spans="1:1">
      <c r="A6368" s="7"/>
    </row>
    <row r="6369" spans="1:1">
      <c r="A6369" s="7"/>
    </row>
    <row r="6370" spans="1:1">
      <c r="A6370" s="7"/>
    </row>
    <row r="6371" spans="1:1">
      <c r="A6371" s="7"/>
    </row>
    <row r="6372" spans="1:1">
      <c r="A6372" s="7"/>
    </row>
    <row r="6373" spans="1:1">
      <c r="A6373" s="7"/>
    </row>
    <row r="6374" spans="1:1">
      <c r="A6374" s="7"/>
    </row>
    <row r="6375" spans="1:1">
      <c r="A6375" s="7"/>
    </row>
    <row r="6376" spans="1:1">
      <c r="A6376" s="7"/>
    </row>
    <row r="6377" spans="1:1">
      <c r="A6377" s="7"/>
    </row>
    <row r="6378" spans="1:1">
      <c r="A6378" s="7"/>
    </row>
    <row r="6379" spans="1:1">
      <c r="A6379" s="7"/>
    </row>
    <row r="6380" spans="1:1">
      <c r="A6380" s="7"/>
    </row>
    <row r="6381" spans="1:1">
      <c r="A6381" s="7"/>
    </row>
    <row r="6382" spans="1:1">
      <c r="A6382" s="7"/>
    </row>
    <row r="6383" spans="1:1">
      <c r="A6383" s="7"/>
    </row>
    <row r="6384" spans="1:1">
      <c r="A6384" s="7"/>
    </row>
    <row r="6385" spans="1:1">
      <c r="A6385" s="7"/>
    </row>
    <row r="6386" spans="1:1">
      <c r="A6386" s="7"/>
    </row>
    <row r="6387" spans="1:1">
      <c r="A6387" s="7"/>
    </row>
    <row r="6388" spans="1:1">
      <c r="A6388" s="7"/>
    </row>
    <row r="6389" spans="1:1">
      <c r="A6389" s="7"/>
    </row>
    <row r="6390" spans="1:1">
      <c r="A6390" s="7"/>
    </row>
    <row r="6391" spans="1:1">
      <c r="A6391" s="7"/>
    </row>
    <row r="6392" spans="1:1">
      <c r="A6392" s="7"/>
    </row>
    <row r="6393" spans="1:1">
      <c r="A6393" s="7"/>
    </row>
    <row r="6394" spans="1:1">
      <c r="A6394" s="7"/>
    </row>
    <row r="6395" spans="1:1">
      <c r="A6395" s="7"/>
    </row>
    <row r="6396" spans="1:1">
      <c r="A6396" s="7"/>
    </row>
    <row r="6397" spans="1:1">
      <c r="A6397" s="7"/>
    </row>
    <row r="6398" spans="1:1">
      <c r="A6398" s="7"/>
    </row>
    <row r="6399" spans="1:1">
      <c r="A6399" s="7"/>
    </row>
    <row r="6400" spans="1:1">
      <c r="A6400" s="7"/>
    </row>
    <row r="6401" spans="1:1">
      <c r="A6401" s="7"/>
    </row>
    <row r="6402" spans="1:1">
      <c r="A6402" s="7"/>
    </row>
    <row r="6403" spans="1:1">
      <c r="A6403" s="7"/>
    </row>
    <row r="6404" spans="1:1">
      <c r="A6404" s="7"/>
    </row>
    <row r="6405" spans="1:1">
      <c r="A6405" s="7"/>
    </row>
    <row r="6406" spans="1:1">
      <c r="A6406" s="7"/>
    </row>
    <row r="6407" spans="1:1">
      <c r="A6407" s="7"/>
    </row>
    <row r="6408" spans="1:1">
      <c r="A6408" s="7"/>
    </row>
    <row r="6409" spans="1:1">
      <c r="A6409" s="7"/>
    </row>
    <row r="6410" spans="1:1">
      <c r="A6410" s="7"/>
    </row>
    <row r="6411" spans="1:1">
      <c r="A6411" s="7"/>
    </row>
    <row r="6412" spans="1:1">
      <c r="A6412" s="7"/>
    </row>
    <row r="6413" spans="1:1">
      <c r="A6413" s="7"/>
    </row>
    <row r="6414" spans="1:1">
      <c r="A6414" s="7"/>
    </row>
    <row r="6415" spans="1:1">
      <c r="A6415" s="7"/>
    </row>
    <row r="6416" spans="1:1">
      <c r="A6416" s="7"/>
    </row>
    <row r="6417" spans="1:1">
      <c r="A6417" s="7"/>
    </row>
    <row r="6418" spans="1:1">
      <c r="A6418" s="7"/>
    </row>
    <row r="6419" spans="1:1">
      <c r="A6419" s="7"/>
    </row>
    <row r="6420" spans="1:1">
      <c r="A6420" s="7"/>
    </row>
    <row r="6421" spans="1:1">
      <c r="A6421" s="7"/>
    </row>
    <row r="6422" spans="1:1">
      <c r="A6422" s="7"/>
    </row>
    <row r="6423" spans="1:1">
      <c r="A6423" s="7"/>
    </row>
    <row r="6424" spans="1:1">
      <c r="A6424" s="7"/>
    </row>
    <row r="6425" spans="1:1">
      <c r="A6425" s="7"/>
    </row>
    <row r="6426" spans="1:1">
      <c r="A6426" s="7"/>
    </row>
    <row r="6427" spans="1:1">
      <c r="A6427" s="7"/>
    </row>
    <row r="6428" spans="1:1">
      <c r="A6428" s="7"/>
    </row>
    <row r="6429" spans="1:1">
      <c r="A6429" s="7"/>
    </row>
    <row r="6430" spans="1:1">
      <c r="A6430" s="7"/>
    </row>
    <row r="6431" spans="1:1">
      <c r="A6431" s="7"/>
    </row>
    <row r="6432" spans="1:1">
      <c r="A6432" s="7"/>
    </row>
    <row r="6433" spans="1:1">
      <c r="A6433" s="7"/>
    </row>
    <row r="6434" spans="1:1">
      <c r="A6434" s="7"/>
    </row>
    <row r="6435" spans="1:1">
      <c r="A6435" s="7"/>
    </row>
    <row r="6436" spans="1:1">
      <c r="A6436" s="7"/>
    </row>
    <row r="6437" spans="1:1">
      <c r="A6437" s="7"/>
    </row>
    <row r="6438" spans="1:1">
      <c r="A6438" s="7"/>
    </row>
    <row r="6439" spans="1:1">
      <c r="A6439" s="7"/>
    </row>
    <row r="6440" spans="1:1">
      <c r="A6440" s="7"/>
    </row>
    <row r="6441" spans="1:1">
      <c r="A6441" s="7"/>
    </row>
    <row r="6442" spans="1:1">
      <c r="A6442" s="7"/>
    </row>
    <row r="6443" spans="1:1">
      <c r="A6443" s="7"/>
    </row>
    <row r="6444" spans="1:1">
      <c r="A6444" s="7"/>
    </row>
    <row r="6445" spans="1:1">
      <c r="A6445" s="7"/>
    </row>
    <row r="6446" spans="1:1">
      <c r="A6446" s="7"/>
    </row>
    <row r="6447" spans="1:1">
      <c r="A6447" s="7"/>
    </row>
    <row r="6448" spans="1:1">
      <c r="A6448" s="7"/>
    </row>
    <row r="6449" spans="1:1">
      <c r="A6449" s="7"/>
    </row>
    <row r="6450" spans="1:1">
      <c r="A6450" s="7"/>
    </row>
    <row r="6451" spans="1:1">
      <c r="A6451" s="7"/>
    </row>
    <row r="6452" spans="1:1">
      <c r="A6452" s="7"/>
    </row>
    <row r="6453" spans="1:1">
      <c r="A6453" s="7"/>
    </row>
    <row r="6454" spans="1:1">
      <c r="A6454" s="7"/>
    </row>
    <row r="6455" spans="1:1">
      <c r="A6455" s="7"/>
    </row>
    <row r="6456" spans="1:1">
      <c r="A6456" s="7"/>
    </row>
    <row r="6457" spans="1:1">
      <c r="A6457" s="7"/>
    </row>
    <row r="6458" spans="1:1">
      <c r="A6458" s="7"/>
    </row>
    <row r="6459" spans="1:1">
      <c r="A6459" s="7"/>
    </row>
    <row r="6460" spans="1:1">
      <c r="A6460" s="7"/>
    </row>
    <row r="6461" spans="1:1">
      <c r="A6461" s="7"/>
    </row>
    <row r="6462" spans="1:1">
      <c r="A6462" s="7"/>
    </row>
    <row r="6463" spans="1:1">
      <c r="A6463" s="7"/>
    </row>
    <row r="6464" spans="1:1">
      <c r="A6464" s="7"/>
    </row>
    <row r="6465" spans="1:1">
      <c r="A6465" s="7"/>
    </row>
    <row r="6466" spans="1:1">
      <c r="A6466" s="7"/>
    </row>
    <row r="6467" spans="1:1">
      <c r="A6467" s="7"/>
    </row>
    <row r="6468" spans="1:1">
      <c r="A6468" s="7"/>
    </row>
    <row r="6469" spans="1:1">
      <c r="A6469" s="7"/>
    </row>
    <row r="6470" spans="1:1">
      <c r="A6470" s="7"/>
    </row>
    <row r="6471" spans="1:1">
      <c r="A6471" s="7"/>
    </row>
    <row r="6472" spans="1:1">
      <c r="A6472" s="7"/>
    </row>
    <row r="6473" spans="1:1">
      <c r="A6473" s="7"/>
    </row>
    <row r="6474" spans="1:1">
      <c r="A6474" s="7"/>
    </row>
    <row r="6475" spans="1:1">
      <c r="A6475" s="7"/>
    </row>
    <row r="6476" spans="1:1">
      <c r="A6476" s="7"/>
    </row>
    <row r="6477" spans="1:1">
      <c r="A6477" s="7"/>
    </row>
    <row r="6478" spans="1:1">
      <c r="A6478" s="7"/>
    </row>
    <row r="6479" spans="1:1">
      <c r="A6479" s="7"/>
    </row>
    <row r="6480" spans="1:1">
      <c r="A6480" s="7"/>
    </row>
    <row r="6481" spans="1:1">
      <c r="A6481" s="7"/>
    </row>
    <row r="6482" spans="1:1">
      <c r="A6482" s="7"/>
    </row>
    <row r="6483" spans="1:1">
      <c r="A6483" s="7"/>
    </row>
    <row r="6484" spans="1:1">
      <c r="A6484" s="7"/>
    </row>
    <row r="6485" spans="1:1">
      <c r="A6485" s="7"/>
    </row>
    <row r="6486" spans="1:1">
      <c r="A6486" s="7"/>
    </row>
    <row r="6487" spans="1:1">
      <c r="A6487" s="7"/>
    </row>
    <row r="6488" spans="1:1">
      <c r="A6488" s="7"/>
    </row>
    <row r="6489" spans="1:1">
      <c r="A6489" s="7"/>
    </row>
    <row r="6490" spans="1:1">
      <c r="A6490" s="7"/>
    </row>
    <row r="6491" spans="1:1">
      <c r="A6491" s="7"/>
    </row>
    <row r="6492" spans="1:1">
      <c r="A6492" s="7"/>
    </row>
    <row r="6493" spans="1:1">
      <c r="A6493" s="7"/>
    </row>
    <row r="6494" spans="1:1">
      <c r="A6494" s="7"/>
    </row>
    <row r="6495" spans="1:1">
      <c r="A6495" s="7"/>
    </row>
    <row r="6496" spans="1:1">
      <c r="A6496" s="7"/>
    </row>
    <row r="6497" spans="1:1">
      <c r="A6497" s="7"/>
    </row>
    <row r="6498" spans="1:1">
      <c r="A6498" s="7"/>
    </row>
    <row r="6499" spans="1:1">
      <c r="A6499" s="7"/>
    </row>
    <row r="6500" spans="1:1">
      <c r="A6500" s="7"/>
    </row>
    <row r="6501" spans="1:1">
      <c r="A6501" s="7"/>
    </row>
    <row r="6502" spans="1:1">
      <c r="A6502" s="7"/>
    </row>
    <row r="6503" spans="1:1">
      <c r="A6503" s="7"/>
    </row>
    <row r="6504" spans="1:1">
      <c r="A6504" s="7"/>
    </row>
    <row r="6505" spans="1:1">
      <c r="A6505" s="7"/>
    </row>
    <row r="6506" spans="1:1">
      <c r="A6506" s="7"/>
    </row>
    <row r="6507" spans="1:1">
      <c r="A6507" s="7"/>
    </row>
    <row r="6508" spans="1:1">
      <c r="A6508" s="7"/>
    </row>
    <row r="6509" spans="1:1">
      <c r="A6509" s="7"/>
    </row>
    <row r="6510" spans="1:1">
      <c r="A6510" s="7"/>
    </row>
    <row r="6511" spans="1:1">
      <c r="A6511" s="7"/>
    </row>
    <row r="6512" spans="1:1">
      <c r="A6512" s="7"/>
    </row>
    <row r="6513" spans="1:1">
      <c r="A6513" s="7"/>
    </row>
    <row r="6514" spans="1:1">
      <c r="A6514" s="7"/>
    </row>
    <row r="6515" spans="1:1">
      <c r="A6515" s="7"/>
    </row>
    <row r="6516" spans="1:1">
      <c r="A6516" s="7"/>
    </row>
    <row r="6517" spans="1:1">
      <c r="A6517" s="7"/>
    </row>
    <row r="6518" spans="1:1">
      <c r="A6518" s="7"/>
    </row>
    <row r="6519" spans="1:1">
      <c r="A6519" s="7"/>
    </row>
    <row r="6520" spans="1:1">
      <c r="A6520" s="7"/>
    </row>
    <row r="6521" spans="1:1">
      <c r="A6521" s="7"/>
    </row>
    <row r="6522" spans="1:1">
      <c r="A6522" s="7"/>
    </row>
    <row r="6523" spans="1:1">
      <c r="A6523" s="7"/>
    </row>
    <row r="6524" spans="1:1">
      <c r="A6524" s="7"/>
    </row>
    <row r="6525" spans="1:1">
      <c r="A6525" s="7"/>
    </row>
    <row r="6526" spans="1:1">
      <c r="A6526" s="7"/>
    </row>
    <row r="6527" spans="1:1">
      <c r="A6527" s="7"/>
    </row>
    <row r="6528" spans="1:1">
      <c r="A6528" s="7"/>
    </row>
    <row r="6529" spans="1:1">
      <c r="A6529" s="7"/>
    </row>
    <row r="6530" spans="1:1">
      <c r="A6530" s="7"/>
    </row>
    <row r="6531" spans="1:1">
      <c r="A6531" s="7"/>
    </row>
    <row r="6532" spans="1:1">
      <c r="A6532" s="7"/>
    </row>
    <row r="6533" spans="1:1">
      <c r="A6533" s="7"/>
    </row>
    <row r="6534" spans="1:1">
      <c r="A6534" s="7"/>
    </row>
    <row r="6535" spans="1:1">
      <c r="A6535" s="7"/>
    </row>
    <row r="6536" spans="1:1">
      <c r="A6536" s="7"/>
    </row>
    <row r="6537" spans="1:1">
      <c r="A6537" s="7"/>
    </row>
    <row r="6538" spans="1:1">
      <c r="A6538" s="7"/>
    </row>
    <row r="6539" spans="1:1">
      <c r="A6539" s="7"/>
    </row>
    <row r="6540" spans="1:1">
      <c r="A6540" s="7"/>
    </row>
    <row r="6541" spans="1:1">
      <c r="A6541" s="7"/>
    </row>
    <row r="6542" spans="1:1">
      <c r="A6542" s="7"/>
    </row>
    <row r="6543" spans="1:1">
      <c r="A6543" s="7"/>
    </row>
    <row r="6544" spans="1:1">
      <c r="A6544" s="7"/>
    </row>
    <row r="6545" spans="1:1">
      <c r="A6545" s="7"/>
    </row>
    <row r="6546" spans="1:1">
      <c r="A6546" s="7"/>
    </row>
    <row r="6547" spans="1:1">
      <c r="A6547" s="7"/>
    </row>
    <row r="6548" spans="1:1">
      <c r="A6548" s="7"/>
    </row>
    <row r="6549" spans="1:1">
      <c r="A6549" s="7"/>
    </row>
    <row r="6550" spans="1:1">
      <c r="A6550" s="7"/>
    </row>
    <row r="6551" spans="1:1">
      <c r="A6551" s="7"/>
    </row>
    <row r="6552" spans="1:1">
      <c r="A6552" s="7"/>
    </row>
    <row r="6553" spans="1:1">
      <c r="A6553" s="7"/>
    </row>
    <row r="6554" spans="1:1">
      <c r="A6554" s="7"/>
    </row>
    <row r="6555" spans="1:1">
      <c r="A6555" s="7"/>
    </row>
    <row r="6556" spans="1:1">
      <c r="A6556" s="7"/>
    </row>
    <row r="6557" spans="1:1">
      <c r="A6557" s="7"/>
    </row>
    <row r="6558" spans="1:1">
      <c r="A6558" s="7"/>
    </row>
    <row r="6559" spans="1:1">
      <c r="A6559" s="7"/>
    </row>
    <row r="6560" spans="1:1">
      <c r="A6560" s="7"/>
    </row>
    <row r="6561" spans="1:1">
      <c r="A6561" s="7"/>
    </row>
    <row r="6562" spans="1:1">
      <c r="A6562" s="7"/>
    </row>
    <row r="6563" spans="1:1">
      <c r="A6563" s="7"/>
    </row>
    <row r="6564" spans="1:1">
      <c r="A6564" s="7"/>
    </row>
    <row r="6565" spans="1:1">
      <c r="A6565" s="7"/>
    </row>
    <row r="6566" spans="1:1">
      <c r="A6566" s="7"/>
    </row>
    <row r="6567" spans="1:1">
      <c r="A6567" s="7"/>
    </row>
    <row r="6568" spans="1:1">
      <c r="A6568" s="7"/>
    </row>
    <row r="6569" spans="1:1">
      <c r="A6569" s="7"/>
    </row>
    <row r="6570" spans="1:1">
      <c r="A6570" s="7"/>
    </row>
    <row r="6571" spans="1:1">
      <c r="A6571" s="7"/>
    </row>
    <row r="6572" spans="1:1">
      <c r="A6572" s="7"/>
    </row>
    <row r="6573" spans="1:1">
      <c r="A6573" s="7"/>
    </row>
    <row r="6574" spans="1:1">
      <c r="A6574" s="7"/>
    </row>
    <row r="6575" spans="1:1">
      <c r="A6575" s="7"/>
    </row>
    <row r="6576" spans="1:1">
      <c r="A6576" s="7"/>
    </row>
    <row r="6577" spans="1:1">
      <c r="A6577" s="7"/>
    </row>
    <row r="6578" spans="1:1">
      <c r="A6578" s="7"/>
    </row>
    <row r="6579" spans="1:1">
      <c r="A6579" s="7"/>
    </row>
    <row r="6580" spans="1:1">
      <c r="A6580" s="7"/>
    </row>
    <row r="6581" spans="1:1">
      <c r="A6581" s="7"/>
    </row>
    <row r="6582" spans="1:1">
      <c r="A6582" s="7"/>
    </row>
    <row r="6583" spans="1:1">
      <c r="A6583" s="7"/>
    </row>
    <row r="6584" spans="1:1">
      <c r="A6584" s="7"/>
    </row>
    <row r="6585" spans="1:1">
      <c r="A6585" s="7"/>
    </row>
    <row r="6586" spans="1:1">
      <c r="A6586" s="7"/>
    </row>
    <row r="6587" spans="1:1">
      <c r="A6587" s="7"/>
    </row>
    <row r="6588" spans="1:1">
      <c r="A6588" s="7"/>
    </row>
    <row r="6589" spans="1:1">
      <c r="A6589" s="7"/>
    </row>
    <row r="6590" spans="1:1">
      <c r="A6590" s="7"/>
    </row>
    <row r="6591" spans="1:1">
      <c r="A6591" s="7"/>
    </row>
    <row r="6592" spans="1:1">
      <c r="A6592" s="7"/>
    </row>
    <row r="6593" spans="1:1">
      <c r="A6593" s="7"/>
    </row>
    <row r="6594" spans="1:1">
      <c r="A6594" s="7"/>
    </row>
    <row r="6595" spans="1:1">
      <c r="A6595" s="7"/>
    </row>
    <row r="6596" spans="1:1">
      <c r="A6596" s="7"/>
    </row>
    <row r="6597" spans="1:1">
      <c r="A6597" s="7"/>
    </row>
    <row r="6598" spans="1:1">
      <c r="A6598" s="7"/>
    </row>
    <row r="6599" spans="1:1">
      <c r="A6599" s="7"/>
    </row>
    <row r="6600" spans="1:1">
      <c r="A6600" s="7"/>
    </row>
    <row r="6601" spans="1:1">
      <c r="A6601" s="7"/>
    </row>
    <row r="6602" spans="1:1">
      <c r="A6602" s="7"/>
    </row>
    <row r="6603" spans="1:1">
      <c r="A6603" s="7"/>
    </row>
    <row r="6604" spans="1:1">
      <c r="A6604" s="7"/>
    </row>
    <row r="6605" spans="1:1">
      <c r="A6605" s="7"/>
    </row>
    <row r="6606" spans="1:1">
      <c r="A6606" s="7"/>
    </row>
    <row r="6607" spans="1:1">
      <c r="A6607" s="7"/>
    </row>
    <row r="6608" spans="1:1">
      <c r="A6608" s="7"/>
    </row>
    <row r="6609" spans="1:1">
      <c r="A6609" s="7"/>
    </row>
    <row r="6610" spans="1:1">
      <c r="A6610" s="7"/>
    </row>
    <row r="6611" spans="1:1">
      <c r="A6611" s="7"/>
    </row>
    <row r="6612" spans="1:1">
      <c r="A6612" s="7"/>
    </row>
    <row r="6613" spans="1:1">
      <c r="A6613" s="7"/>
    </row>
    <row r="6614" spans="1:1">
      <c r="A6614" s="7"/>
    </row>
    <row r="6615" spans="1:1">
      <c r="A6615" s="7"/>
    </row>
    <row r="6616" spans="1:1">
      <c r="A6616" s="7"/>
    </row>
    <row r="6617" spans="1:1">
      <c r="A6617" s="7"/>
    </row>
    <row r="6618" spans="1:1">
      <c r="A6618" s="7"/>
    </row>
    <row r="6619" spans="1:1">
      <c r="A6619" s="7"/>
    </row>
    <row r="6620" spans="1:1">
      <c r="A6620" s="7"/>
    </row>
    <row r="6621" spans="1:1">
      <c r="A6621" s="7"/>
    </row>
    <row r="6622" spans="1:1">
      <c r="A6622" s="7"/>
    </row>
    <row r="6623" spans="1:1">
      <c r="A6623" s="7"/>
    </row>
    <row r="6624" spans="1:1">
      <c r="A6624" s="7"/>
    </row>
    <row r="6625" spans="1:1">
      <c r="A6625" s="7"/>
    </row>
    <row r="6626" spans="1:1">
      <c r="A6626" s="7"/>
    </row>
    <row r="6627" spans="1:1">
      <c r="A6627" s="7"/>
    </row>
    <row r="6628" spans="1:1">
      <c r="A6628" s="7"/>
    </row>
    <row r="6629" spans="1:1">
      <c r="A6629" s="7"/>
    </row>
    <row r="6630" spans="1:1">
      <c r="A6630" s="7"/>
    </row>
    <row r="6631" spans="1:1">
      <c r="A6631" s="7"/>
    </row>
    <row r="6632" spans="1:1">
      <c r="A6632" s="7"/>
    </row>
    <row r="6633" spans="1:1">
      <c r="A6633" s="7"/>
    </row>
    <row r="6634" spans="1:1">
      <c r="A6634" s="7"/>
    </row>
    <row r="6635" spans="1:1">
      <c r="A6635" s="7"/>
    </row>
    <row r="6636" spans="1:1">
      <c r="A6636" s="7"/>
    </row>
    <row r="6637" spans="1:1">
      <c r="A6637" s="7"/>
    </row>
    <row r="6638" spans="1:1">
      <c r="A6638" s="7"/>
    </row>
    <row r="6639" spans="1:1">
      <c r="A6639" s="7"/>
    </row>
    <row r="6640" spans="1:1">
      <c r="A6640" s="7"/>
    </row>
    <row r="6641" spans="1:1">
      <c r="A6641" s="7"/>
    </row>
    <row r="6642" spans="1:1">
      <c r="A6642" s="7"/>
    </row>
    <row r="6643" spans="1:1">
      <c r="A6643" s="7"/>
    </row>
    <row r="6644" spans="1:1">
      <c r="A6644" s="7"/>
    </row>
    <row r="6645" spans="1:1">
      <c r="A6645" s="7"/>
    </row>
    <row r="6646" spans="1:1">
      <c r="A6646" s="7"/>
    </row>
    <row r="6647" spans="1:1">
      <c r="A6647" s="7"/>
    </row>
    <row r="6648" spans="1:1">
      <c r="A6648" s="7"/>
    </row>
    <row r="6649" spans="1:1">
      <c r="A6649" s="7"/>
    </row>
    <row r="6650" spans="1:1">
      <c r="A6650" s="7"/>
    </row>
    <row r="6651" spans="1:1">
      <c r="A6651" s="7"/>
    </row>
    <row r="6652" spans="1:1">
      <c r="A6652" s="7"/>
    </row>
    <row r="6653" spans="1:1">
      <c r="A6653" s="7"/>
    </row>
    <row r="6654" spans="1:1">
      <c r="A6654" s="7"/>
    </row>
    <row r="6655" spans="1:1">
      <c r="A6655" s="7"/>
    </row>
    <row r="6656" spans="1:1">
      <c r="A6656" s="7"/>
    </row>
    <row r="6657" spans="1:1">
      <c r="A6657" s="7"/>
    </row>
    <row r="6658" spans="1:1">
      <c r="A6658" s="7"/>
    </row>
    <row r="6659" spans="1:1">
      <c r="A6659" s="7"/>
    </row>
    <row r="6660" spans="1:1">
      <c r="A6660" s="7"/>
    </row>
    <row r="6661" spans="1:1">
      <c r="A6661" s="7"/>
    </row>
    <row r="6662" spans="1:1">
      <c r="A6662" s="7"/>
    </row>
    <row r="6663" spans="1:1">
      <c r="A6663" s="7"/>
    </row>
    <row r="6664" spans="1:1">
      <c r="A6664" s="7"/>
    </row>
    <row r="6665" spans="1:1">
      <c r="A6665" s="7"/>
    </row>
    <row r="6666" spans="1:1">
      <c r="A6666" s="7"/>
    </row>
    <row r="6667" spans="1:1">
      <c r="A6667" s="7"/>
    </row>
    <row r="6668" spans="1:1">
      <c r="A6668" s="7"/>
    </row>
    <row r="6669" spans="1:1">
      <c r="A6669" s="7"/>
    </row>
    <row r="6670" spans="1:1">
      <c r="A6670" s="7"/>
    </row>
    <row r="6671" spans="1:1">
      <c r="A6671" s="7"/>
    </row>
    <row r="6672" spans="1:1">
      <c r="A6672" s="7"/>
    </row>
    <row r="6673" spans="1:1">
      <c r="A6673" s="7"/>
    </row>
    <row r="6674" spans="1:1">
      <c r="A6674" s="7"/>
    </row>
    <row r="6675" spans="1:1">
      <c r="A6675" s="7"/>
    </row>
    <row r="6676" spans="1:1">
      <c r="A6676" s="7"/>
    </row>
    <row r="6677" spans="1:1">
      <c r="A6677" s="7"/>
    </row>
    <row r="6678" spans="1:1">
      <c r="A6678" s="7"/>
    </row>
    <row r="6679" spans="1:1">
      <c r="A6679" s="7"/>
    </row>
    <row r="6680" spans="1:1">
      <c r="A6680" s="7"/>
    </row>
    <row r="6681" spans="1:1">
      <c r="A6681" s="7"/>
    </row>
    <row r="6682" spans="1:1">
      <c r="A6682" s="7"/>
    </row>
    <row r="6683" spans="1:1">
      <c r="A6683" s="7"/>
    </row>
    <row r="6684" spans="1:1">
      <c r="A6684" s="7"/>
    </row>
    <row r="6685" spans="1:1">
      <c r="A6685" s="7"/>
    </row>
    <row r="6686" spans="1:1">
      <c r="A6686" s="7"/>
    </row>
    <row r="6687" spans="1:1">
      <c r="A6687" s="7"/>
    </row>
    <row r="6688" spans="1:1">
      <c r="A6688" s="7"/>
    </row>
    <row r="6689" spans="1:1">
      <c r="A6689" s="7"/>
    </row>
    <row r="6690" spans="1:1">
      <c r="A6690" s="7"/>
    </row>
    <row r="6691" spans="1:1">
      <c r="A6691" s="7"/>
    </row>
    <row r="6692" spans="1:1">
      <c r="A6692" s="7"/>
    </row>
    <row r="6693" spans="1:1">
      <c r="A6693" s="7"/>
    </row>
    <row r="6694" spans="1:1">
      <c r="A6694" s="7"/>
    </row>
    <row r="6695" spans="1:1">
      <c r="A6695" s="7"/>
    </row>
    <row r="6696" spans="1:1">
      <c r="A6696" s="7"/>
    </row>
    <row r="6697" spans="1:1">
      <c r="A6697" s="7"/>
    </row>
    <row r="6698" spans="1:1">
      <c r="A6698" s="7"/>
    </row>
    <row r="6699" spans="1:1">
      <c r="A6699" s="7"/>
    </row>
    <row r="6700" spans="1:1">
      <c r="A6700" s="7"/>
    </row>
    <row r="6701" spans="1:1">
      <c r="A6701" s="7"/>
    </row>
    <row r="6702" spans="1:1">
      <c r="A6702" s="7"/>
    </row>
    <row r="6703" spans="1:1">
      <c r="A6703" s="7"/>
    </row>
    <row r="6704" spans="1:1">
      <c r="A6704" s="7"/>
    </row>
    <row r="6705" spans="1:1">
      <c r="A6705" s="7"/>
    </row>
    <row r="6706" spans="1:1">
      <c r="A6706" s="7"/>
    </row>
    <row r="6707" spans="1:1">
      <c r="A6707" s="7"/>
    </row>
    <row r="6708" spans="1:1">
      <c r="A6708" s="7"/>
    </row>
    <row r="6709" spans="1:1">
      <c r="A6709" s="7"/>
    </row>
    <row r="6710" spans="1:1">
      <c r="A6710" s="7"/>
    </row>
    <row r="6711" spans="1:1">
      <c r="A6711" s="7"/>
    </row>
    <row r="6712" spans="1:1">
      <c r="A6712" s="7"/>
    </row>
    <row r="6713" spans="1:1">
      <c r="A6713" s="7"/>
    </row>
    <row r="6714" spans="1:1">
      <c r="A6714" s="7"/>
    </row>
    <row r="6715" spans="1:1">
      <c r="A6715" s="7"/>
    </row>
    <row r="6716" spans="1:1">
      <c r="A6716" s="7"/>
    </row>
    <row r="6717" spans="1:1">
      <c r="A6717" s="7"/>
    </row>
    <row r="6718" spans="1:1">
      <c r="A6718" s="7"/>
    </row>
    <row r="6719" spans="1:1">
      <c r="A6719" s="7"/>
    </row>
    <row r="6720" spans="1:1">
      <c r="A6720" s="7"/>
    </row>
    <row r="6721" spans="1:1">
      <c r="A6721" s="7"/>
    </row>
    <row r="6722" spans="1:1">
      <c r="A6722" s="7"/>
    </row>
    <row r="6723" spans="1:1">
      <c r="A6723" s="7"/>
    </row>
    <row r="6724" spans="1:1">
      <c r="A6724" s="7"/>
    </row>
    <row r="6725" spans="1:1">
      <c r="A6725" s="7"/>
    </row>
    <row r="6726" spans="1:1">
      <c r="A6726" s="7"/>
    </row>
    <row r="6727" spans="1:1">
      <c r="A6727" s="7"/>
    </row>
    <row r="6728" spans="1:1">
      <c r="A6728" s="7"/>
    </row>
    <row r="6729" spans="1:1">
      <c r="A6729" s="7"/>
    </row>
    <row r="6730" spans="1:1">
      <c r="A6730" s="7"/>
    </row>
    <row r="6731" spans="1:1">
      <c r="A6731" s="7"/>
    </row>
    <row r="6732" spans="1:1">
      <c r="A6732" s="7"/>
    </row>
    <row r="6733" spans="1:1">
      <c r="A6733" s="7"/>
    </row>
    <row r="6734" spans="1:1">
      <c r="A6734" s="7"/>
    </row>
    <row r="6735" spans="1:1">
      <c r="A6735" s="7"/>
    </row>
    <row r="6736" spans="1:1">
      <c r="A6736" s="7"/>
    </row>
    <row r="6737" spans="1:1">
      <c r="A6737" s="7"/>
    </row>
    <row r="6738" spans="1:1">
      <c r="A6738" s="7"/>
    </row>
    <row r="6739" spans="1:1">
      <c r="A6739" s="7"/>
    </row>
    <row r="6740" spans="1:1">
      <c r="A6740" s="7"/>
    </row>
    <row r="6741" spans="1:1">
      <c r="A6741" s="7"/>
    </row>
    <row r="6742" spans="1:1">
      <c r="A6742" s="7"/>
    </row>
    <row r="6743" spans="1:1">
      <c r="A6743" s="7"/>
    </row>
    <row r="6744" spans="1:1">
      <c r="A6744" s="7"/>
    </row>
    <row r="6745" spans="1:1">
      <c r="A6745" s="7"/>
    </row>
    <row r="6746" spans="1:1">
      <c r="A6746" s="7"/>
    </row>
    <row r="6747" spans="1:1">
      <c r="A6747" s="7"/>
    </row>
    <row r="6748" spans="1:1">
      <c r="A6748" s="7"/>
    </row>
    <row r="6749" spans="1:1">
      <c r="A6749" s="7"/>
    </row>
    <row r="6750" spans="1:1">
      <c r="A6750" s="7"/>
    </row>
    <row r="6751" spans="1:1">
      <c r="A6751" s="7"/>
    </row>
    <row r="6752" spans="1:1">
      <c r="A6752" s="7"/>
    </row>
    <row r="6753" spans="1:1">
      <c r="A6753" s="7"/>
    </row>
    <row r="6754" spans="1:1">
      <c r="A6754" s="7"/>
    </row>
    <row r="6755" spans="1:1">
      <c r="A6755" s="7"/>
    </row>
    <row r="6756" spans="1:1">
      <c r="A6756" s="7"/>
    </row>
    <row r="6757" spans="1:1">
      <c r="A6757" s="7"/>
    </row>
    <row r="6758" spans="1:1">
      <c r="A6758" s="7"/>
    </row>
    <row r="6759" spans="1:1">
      <c r="A6759" s="7"/>
    </row>
    <row r="6760" spans="1:1">
      <c r="A6760" s="7"/>
    </row>
    <row r="6761" spans="1:1">
      <c r="A6761" s="7"/>
    </row>
    <row r="6762" spans="1:1">
      <c r="A6762" s="7"/>
    </row>
    <row r="6763" spans="1:1">
      <c r="A6763" s="7"/>
    </row>
    <row r="6764" spans="1:1">
      <c r="A6764" s="7"/>
    </row>
    <row r="6765" spans="1:1">
      <c r="A6765" s="7"/>
    </row>
    <row r="6766" spans="1:1">
      <c r="A6766" s="7"/>
    </row>
    <row r="6767" spans="1:1">
      <c r="A6767" s="7"/>
    </row>
    <row r="6768" spans="1:1">
      <c r="A6768" s="7"/>
    </row>
    <row r="6769" spans="1:1">
      <c r="A6769" s="7"/>
    </row>
    <row r="6770" spans="1:1">
      <c r="A6770" s="7"/>
    </row>
    <row r="6771" spans="1:1">
      <c r="A6771" s="7"/>
    </row>
    <row r="6772" spans="1:1">
      <c r="A6772" s="7"/>
    </row>
    <row r="6773" spans="1:1">
      <c r="A6773" s="7"/>
    </row>
    <row r="6774" spans="1:1">
      <c r="A6774" s="7"/>
    </row>
    <row r="6775" spans="1:1">
      <c r="A6775" s="7"/>
    </row>
    <row r="6776" spans="1:1">
      <c r="A6776" s="7"/>
    </row>
    <row r="6777" spans="1:1">
      <c r="A6777" s="7"/>
    </row>
    <row r="6778" spans="1:1">
      <c r="A6778" s="7"/>
    </row>
    <row r="6779" spans="1:1">
      <c r="A6779" s="7"/>
    </row>
    <row r="6780" spans="1:1">
      <c r="A6780" s="7"/>
    </row>
    <row r="6781" spans="1:1">
      <c r="A6781" s="7"/>
    </row>
    <row r="6782" spans="1:1">
      <c r="A6782" s="7"/>
    </row>
    <row r="6783" spans="1:1">
      <c r="A6783" s="7"/>
    </row>
    <row r="6784" spans="1:1">
      <c r="A6784" s="7"/>
    </row>
    <row r="6785" spans="1:1">
      <c r="A6785" s="7"/>
    </row>
    <row r="6786" spans="1:1">
      <c r="A6786" s="7"/>
    </row>
    <row r="6787" spans="1:1">
      <c r="A6787" s="7"/>
    </row>
    <row r="6788" spans="1:1">
      <c r="A6788" s="7"/>
    </row>
    <row r="6789" spans="1:1">
      <c r="A6789" s="7"/>
    </row>
    <row r="6790" spans="1:1">
      <c r="A6790" s="7"/>
    </row>
    <row r="6791" spans="1:1">
      <c r="A6791" s="7"/>
    </row>
    <row r="6792" spans="1:1">
      <c r="A6792" s="7"/>
    </row>
    <row r="6793" spans="1:1">
      <c r="A6793" s="7"/>
    </row>
    <row r="6794" spans="1:1">
      <c r="A6794" s="7"/>
    </row>
    <row r="6795" spans="1:1">
      <c r="A6795" s="7"/>
    </row>
    <row r="6796" spans="1:1">
      <c r="A6796" s="7"/>
    </row>
    <row r="6797" spans="1:1">
      <c r="A6797" s="7"/>
    </row>
    <row r="6798" spans="1:1">
      <c r="A6798" s="7"/>
    </row>
    <row r="6799" spans="1:1">
      <c r="A6799" s="7"/>
    </row>
    <row r="6800" spans="1:1">
      <c r="A6800" s="7"/>
    </row>
    <row r="6801" spans="1:1">
      <c r="A6801" s="7"/>
    </row>
    <row r="6802" spans="1:1">
      <c r="A6802" s="7"/>
    </row>
    <row r="6803" spans="1:1">
      <c r="A6803" s="7"/>
    </row>
    <row r="6804" spans="1:1">
      <c r="A6804" s="7"/>
    </row>
    <row r="6805" spans="1:1">
      <c r="A6805" s="7"/>
    </row>
    <row r="6806" spans="1:1">
      <c r="A6806" s="7"/>
    </row>
    <row r="6807" spans="1:1">
      <c r="A6807" s="7"/>
    </row>
    <row r="6808" spans="1:1">
      <c r="A6808" s="7"/>
    </row>
    <row r="6809" spans="1:1">
      <c r="A6809" s="7"/>
    </row>
    <row r="6810" spans="1:1">
      <c r="A6810" s="7"/>
    </row>
    <row r="6811" spans="1:1">
      <c r="A6811" s="7"/>
    </row>
    <row r="6812" spans="1:1">
      <c r="A6812" s="7"/>
    </row>
    <row r="6813" spans="1:1">
      <c r="A6813" s="7"/>
    </row>
    <row r="6814" spans="1:1">
      <c r="A6814" s="7"/>
    </row>
    <row r="6815" spans="1:1">
      <c r="A6815" s="7"/>
    </row>
    <row r="6816" spans="1:1">
      <c r="A6816" s="7"/>
    </row>
    <row r="6817" spans="1:1">
      <c r="A6817" s="7"/>
    </row>
    <row r="6818" spans="1:1">
      <c r="A6818" s="7"/>
    </row>
    <row r="6819" spans="1:1">
      <c r="A6819" s="7"/>
    </row>
    <row r="6820" spans="1:1">
      <c r="A6820" s="7"/>
    </row>
    <row r="6821" spans="1:1">
      <c r="A6821" s="7"/>
    </row>
    <row r="6822" spans="1:1">
      <c r="A6822" s="7"/>
    </row>
    <row r="6823" spans="1:1">
      <c r="A6823" s="7"/>
    </row>
    <row r="6824" spans="1:1">
      <c r="A6824" s="7"/>
    </row>
    <row r="6825" spans="1:1">
      <c r="A6825" s="7"/>
    </row>
    <row r="6826" spans="1:1">
      <c r="A6826" s="7"/>
    </row>
    <row r="6827" spans="1:1">
      <c r="A6827" s="7"/>
    </row>
    <row r="6828" spans="1:1">
      <c r="A6828" s="7"/>
    </row>
    <row r="6829" spans="1:1">
      <c r="A6829" s="7"/>
    </row>
    <row r="6830" spans="1:1">
      <c r="A6830" s="7"/>
    </row>
    <row r="6831" spans="1:1">
      <c r="A6831" s="7"/>
    </row>
    <row r="6832" spans="1:1">
      <c r="A6832" s="7"/>
    </row>
    <row r="6833" spans="1:1">
      <c r="A6833" s="7"/>
    </row>
    <row r="6834" spans="1:1">
      <c r="A6834" s="7"/>
    </row>
    <row r="6835" spans="1:1">
      <c r="A6835" s="7"/>
    </row>
    <row r="6836" spans="1:1">
      <c r="A6836" s="7"/>
    </row>
    <row r="6837" spans="1:1">
      <c r="A6837" s="7"/>
    </row>
    <row r="6838" spans="1:1">
      <c r="A6838" s="7"/>
    </row>
    <row r="6839" spans="1:1">
      <c r="A6839" s="7"/>
    </row>
    <row r="6840" spans="1:1">
      <c r="A6840" s="7"/>
    </row>
    <row r="6841" spans="1:1">
      <c r="A6841" s="7"/>
    </row>
    <row r="6842" spans="1:1">
      <c r="A6842" s="7"/>
    </row>
    <row r="6843" spans="1:1">
      <c r="A6843" s="7"/>
    </row>
    <row r="6844" spans="1:1">
      <c r="A6844" s="7"/>
    </row>
    <row r="6845" spans="1:1">
      <c r="A6845" s="7"/>
    </row>
    <row r="6846" spans="1:1">
      <c r="A6846" s="7"/>
    </row>
    <row r="6847" spans="1:1">
      <c r="A6847" s="7"/>
    </row>
    <row r="6848" spans="1:1">
      <c r="A6848" s="7"/>
    </row>
    <row r="6849" spans="1:1">
      <c r="A6849" s="7"/>
    </row>
    <row r="6850" spans="1:1">
      <c r="A6850" s="7"/>
    </row>
    <row r="6851" spans="1:1">
      <c r="A6851" s="7"/>
    </row>
    <row r="6852" spans="1:1">
      <c r="A6852" s="7"/>
    </row>
    <row r="6853" spans="1:1">
      <c r="A6853" s="7"/>
    </row>
    <row r="6854" spans="1:1">
      <c r="A6854" s="7"/>
    </row>
    <row r="6855" spans="1:1">
      <c r="A6855" s="7"/>
    </row>
    <row r="6856" spans="1:1">
      <c r="A6856" s="7"/>
    </row>
    <row r="6857" spans="1:1">
      <c r="A6857" s="7"/>
    </row>
    <row r="6858" spans="1:1">
      <c r="A6858" s="7"/>
    </row>
    <row r="6859" spans="1:1">
      <c r="A6859" s="7"/>
    </row>
    <row r="6860" spans="1:1">
      <c r="A6860" s="7"/>
    </row>
    <row r="6861" spans="1:1">
      <c r="A6861" s="7"/>
    </row>
    <row r="6862" spans="1:1">
      <c r="A6862" s="7"/>
    </row>
    <row r="6863" spans="1:1">
      <c r="A6863" s="7"/>
    </row>
    <row r="6864" spans="1:1">
      <c r="A6864" s="7"/>
    </row>
    <row r="6865" spans="1:1">
      <c r="A6865" s="7"/>
    </row>
    <row r="6866" spans="1:1">
      <c r="A6866" s="7"/>
    </row>
    <row r="6867" spans="1:1">
      <c r="A6867" s="7"/>
    </row>
    <row r="6868" spans="1:1">
      <c r="A6868" s="7"/>
    </row>
    <row r="6869" spans="1:1">
      <c r="A6869" s="7"/>
    </row>
    <row r="6870" spans="1:1">
      <c r="A6870" s="7"/>
    </row>
    <row r="6871" spans="1:1">
      <c r="A6871" s="7"/>
    </row>
    <row r="6872" spans="1:1">
      <c r="A6872" s="7"/>
    </row>
    <row r="6873" spans="1:1">
      <c r="A6873" s="7"/>
    </row>
    <row r="6874" spans="1:1">
      <c r="A6874" s="7"/>
    </row>
    <row r="6875" spans="1:1">
      <c r="A6875" s="7"/>
    </row>
    <row r="6876" spans="1:1">
      <c r="A6876" s="7"/>
    </row>
    <row r="6877" spans="1:1">
      <c r="A6877" s="7"/>
    </row>
    <row r="6878" spans="1:1">
      <c r="A6878" s="7"/>
    </row>
    <row r="6879" spans="1:1">
      <c r="A6879" s="7"/>
    </row>
    <row r="6880" spans="1:1">
      <c r="A6880" s="7"/>
    </row>
    <row r="6881" spans="1:1">
      <c r="A6881" s="7"/>
    </row>
    <row r="6882" spans="1:1">
      <c r="A6882" s="7"/>
    </row>
    <row r="6883" spans="1:1">
      <c r="A6883" s="7"/>
    </row>
    <row r="6884" spans="1:1">
      <c r="A6884" s="7"/>
    </row>
    <row r="6885" spans="1:1">
      <c r="A6885" s="7"/>
    </row>
    <row r="6886" spans="1:1">
      <c r="A6886" s="7"/>
    </row>
    <row r="6887" spans="1:1">
      <c r="A6887" s="7"/>
    </row>
    <row r="6888" spans="1:1">
      <c r="A6888" s="7"/>
    </row>
    <row r="6889" spans="1:1">
      <c r="A6889" s="7"/>
    </row>
    <row r="6890" spans="1:1">
      <c r="A6890" s="7"/>
    </row>
    <row r="6891" spans="1:1">
      <c r="A6891" s="7"/>
    </row>
    <row r="6892" spans="1:1">
      <c r="A6892" s="7"/>
    </row>
    <row r="6893" spans="1:1">
      <c r="A6893" s="7"/>
    </row>
    <row r="6894" spans="1:1">
      <c r="A6894" s="7"/>
    </row>
    <row r="6895" spans="1:1">
      <c r="A6895" s="7"/>
    </row>
    <row r="6896" spans="1:1">
      <c r="A6896" s="7"/>
    </row>
    <row r="6897" spans="1:1">
      <c r="A6897" s="7"/>
    </row>
    <row r="6898" spans="1:1">
      <c r="A6898" s="7"/>
    </row>
    <row r="6899" spans="1:1">
      <c r="A6899" s="7"/>
    </row>
    <row r="6900" spans="1:1">
      <c r="A6900" s="7"/>
    </row>
    <row r="6901" spans="1:1">
      <c r="A6901" s="7"/>
    </row>
    <row r="6902" spans="1:1">
      <c r="A6902" s="7"/>
    </row>
    <row r="6903" spans="1:1">
      <c r="A6903" s="7"/>
    </row>
    <row r="6904" spans="1:1">
      <c r="A6904" s="7"/>
    </row>
    <row r="6905" spans="1:1">
      <c r="A6905" s="7"/>
    </row>
    <row r="6906" spans="1:1">
      <c r="A6906" s="7"/>
    </row>
    <row r="6907" spans="1:1">
      <c r="A6907" s="7"/>
    </row>
    <row r="6908" spans="1:1">
      <c r="A6908" s="7"/>
    </row>
    <row r="6909" spans="1:1">
      <c r="A6909" s="7"/>
    </row>
    <row r="6910" spans="1:1">
      <c r="A6910" s="7"/>
    </row>
    <row r="6911" spans="1:1">
      <c r="A6911" s="7"/>
    </row>
    <row r="6912" spans="1:1">
      <c r="A6912" s="7"/>
    </row>
    <row r="6913" spans="1:1">
      <c r="A6913" s="7"/>
    </row>
    <row r="6914" spans="1:1">
      <c r="A6914" s="7"/>
    </row>
    <row r="6915" spans="1:1">
      <c r="A6915" s="7"/>
    </row>
    <row r="6916" spans="1:1">
      <c r="A6916" s="7"/>
    </row>
    <row r="6917" spans="1:1">
      <c r="A6917" s="7"/>
    </row>
    <row r="6918" spans="1:1">
      <c r="A6918" s="7"/>
    </row>
    <row r="6919" spans="1:1">
      <c r="A6919" s="7"/>
    </row>
    <row r="6920" spans="1:1">
      <c r="A6920" s="7"/>
    </row>
    <row r="6921" spans="1:1">
      <c r="A6921" s="7"/>
    </row>
    <row r="6922" spans="1:1">
      <c r="A6922" s="7"/>
    </row>
    <row r="6923" spans="1:1">
      <c r="A6923" s="7"/>
    </row>
    <row r="6924" spans="1:1">
      <c r="A6924" s="7"/>
    </row>
    <row r="6925" spans="1:1">
      <c r="A6925" s="7"/>
    </row>
    <row r="6926" spans="1:1">
      <c r="A6926" s="7"/>
    </row>
    <row r="6927" spans="1:1">
      <c r="A6927" s="7"/>
    </row>
    <row r="6928" spans="1:1">
      <c r="A6928" s="7"/>
    </row>
    <row r="6929" spans="1:1">
      <c r="A6929" s="7"/>
    </row>
    <row r="6930" spans="1:1">
      <c r="A6930" s="7"/>
    </row>
    <row r="6931" spans="1:1">
      <c r="A6931" s="7"/>
    </row>
    <row r="6932" spans="1:1">
      <c r="A6932" s="7"/>
    </row>
    <row r="6933" spans="1:1">
      <c r="A6933" s="7"/>
    </row>
    <row r="6934" spans="1:1">
      <c r="A6934" s="7"/>
    </row>
    <row r="6935" spans="1:1">
      <c r="A6935" s="7"/>
    </row>
    <row r="6936" spans="1:1">
      <c r="A6936" s="7"/>
    </row>
    <row r="6937" spans="1:1">
      <c r="A6937" s="7"/>
    </row>
    <row r="6938" spans="1:1">
      <c r="A6938" s="7"/>
    </row>
    <row r="6939" spans="1:1">
      <c r="A6939" s="7"/>
    </row>
    <row r="6940" spans="1:1">
      <c r="A6940" s="7"/>
    </row>
    <row r="6941" spans="1:1">
      <c r="A6941" s="7"/>
    </row>
    <row r="6942" spans="1:1">
      <c r="A6942" s="7"/>
    </row>
    <row r="6943" spans="1:1">
      <c r="A6943" s="7"/>
    </row>
    <row r="6944" spans="1:1">
      <c r="A6944" s="7"/>
    </row>
    <row r="6945" spans="1:1">
      <c r="A6945" s="7"/>
    </row>
    <row r="6946" spans="1:1">
      <c r="A6946" s="7"/>
    </row>
    <row r="6947" spans="1:1">
      <c r="A6947" s="7"/>
    </row>
    <row r="6948" spans="1:1">
      <c r="A6948" s="7"/>
    </row>
    <row r="6949" spans="1:1">
      <c r="A6949" s="7"/>
    </row>
    <row r="6950" spans="1:1">
      <c r="A6950" s="7"/>
    </row>
    <row r="6951" spans="1:1">
      <c r="A6951" s="7"/>
    </row>
    <row r="6952" spans="1:1">
      <c r="A6952" s="7"/>
    </row>
    <row r="6953" spans="1:1">
      <c r="A6953" s="7"/>
    </row>
    <row r="6954" spans="1:1">
      <c r="A6954" s="7"/>
    </row>
    <row r="6955" spans="1:1">
      <c r="A6955" s="7"/>
    </row>
    <row r="6956" spans="1:1">
      <c r="A6956" s="7"/>
    </row>
    <row r="6957" spans="1:1">
      <c r="A6957" s="7"/>
    </row>
    <row r="6958" spans="1:1">
      <c r="A6958" s="7"/>
    </row>
    <row r="6959" spans="1:1">
      <c r="A6959" s="7"/>
    </row>
    <row r="6960" spans="1:1">
      <c r="A6960" s="7"/>
    </row>
    <row r="6961" spans="1:1">
      <c r="A6961" s="7"/>
    </row>
    <row r="6962" spans="1:1">
      <c r="A6962" s="7"/>
    </row>
    <row r="6963" spans="1:1">
      <c r="A6963" s="7"/>
    </row>
    <row r="6964" spans="1:1">
      <c r="A6964" s="7"/>
    </row>
    <row r="6965" spans="1:1">
      <c r="A6965" s="7"/>
    </row>
    <row r="6966" spans="1:1">
      <c r="A6966" s="7"/>
    </row>
    <row r="6967" spans="1:1">
      <c r="A6967" s="7"/>
    </row>
    <row r="6968" spans="1:1">
      <c r="A6968" s="7"/>
    </row>
    <row r="6969" spans="1:1">
      <c r="A6969" s="7"/>
    </row>
    <row r="6970" spans="1:1">
      <c r="A6970" s="7"/>
    </row>
    <row r="6971" spans="1:1">
      <c r="A6971" s="7"/>
    </row>
    <row r="6972" spans="1:1">
      <c r="A6972" s="7"/>
    </row>
    <row r="6973" spans="1:1">
      <c r="A6973" s="7"/>
    </row>
    <row r="6974" spans="1:1">
      <c r="A6974" s="7"/>
    </row>
    <row r="6975" spans="1:1">
      <c r="A6975" s="7"/>
    </row>
    <row r="6976" spans="1:1">
      <c r="A6976" s="7"/>
    </row>
    <row r="6977" spans="1:1">
      <c r="A6977" s="7"/>
    </row>
    <row r="6978" spans="1:1">
      <c r="A6978" s="7"/>
    </row>
    <row r="6979" spans="1:1">
      <c r="A6979" s="7"/>
    </row>
    <row r="6980" spans="1:1">
      <c r="A6980" s="7"/>
    </row>
    <row r="6981" spans="1:1">
      <c r="A6981" s="7"/>
    </row>
    <row r="6982" spans="1:1">
      <c r="A6982" s="7"/>
    </row>
    <row r="6983" spans="1:1">
      <c r="A6983" s="7"/>
    </row>
    <row r="6984" spans="1:1">
      <c r="A6984" s="7"/>
    </row>
    <row r="6985" spans="1:1">
      <c r="A6985" s="7"/>
    </row>
    <row r="6986" spans="1:1">
      <c r="A6986" s="7"/>
    </row>
    <row r="6987" spans="1:1">
      <c r="A6987" s="7"/>
    </row>
    <row r="6988" spans="1:1">
      <c r="A6988" s="7"/>
    </row>
    <row r="6989" spans="1:1">
      <c r="A6989" s="7"/>
    </row>
    <row r="6990" spans="1:1">
      <c r="A6990" s="7"/>
    </row>
    <row r="6991" spans="1:1">
      <c r="A6991" s="7"/>
    </row>
    <row r="6992" spans="1:1">
      <c r="A6992" s="7"/>
    </row>
    <row r="6993" spans="1:1">
      <c r="A6993" s="7"/>
    </row>
    <row r="6994" spans="1:1">
      <c r="A6994" s="7"/>
    </row>
    <row r="6995" spans="1:1">
      <c r="A6995" s="7"/>
    </row>
    <row r="6996" spans="1:1">
      <c r="A6996" s="7"/>
    </row>
    <row r="6997" spans="1:1">
      <c r="A6997" s="7"/>
    </row>
    <row r="6998" spans="1:1">
      <c r="A6998" s="7"/>
    </row>
    <row r="6999" spans="1:1">
      <c r="A6999" s="7"/>
    </row>
    <row r="7000" spans="1:1">
      <c r="A7000" s="7"/>
    </row>
    <row r="7001" spans="1:1">
      <c r="A7001" s="7"/>
    </row>
    <row r="7002" spans="1:1">
      <c r="A7002" s="7"/>
    </row>
    <row r="7003" spans="1:1">
      <c r="A7003" s="7"/>
    </row>
    <row r="7004" spans="1:1">
      <c r="A7004" s="7"/>
    </row>
    <row r="7005" spans="1:1">
      <c r="A7005" s="7"/>
    </row>
    <row r="7006" spans="1:1">
      <c r="A7006" s="7"/>
    </row>
    <row r="7007" spans="1:1">
      <c r="A7007" s="7"/>
    </row>
    <row r="7008" spans="1:1">
      <c r="A7008" s="7"/>
    </row>
    <row r="7009" spans="1:1">
      <c r="A7009" s="7"/>
    </row>
    <row r="7010" spans="1:1">
      <c r="A7010" s="7"/>
    </row>
    <row r="7011" spans="1:1">
      <c r="A7011" s="7"/>
    </row>
    <row r="7012" spans="1:1">
      <c r="A7012" s="7"/>
    </row>
    <row r="7013" spans="1:1">
      <c r="A7013" s="7"/>
    </row>
    <row r="7014" spans="1:1">
      <c r="A7014" s="7"/>
    </row>
    <row r="7015" spans="1:1">
      <c r="A7015" s="7"/>
    </row>
    <row r="7016" spans="1:1">
      <c r="A7016" s="7"/>
    </row>
    <row r="7017" spans="1:1">
      <c r="A7017" s="7"/>
    </row>
    <row r="7018" spans="1:1">
      <c r="A7018" s="7"/>
    </row>
    <row r="7019" spans="1:1">
      <c r="A7019" s="7"/>
    </row>
    <row r="7020" spans="1:1">
      <c r="A7020" s="7"/>
    </row>
    <row r="7021" spans="1:1">
      <c r="A7021" s="7"/>
    </row>
    <row r="7022" spans="1:1">
      <c r="A7022" s="7"/>
    </row>
    <row r="7023" spans="1:1">
      <c r="A7023" s="7"/>
    </row>
    <row r="7024" spans="1:1">
      <c r="A7024" s="7"/>
    </row>
    <row r="7025" spans="1:1">
      <c r="A7025" s="7"/>
    </row>
    <row r="7026" spans="1:1">
      <c r="A7026" s="7"/>
    </row>
    <row r="7027" spans="1:1">
      <c r="A7027" s="7"/>
    </row>
    <row r="7028" spans="1:1">
      <c r="A7028" s="7"/>
    </row>
    <row r="7029" spans="1:1">
      <c r="A7029" s="7"/>
    </row>
    <row r="7030" spans="1:1">
      <c r="A7030" s="7"/>
    </row>
    <row r="7031" spans="1:1">
      <c r="A7031" s="7"/>
    </row>
    <row r="7032" spans="1:1">
      <c r="A7032" s="7"/>
    </row>
    <row r="7033" spans="1:1">
      <c r="A7033" s="7"/>
    </row>
    <row r="7034" spans="1:1">
      <c r="A7034" s="7"/>
    </row>
    <row r="7035" spans="1:1">
      <c r="A7035" s="7"/>
    </row>
    <row r="7036" spans="1:1">
      <c r="A7036" s="7"/>
    </row>
    <row r="7037" spans="1:1">
      <c r="A7037" s="7"/>
    </row>
    <row r="7038" spans="1:1">
      <c r="A7038" s="7"/>
    </row>
    <row r="7039" spans="1:1">
      <c r="A7039" s="7"/>
    </row>
    <row r="7040" spans="1:1">
      <c r="A7040" s="7"/>
    </row>
    <row r="7041" spans="1:1">
      <c r="A7041" s="7"/>
    </row>
    <row r="7042" spans="1:1">
      <c r="A7042" s="7"/>
    </row>
    <row r="7043" spans="1:1">
      <c r="A7043" s="7"/>
    </row>
    <row r="7044" spans="1:1">
      <c r="A7044" s="7"/>
    </row>
    <row r="7045" spans="1:1">
      <c r="A7045" s="7"/>
    </row>
    <row r="7046" spans="1:1">
      <c r="A7046" s="7"/>
    </row>
    <row r="7047" spans="1:1">
      <c r="A7047" s="7"/>
    </row>
    <row r="7048" spans="1:1">
      <c r="A7048" s="7"/>
    </row>
    <row r="7049" spans="1:1">
      <c r="A7049" s="7"/>
    </row>
    <row r="7050" spans="1:1">
      <c r="A7050" s="7"/>
    </row>
    <row r="7051" spans="1:1">
      <c r="A7051" s="7"/>
    </row>
    <row r="7052" spans="1:1">
      <c r="A7052" s="7"/>
    </row>
    <row r="7053" spans="1:1">
      <c r="A7053" s="7"/>
    </row>
    <row r="7054" spans="1:1">
      <c r="A7054" s="7"/>
    </row>
    <row r="7055" spans="1:1">
      <c r="A7055" s="7"/>
    </row>
    <row r="7056" spans="1:1">
      <c r="A7056" s="7"/>
    </row>
    <row r="7057" spans="1:1">
      <c r="A7057" s="7"/>
    </row>
    <row r="7058" spans="1:1">
      <c r="A7058" s="7"/>
    </row>
    <row r="7059" spans="1:1">
      <c r="A7059" s="7"/>
    </row>
    <row r="7060" spans="1:1">
      <c r="A7060" s="7"/>
    </row>
    <row r="7061" spans="1:1">
      <c r="A7061" s="7"/>
    </row>
    <row r="7062" spans="1:1">
      <c r="A7062" s="7"/>
    </row>
    <row r="7063" spans="1:1">
      <c r="A7063" s="7"/>
    </row>
    <row r="7064" spans="1:1">
      <c r="A7064" s="7"/>
    </row>
    <row r="7065" spans="1:1">
      <c r="A7065" s="7"/>
    </row>
    <row r="7066" spans="1:1">
      <c r="A7066" s="7"/>
    </row>
    <row r="7067" spans="1:1">
      <c r="A7067" s="7"/>
    </row>
    <row r="7068" spans="1:1">
      <c r="A7068" s="7"/>
    </row>
    <row r="7069" spans="1:1">
      <c r="A7069" s="7"/>
    </row>
    <row r="7070" spans="1:1">
      <c r="A7070" s="7"/>
    </row>
    <row r="7071" spans="1:1">
      <c r="A7071" s="7"/>
    </row>
    <row r="7072" spans="1:1">
      <c r="A7072" s="7"/>
    </row>
    <row r="7073" spans="1:1">
      <c r="A7073" s="7"/>
    </row>
    <row r="7074" spans="1:1">
      <c r="A7074" s="7"/>
    </row>
    <row r="7075" spans="1:1">
      <c r="A7075" s="7"/>
    </row>
    <row r="7076" spans="1:1">
      <c r="A7076" s="7"/>
    </row>
    <row r="7077" spans="1:1">
      <c r="A7077" s="7"/>
    </row>
    <row r="7078" spans="1:1">
      <c r="A7078" s="7"/>
    </row>
    <row r="7079" spans="1:1">
      <c r="A7079" s="7"/>
    </row>
    <row r="7080" spans="1:1">
      <c r="A7080" s="7"/>
    </row>
    <row r="7081" spans="1:1">
      <c r="A7081" s="7"/>
    </row>
    <row r="7082" spans="1:1">
      <c r="A7082" s="7"/>
    </row>
    <row r="7083" spans="1:1">
      <c r="A7083" s="7"/>
    </row>
    <row r="7084" spans="1:1">
      <c r="A7084" s="7"/>
    </row>
    <row r="7085" spans="1:1">
      <c r="A7085" s="7"/>
    </row>
    <row r="7086" spans="1:1">
      <c r="A7086" s="7"/>
    </row>
    <row r="7087" spans="1:1">
      <c r="A7087" s="7"/>
    </row>
    <row r="7088" spans="1:1">
      <c r="A7088" s="7"/>
    </row>
    <row r="7089" spans="1:1">
      <c r="A7089" s="7"/>
    </row>
    <row r="7090" spans="1:1">
      <c r="A7090" s="7"/>
    </row>
    <row r="7091" spans="1:1">
      <c r="A7091" s="7"/>
    </row>
    <row r="7092" spans="1:1">
      <c r="A7092" s="7"/>
    </row>
    <row r="7093" spans="1:1">
      <c r="A7093" s="7"/>
    </row>
    <row r="7094" spans="1:1">
      <c r="A7094" s="7"/>
    </row>
    <row r="7095" spans="1:1">
      <c r="A7095" s="7"/>
    </row>
    <row r="7096" spans="1:1">
      <c r="A7096" s="7"/>
    </row>
    <row r="7097" spans="1:1">
      <c r="A7097" s="7"/>
    </row>
    <row r="7098" spans="1:1">
      <c r="A7098" s="7"/>
    </row>
    <row r="7099" spans="1:1">
      <c r="A7099" s="7"/>
    </row>
    <row r="7100" spans="1:1">
      <c r="A7100" s="7"/>
    </row>
    <row r="7101" spans="1:1">
      <c r="A7101" s="7"/>
    </row>
    <row r="7102" spans="1:1">
      <c r="A7102" s="7"/>
    </row>
    <row r="7103" spans="1:1">
      <c r="A7103" s="7"/>
    </row>
    <row r="7104" spans="1:1">
      <c r="A7104" s="7"/>
    </row>
    <row r="7105" spans="1:1">
      <c r="A7105" s="7"/>
    </row>
    <row r="7106" spans="1:1">
      <c r="A7106" s="7"/>
    </row>
    <row r="7107" spans="1:1">
      <c r="A7107" s="7"/>
    </row>
    <row r="7108" spans="1:1">
      <c r="A7108" s="7"/>
    </row>
    <row r="7109" spans="1:1">
      <c r="A7109" s="7"/>
    </row>
    <row r="7110" spans="1:1">
      <c r="A7110" s="7"/>
    </row>
    <row r="7111" spans="1:1">
      <c r="A7111" s="7"/>
    </row>
    <row r="7112" spans="1:1">
      <c r="A7112" s="7"/>
    </row>
    <row r="7113" spans="1:1">
      <c r="A7113" s="7"/>
    </row>
    <row r="7114" spans="1:1">
      <c r="A7114" s="7"/>
    </row>
    <row r="7115" spans="1:1">
      <c r="A7115" s="7"/>
    </row>
    <row r="7116" spans="1:1">
      <c r="A7116" s="7"/>
    </row>
    <row r="7117" spans="1:1">
      <c r="A7117" s="7"/>
    </row>
    <row r="7118" spans="1:1">
      <c r="A7118" s="7"/>
    </row>
    <row r="7119" spans="1:1">
      <c r="A7119" s="7"/>
    </row>
    <row r="7120" spans="1:1">
      <c r="A7120" s="7"/>
    </row>
    <row r="7121" spans="1:1">
      <c r="A7121" s="7"/>
    </row>
    <row r="7122" spans="1:1">
      <c r="A7122" s="7"/>
    </row>
    <row r="7123" spans="1:1">
      <c r="A7123" s="7"/>
    </row>
    <row r="7124" spans="1:1">
      <c r="A7124" s="7"/>
    </row>
    <row r="7125" spans="1:1">
      <c r="A7125" s="7"/>
    </row>
    <row r="7126" spans="1:1">
      <c r="A7126" s="7"/>
    </row>
    <row r="7127" spans="1:1">
      <c r="A7127" s="7"/>
    </row>
    <row r="7128" spans="1:1">
      <c r="A7128" s="7"/>
    </row>
    <row r="7129" spans="1:1">
      <c r="A7129" s="7"/>
    </row>
    <row r="7130" spans="1:1">
      <c r="A7130" s="7"/>
    </row>
    <row r="7131" spans="1:1">
      <c r="A7131" s="7"/>
    </row>
    <row r="7132" spans="1:1">
      <c r="A7132" s="7"/>
    </row>
    <row r="7133" spans="1:1">
      <c r="A7133" s="7"/>
    </row>
    <row r="7134" spans="1:1">
      <c r="A7134" s="7"/>
    </row>
    <row r="7135" spans="1:1">
      <c r="A7135" s="7"/>
    </row>
    <row r="7136" spans="1:1">
      <c r="A7136" s="7"/>
    </row>
    <row r="7137" spans="1:1">
      <c r="A7137" s="7"/>
    </row>
    <row r="7138" spans="1:1">
      <c r="A7138" s="7"/>
    </row>
    <row r="7139" spans="1:1">
      <c r="A7139" s="7"/>
    </row>
    <row r="7140" spans="1:1">
      <c r="A7140" s="7"/>
    </row>
    <row r="7141" spans="1:1">
      <c r="A7141" s="7"/>
    </row>
    <row r="7142" spans="1:1">
      <c r="A7142" s="7"/>
    </row>
    <row r="7143" spans="1:1">
      <c r="A7143" s="7"/>
    </row>
    <row r="7144" spans="1:1">
      <c r="A7144" s="7"/>
    </row>
    <row r="7145" spans="1:1">
      <c r="A7145" s="7"/>
    </row>
    <row r="7146" spans="1:1">
      <c r="A7146" s="7"/>
    </row>
    <row r="7147" spans="1:1">
      <c r="A7147" s="7"/>
    </row>
    <row r="7148" spans="1:1">
      <c r="A7148" s="7"/>
    </row>
    <row r="7149" spans="1:1">
      <c r="A7149" s="7"/>
    </row>
    <row r="7150" spans="1:1">
      <c r="A7150" s="7"/>
    </row>
    <row r="7151" spans="1:1">
      <c r="A7151" s="7"/>
    </row>
    <row r="7152" spans="1:1">
      <c r="A7152" s="7"/>
    </row>
    <row r="7153" spans="1:1">
      <c r="A7153" s="7"/>
    </row>
    <row r="7154" spans="1:1">
      <c r="A7154" s="7"/>
    </row>
    <row r="7155" spans="1:1">
      <c r="A7155" s="7"/>
    </row>
    <row r="7156" spans="1:1">
      <c r="A7156" s="7"/>
    </row>
    <row r="7157" spans="1:1">
      <c r="A7157" s="7"/>
    </row>
    <row r="7158" spans="1:1">
      <c r="A7158" s="7"/>
    </row>
    <row r="7159" spans="1:1">
      <c r="A7159" s="7"/>
    </row>
    <row r="7160" spans="1:1">
      <c r="A7160" s="7"/>
    </row>
    <row r="7161" spans="1:1">
      <c r="A7161" s="7"/>
    </row>
    <row r="7162" spans="1:1">
      <c r="A7162" s="7"/>
    </row>
    <row r="7163" spans="1:1">
      <c r="A7163" s="7"/>
    </row>
    <row r="7164" spans="1:1">
      <c r="A7164" s="7"/>
    </row>
    <row r="7165" spans="1:1">
      <c r="A7165" s="7"/>
    </row>
    <row r="7166" spans="1:1">
      <c r="A7166" s="7"/>
    </row>
    <row r="7167" spans="1:1">
      <c r="A7167" s="7"/>
    </row>
    <row r="7168" spans="1:1">
      <c r="A7168" s="7"/>
    </row>
    <row r="7169" spans="1:1">
      <c r="A7169" s="7"/>
    </row>
    <row r="7170" spans="1:1">
      <c r="A7170" s="7"/>
    </row>
    <row r="7171" spans="1:1">
      <c r="A7171" s="7"/>
    </row>
    <row r="7172" spans="1:1">
      <c r="A7172" s="7"/>
    </row>
    <row r="7173" spans="1:1">
      <c r="A7173" s="7"/>
    </row>
    <row r="7174" spans="1:1">
      <c r="A7174" s="7"/>
    </row>
    <row r="7175" spans="1:1">
      <c r="A7175" s="7"/>
    </row>
    <row r="7176" spans="1:1">
      <c r="A7176" s="7"/>
    </row>
    <row r="7177" spans="1:1">
      <c r="A7177" s="7"/>
    </row>
    <row r="7178" spans="1:1">
      <c r="A7178" s="7"/>
    </row>
    <row r="7179" spans="1:1">
      <c r="A7179" s="7"/>
    </row>
    <row r="7180" spans="1:1">
      <c r="A7180" s="7"/>
    </row>
    <row r="7181" spans="1:1">
      <c r="A7181" s="7"/>
    </row>
    <row r="7182" spans="1:1">
      <c r="A7182" s="7"/>
    </row>
    <row r="7183" spans="1:1">
      <c r="A7183" s="7"/>
    </row>
    <row r="7184" spans="1:1">
      <c r="A7184" s="7"/>
    </row>
    <row r="7185" spans="1:1">
      <c r="A7185" s="7"/>
    </row>
    <row r="7186" spans="1:1">
      <c r="A7186" s="7"/>
    </row>
    <row r="7187" spans="1:1">
      <c r="A7187" s="7"/>
    </row>
    <row r="7188" spans="1:1">
      <c r="A7188" s="7"/>
    </row>
    <row r="7189" spans="1:1">
      <c r="A7189" s="7"/>
    </row>
    <row r="7190" spans="1:1">
      <c r="A7190" s="7"/>
    </row>
    <row r="7191" spans="1:1">
      <c r="A7191" s="7"/>
    </row>
    <row r="7192" spans="1:1">
      <c r="A7192" s="7"/>
    </row>
    <row r="7193" spans="1:1">
      <c r="A7193" s="7"/>
    </row>
    <row r="7194" spans="1:1">
      <c r="A7194" s="7"/>
    </row>
    <row r="7195" spans="1:1">
      <c r="A7195" s="7"/>
    </row>
    <row r="7196" spans="1:1">
      <c r="A7196" s="7"/>
    </row>
    <row r="7197" spans="1:1">
      <c r="A7197" s="7"/>
    </row>
    <row r="7198" spans="1:1">
      <c r="A7198" s="7"/>
    </row>
    <row r="7199" spans="1:1">
      <c r="A7199" s="7"/>
    </row>
    <row r="7200" spans="1:1">
      <c r="A7200" s="7"/>
    </row>
    <row r="7201" spans="1:1">
      <c r="A7201" s="7"/>
    </row>
    <row r="7202" spans="1:1">
      <c r="A7202" s="7"/>
    </row>
    <row r="7203" spans="1:1">
      <c r="A7203" s="7"/>
    </row>
    <row r="7204" spans="1:1">
      <c r="A7204" s="7"/>
    </row>
    <row r="7205" spans="1:1">
      <c r="A7205" s="7"/>
    </row>
    <row r="7206" spans="1:1">
      <c r="A7206" s="7"/>
    </row>
    <row r="7207" spans="1:1">
      <c r="A7207" s="7"/>
    </row>
    <row r="7208" spans="1:1">
      <c r="A7208" s="7"/>
    </row>
    <row r="7209" spans="1:1">
      <c r="A7209" s="7"/>
    </row>
    <row r="7210" spans="1:1">
      <c r="A7210" s="7"/>
    </row>
    <row r="7211" spans="1:1">
      <c r="A7211" s="7"/>
    </row>
    <row r="7212" spans="1:1">
      <c r="A7212" s="7"/>
    </row>
    <row r="7213" spans="1:1">
      <c r="A7213" s="7"/>
    </row>
    <row r="7214" spans="1:1">
      <c r="A7214" s="7"/>
    </row>
    <row r="7215" spans="1:1">
      <c r="A7215" s="7"/>
    </row>
    <row r="7216" spans="1:1">
      <c r="A7216" s="7"/>
    </row>
    <row r="7217" spans="1:1">
      <c r="A7217" s="7"/>
    </row>
    <row r="7218" spans="1:1">
      <c r="A7218" s="7"/>
    </row>
    <row r="7219" spans="1:1">
      <c r="A7219" s="7"/>
    </row>
    <row r="7220" spans="1:1">
      <c r="A7220" s="7"/>
    </row>
    <row r="7221" spans="1:1">
      <c r="A7221" s="7"/>
    </row>
    <row r="7222" spans="1:1">
      <c r="A7222" s="7"/>
    </row>
    <row r="7223" spans="1:1">
      <c r="A7223" s="7"/>
    </row>
    <row r="7224" spans="1:1">
      <c r="A7224" s="7"/>
    </row>
    <row r="7225" spans="1:1">
      <c r="A7225" s="7"/>
    </row>
    <row r="7226" spans="1:1">
      <c r="A7226" s="7"/>
    </row>
    <row r="7227" spans="1:1">
      <c r="A7227" s="7"/>
    </row>
    <row r="7228" spans="1:1">
      <c r="A7228" s="7"/>
    </row>
    <row r="7229" spans="1:1">
      <c r="A7229" s="7"/>
    </row>
    <row r="7230" spans="1:1">
      <c r="A7230" s="7"/>
    </row>
    <row r="7231" spans="1:1">
      <c r="A7231" s="7"/>
    </row>
    <row r="7232" spans="1:1">
      <c r="A7232" s="7"/>
    </row>
    <row r="7233" spans="1:1">
      <c r="A7233" s="7"/>
    </row>
    <row r="7234" spans="1:1">
      <c r="A7234" s="7"/>
    </row>
    <row r="7235" spans="1:1">
      <c r="A7235" s="7"/>
    </row>
    <row r="7236" spans="1:1">
      <c r="A7236" s="7"/>
    </row>
    <row r="7237" spans="1:1">
      <c r="A7237" s="7"/>
    </row>
    <row r="7238" spans="1:1">
      <c r="A7238" s="7"/>
    </row>
    <row r="7239" spans="1:1">
      <c r="A7239" s="7"/>
    </row>
    <row r="7240" spans="1:1">
      <c r="A7240" s="7"/>
    </row>
    <row r="7241" spans="1:1">
      <c r="A7241" s="7"/>
    </row>
    <row r="7242" spans="1:1">
      <c r="A7242" s="7"/>
    </row>
    <row r="7243" spans="1:1">
      <c r="A7243" s="7"/>
    </row>
    <row r="7244" spans="1:1">
      <c r="A7244" s="7"/>
    </row>
    <row r="7245" spans="1:1">
      <c r="A7245" s="7"/>
    </row>
    <row r="7246" spans="1:1">
      <c r="A7246" s="7"/>
    </row>
    <row r="7247" spans="1:1">
      <c r="A7247" s="7"/>
    </row>
    <row r="7248" spans="1:1">
      <c r="A7248" s="7"/>
    </row>
    <row r="7249" spans="1:1">
      <c r="A7249" s="7"/>
    </row>
    <row r="7250" spans="1:1">
      <c r="A7250" s="7"/>
    </row>
    <row r="7251" spans="1:1">
      <c r="A7251" s="7"/>
    </row>
    <row r="7252" spans="1:1">
      <c r="A7252" s="7"/>
    </row>
    <row r="7253" spans="1:1">
      <c r="A7253" s="7"/>
    </row>
    <row r="7254" spans="1:1">
      <c r="A7254" s="7"/>
    </row>
    <row r="7255" spans="1:1">
      <c r="A7255" s="7"/>
    </row>
    <row r="7256" spans="1:1">
      <c r="A7256" s="7"/>
    </row>
    <row r="7257" spans="1:1">
      <c r="A7257" s="7"/>
    </row>
    <row r="7258" spans="1:1">
      <c r="A7258" s="7"/>
    </row>
    <row r="7259" spans="1:1">
      <c r="A7259" s="7"/>
    </row>
    <row r="7260" spans="1:1">
      <c r="A7260" s="7"/>
    </row>
    <row r="7261" spans="1:1">
      <c r="A7261" s="7"/>
    </row>
    <row r="7262" spans="1:1">
      <c r="A7262" s="7"/>
    </row>
    <row r="7263" spans="1:1">
      <c r="A7263" s="7"/>
    </row>
    <row r="7264" spans="1:1">
      <c r="A7264" s="7"/>
    </row>
    <row r="7265" spans="1:1">
      <c r="A7265" s="7"/>
    </row>
    <row r="7266" spans="1:1">
      <c r="A7266" s="7"/>
    </row>
    <row r="7267" spans="1:1">
      <c r="A7267" s="7"/>
    </row>
    <row r="7268" spans="1:1">
      <c r="A7268" s="7"/>
    </row>
    <row r="7269" spans="1:1">
      <c r="A7269" s="7"/>
    </row>
    <row r="7270" spans="1:1">
      <c r="A7270" s="7"/>
    </row>
    <row r="7271" spans="1:1">
      <c r="A7271" s="7"/>
    </row>
    <row r="7272" spans="1:1">
      <c r="A7272" s="7"/>
    </row>
    <row r="7273" spans="1:1">
      <c r="A7273" s="7"/>
    </row>
    <row r="7274" spans="1:1">
      <c r="A7274" s="7"/>
    </row>
    <row r="7275" spans="1:1">
      <c r="A7275" s="7"/>
    </row>
    <row r="7276" spans="1:1">
      <c r="A7276" s="7"/>
    </row>
    <row r="7277" spans="1:1">
      <c r="A7277" s="7"/>
    </row>
    <row r="7278" spans="1:1">
      <c r="A7278" s="7"/>
    </row>
    <row r="7279" spans="1:1">
      <c r="A7279" s="7"/>
    </row>
    <row r="7280" spans="1:1">
      <c r="A7280" s="7"/>
    </row>
    <row r="7281" spans="1:1">
      <c r="A7281" s="7"/>
    </row>
    <row r="7282" spans="1:1">
      <c r="A7282" s="7"/>
    </row>
    <row r="7283" spans="1:1">
      <c r="A7283" s="7"/>
    </row>
    <row r="7284" spans="1:1">
      <c r="A7284" s="7"/>
    </row>
    <row r="7285" spans="1:1">
      <c r="A7285" s="7"/>
    </row>
    <row r="7286" spans="1:1">
      <c r="A7286" s="7"/>
    </row>
    <row r="7287" spans="1:1">
      <c r="A7287" s="7"/>
    </row>
    <row r="7288" spans="1:1">
      <c r="A7288" s="7"/>
    </row>
    <row r="7289" spans="1:1">
      <c r="A7289" s="7"/>
    </row>
    <row r="7290" spans="1:1">
      <c r="A7290" s="7"/>
    </row>
    <row r="7291" spans="1:1">
      <c r="A7291" s="7"/>
    </row>
    <row r="7292" spans="1:1">
      <c r="A7292" s="7"/>
    </row>
    <row r="7293" spans="1:1">
      <c r="A7293" s="7"/>
    </row>
    <row r="7294" spans="1:1">
      <c r="A7294" s="7"/>
    </row>
    <row r="7295" spans="1:1">
      <c r="A7295" s="7"/>
    </row>
    <row r="7296" spans="1:1">
      <c r="A7296" s="7"/>
    </row>
    <row r="7297" spans="1:1">
      <c r="A7297" s="7"/>
    </row>
    <row r="7298" spans="1:1">
      <c r="A7298" s="7"/>
    </row>
    <row r="7299" spans="1:1">
      <c r="A7299" s="7"/>
    </row>
    <row r="7300" spans="1:1">
      <c r="A7300" s="7"/>
    </row>
    <row r="7301" spans="1:1">
      <c r="A7301" s="7"/>
    </row>
    <row r="7302" spans="1:1">
      <c r="A7302" s="7"/>
    </row>
    <row r="7303" spans="1:1">
      <c r="A7303" s="7"/>
    </row>
    <row r="7304" spans="1:1">
      <c r="A7304" s="7"/>
    </row>
    <row r="7305" spans="1:1">
      <c r="A7305" s="7"/>
    </row>
    <row r="7306" spans="1:1">
      <c r="A7306" s="7"/>
    </row>
    <row r="7307" spans="1:1">
      <c r="A7307" s="7"/>
    </row>
    <row r="7308" spans="1:1">
      <c r="A7308" s="7"/>
    </row>
    <row r="7309" spans="1:1">
      <c r="A7309" s="7"/>
    </row>
    <row r="7310" spans="1:1">
      <c r="A7310" s="7"/>
    </row>
    <row r="7311" spans="1:1">
      <c r="A7311" s="7"/>
    </row>
    <row r="7312" spans="1:1">
      <c r="A7312" s="7"/>
    </row>
    <row r="7313" spans="1:1">
      <c r="A7313" s="7"/>
    </row>
    <row r="7314" spans="1:1">
      <c r="A7314" s="7"/>
    </row>
    <row r="7315" spans="1:1">
      <c r="A7315" s="7"/>
    </row>
    <row r="7316" spans="1:1">
      <c r="A7316" s="7"/>
    </row>
    <row r="7317" spans="1:1">
      <c r="A7317" s="7"/>
    </row>
    <row r="7318" spans="1:1">
      <c r="A7318" s="7"/>
    </row>
    <row r="7319" spans="1:1">
      <c r="A7319" s="7"/>
    </row>
    <row r="7320" spans="1:1">
      <c r="A7320" s="7"/>
    </row>
    <row r="7321" spans="1:1">
      <c r="A7321" s="7"/>
    </row>
    <row r="7322" spans="1:1">
      <c r="A7322" s="7"/>
    </row>
    <row r="7323" spans="1:1">
      <c r="A7323" s="7"/>
    </row>
    <row r="7324" spans="1:1">
      <c r="A7324" s="7"/>
    </row>
    <row r="7325" spans="1:1">
      <c r="A7325" s="7"/>
    </row>
    <row r="7326" spans="1:1">
      <c r="A7326" s="7"/>
    </row>
    <row r="7327" spans="1:1">
      <c r="A7327" s="7"/>
    </row>
    <row r="7328" spans="1:1">
      <c r="A7328" s="7"/>
    </row>
    <row r="7329" spans="1:1">
      <c r="A7329" s="7"/>
    </row>
    <row r="7330" spans="1:1">
      <c r="A7330" s="7"/>
    </row>
    <row r="7331" spans="1:1">
      <c r="A7331" s="7"/>
    </row>
    <row r="7332" spans="1:1">
      <c r="A7332" s="7"/>
    </row>
    <row r="7333" spans="1:1">
      <c r="A7333" s="7"/>
    </row>
    <row r="7334" spans="1:1">
      <c r="A7334" s="7"/>
    </row>
    <row r="7335" spans="1:1">
      <c r="A7335" s="7"/>
    </row>
    <row r="7336" spans="1:1">
      <c r="A7336" s="7"/>
    </row>
    <row r="7337" spans="1:1">
      <c r="A7337" s="7"/>
    </row>
    <row r="7338" spans="1:1">
      <c r="A7338" s="7"/>
    </row>
    <row r="7339" spans="1:1">
      <c r="A7339" s="7"/>
    </row>
    <row r="7340" spans="1:1">
      <c r="A7340" s="7"/>
    </row>
    <row r="7341" spans="1:1">
      <c r="A7341" s="7"/>
    </row>
    <row r="7342" spans="1:1">
      <c r="A7342" s="7"/>
    </row>
    <row r="7343" spans="1:1">
      <c r="A7343" s="7"/>
    </row>
    <row r="7344" spans="1:1">
      <c r="A7344" s="7"/>
    </row>
    <row r="7345" spans="1:1">
      <c r="A7345" s="7"/>
    </row>
    <row r="7346" spans="1:1">
      <c r="A7346" s="7"/>
    </row>
    <row r="7347" spans="1:1">
      <c r="A7347" s="7"/>
    </row>
    <row r="7348" spans="1:1">
      <c r="A7348" s="7"/>
    </row>
    <row r="7349" spans="1:1">
      <c r="A7349" s="7"/>
    </row>
    <row r="7350" spans="1:1">
      <c r="A7350" s="7"/>
    </row>
    <row r="7351" spans="1:1">
      <c r="A7351" s="7"/>
    </row>
    <row r="7352" spans="1:1">
      <c r="A7352" s="7"/>
    </row>
    <row r="7353" spans="1:1">
      <c r="A7353" s="7"/>
    </row>
    <row r="7354" spans="1:1">
      <c r="A7354" s="7"/>
    </row>
    <row r="7355" spans="1:1">
      <c r="A7355" s="7"/>
    </row>
    <row r="7356" spans="1:1">
      <c r="A7356" s="7"/>
    </row>
    <row r="7357" spans="1:1">
      <c r="A7357" s="7"/>
    </row>
    <row r="7358" spans="1:1">
      <c r="A7358" s="7"/>
    </row>
    <row r="7359" spans="1:1">
      <c r="A7359" s="7"/>
    </row>
    <row r="7360" spans="1:1">
      <c r="A7360" s="7"/>
    </row>
    <row r="7361" spans="1:1">
      <c r="A7361" s="7"/>
    </row>
    <row r="7362" spans="1:1">
      <c r="A7362" s="7"/>
    </row>
    <row r="7363" spans="1:1">
      <c r="A7363" s="7"/>
    </row>
    <row r="7364" spans="1:1">
      <c r="A7364" s="7"/>
    </row>
    <row r="7365" spans="1:1">
      <c r="A7365" s="7"/>
    </row>
    <row r="7366" spans="1:1">
      <c r="A7366" s="7"/>
    </row>
    <row r="7367" spans="1:1">
      <c r="A7367" s="7"/>
    </row>
    <row r="7368" spans="1:1">
      <c r="A7368" s="7"/>
    </row>
    <row r="7369" spans="1:1">
      <c r="A7369" s="7"/>
    </row>
    <row r="7370" spans="1:1">
      <c r="A7370" s="7"/>
    </row>
    <row r="7371" spans="1:1">
      <c r="A7371" s="7"/>
    </row>
    <row r="7372" spans="1:1">
      <c r="A7372" s="7"/>
    </row>
    <row r="7373" spans="1:1">
      <c r="A7373" s="7"/>
    </row>
    <row r="7374" spans="1:1">
      <c r="A7374" s="7"/>
    </row>
    <row r="7375" spans="1:1">
      <c r="A7375" s="7"/>
    </row>
    <row r="7376" spans="1:1">
      <c r="A7376" s="7"/>
    </row>
    <row r="7377" spans="1:1">
      <c r="A7377" s="7"/>
    </row>
    <row r="7378" spans="1:1">
      <c r="A7378" s="7"/>
    </row>
    <row r="7379" spans="1:1">
      <c r="A7379" s="7"/>
    </row>
    <row r="7380" spans="1:1">
      <c r="A7380" s="7"/>
    </row>
    <row r="7381" spans="1:1">
      <c r="A7381" s="7"/>
    </row>
    <row r="7382" spans="1:1">
      <c r="A7382" s="7"/>
    </row>
    <row r="7383" spans="1:1">
      <c r="A7383" s="7"/>
    </row>
    <row r="7384" spans="1:1">
      <c r="A7384" s="7"/>
    </row>
    <row r="7385" spans="1:1">
      <c r="A7385" s="7"/>
    </row>
    <row r="7386" spans="1:1">
      <c r="A7386" s="7"/>
    </row>
    <row r="7387" spans="1:1">
      <c r="A7387" s="7"/>
    </row>
    <row r="7388" spans="1:1">
      <c r="A7388" s="7"/>
    </row>
    <row r="7389" spans="1:1">
      <c r="A7389" s="7"/>
    </row>
    <row r="7390" spans="1:1">
      <c r="A7390" s="7"/>
    </row>
    <row r="7391" spans="1:1">
      <c r="A7391" s="7"/>
    </row>
    <row r="7392" spans="1:1">
      <c r="A7392" s="7"/>
    </row>
    <row r="7393" spans="1:1">
      <c r="A7393" s="7"/>
    </row>
    <row r="7394" spans="1:1">
      <c r="A7394" s="7"/>
    </row>
    <row r="7395" spans="1:1">
      <c r="A7395" s="7"/>
    </row>
    <row r="7396" spans="1:1">
      <c r="A7396" s="7"/>
    </row>
    <row r="7397" spans="1:1">
      <c r="A7397" s="7"/>
    </row>
    <row r="7398" spans="1:1">
      <c r="A7398" s="7"/>
    </row>
    <row r="7399" spans="1:1">
      <c r="A7399" s="7"/>
    </row>
    <row r="7400" spans="1:1">
      <c r="A7400" s="7"/>
    </row>
    <row r="7401" spans="1:1">
      <c r="A7401" s="7"/>
    </row>
    <row r="7402" spans="1:1">
      <c r="A7402" s="7"/>
    </row>
    <row r="7403" spans="1:1">
      <c r="A7403" s="7"/>
    </row>
    <row r="7404" spans="1:1">
      <c r="A7404" s="7"/>
    </row>
    <row r="7405" spans="1:1">
      <c r="A7405" s="7"/>
    </row>
    <row r="7406" spans="1:1">
      <c r="A7406" s="7"/>
    </row>
    <row r="7407" spans="1:1">
      <c r="A7407" s="7"/>
    </row>
    <row r="7408" spans="1:1">
      <c r="A7408" s="7"/>
    </row>
    <row r="7409" spans="1:1">
      <c r="A7409" s="7"/>
    </row>
    <row r="7410" spans="1:1">
      <c r="A7410" s="7"/>
    </row>
    <row r="7411" spans="1:1">
      <c r="A7411" s="7"/>
    </row>
    <row r="7412" spans="1:1">
      <c r="A7412" s="7"/>
    </row>
    <row r="7413" spans="1:1">
      <c r="A7413" s="7"/>
    </row>
    <row r="7414" spans="1:1">
      <c r="A7414" s="7"/>
    </row>
    <row r="7415" spans="1:1">
      <c r="A7415" s="7"/>
    </row>
    <row r="7416" spans="1:1">
      <c r="A7416" s="7"/>
    </row>
    <row r="7417" spans="1:1">
      <c r="A7417" s="7"/>
    </row>
    <row r="7418" spans="1:1">
      <c r="A7418" s="7"/>
    </row>
    <row r="7419" spans="1:1">
      <c r="A7419" s="7"/>
    </row>
    <row r="7420" spans="1:1">
      <c r="A7420" s="7"/>
    </row>
    <row r="7421" spans="1:1">
      <c r="A7421" s="7"/>
    </row>
    <row r="7422" spans="1:1">
      <c r="A7422" s="7"/>
    </row>
    <row r="7423" spans="1:1">
      <c r="A7423" s="7"/>
    </row>
    <row r="7424" spans="1:1">
      <c r="A7424" s="7"/>
    </row>
    <row r="7425" spans="1:1">
      <c r="A7425" s="7"/>
    </row>
    <row r="7426" spans="1:1">
      <c r="A7426" s="7"/>
    </row>
    <row r="7427" spans="1:1">
      <c r="A7427" s="7"/>
    </row>
    <row r="7428" spans="1:1">
      <c r="A7428" s="7"/>
    </row>
    <row r="7429" spans="1:1">
      <c r="A7429" s="7"/>
    </row>
    <row r="7430" spans="1:1">
      <c r="A7430" s="7"/>
    </row>
    <row r="7431" spans="1:1">
      <c r="A7431" s="7"/>
    </row>
    <row r="7432" spans="1:1">
      <c r="A7432" s="7"/>
    </row>
    <row r="7433" spans="1:1">
      <c r="A7433" s="7"/>
    </row>
    <row r="7434" spans="1:1">
      <c r="A7434" s="7"/>
    </row>
    <row r="7435" spans="1:1">
      <c r="A7435" s="7"/>
    </row>
    <row r="7436" spans="1:1">
      <c r="A7436" s="7"/>
    </row>
    <row r="7437" spans="1:1">
      <c r="A7437" s="7"/>
    </row>
    <row r="7438" spans="1:1">
      <c r="A7438" s="7"/>
    </row>
    <row r="7439" spans="1:1">
      <c r="A7439" s="7"/>
    </row>
    <row r="7440" spans="1:1">
      <c r="A7440" s="7"/>
    </row>
    <row r="7441" spans="1:1">
      <c r="A7441" s="7"/>
    </row>
    <row r="7442" spans="1:1">
      <c r="A7442" s="7"/>
    </row>
    <row r="7443" spans="1:1">
      <c r="A7443" s="7"/>
    </row>
    <row r="7444" spans="1:1">
      <c r="A7444" s="7"/>
    </row>
    <row r="7445" spans="1:1">
      <c r="A7445" s="7"/>
    </row>
    <row r="7446" spans="1:1">
      <c r="A7446" s="7"/>
    </row>
    <row r="7447" spans="1:1">
      <c r="A7447" s="7"/>
    </row>
    <row r="7448" spans="1:1">
      <c r="A7448" s="7"/>
    </row>
    <row r="7449" spans="1:1">
      <c r="A7449" s="7"/>
    </row>
    <row r="7450" spans="1:1">
      <c r="A7450" s="7"/>
    </row>
    <row r="7451" spans="1:1">
      <c r="A7451" s="7"/>
    </row>
    <row r="7452" spans="1:1">
      <c r="A7452" s="7"/>
    </row>
    <row r="7453" spans="1:1">
      <c r="A7453" s="7"/>
    </row>
    <row r="7454" spans="1:1">
      <c r="A7454" s="7"/>
    </row>
    <row r="7455" spans="1:1">
      <c r="A7455" s="7"/>
    </row>
    <row r="7456" spans="1:1">
      <c r="A7456" s="7"/>
    </row>
    <row r="7457" spans="1:1">
      <c r="A7457" s="7"/>
    </row>
    <row r="7458" spans="1:1">
      <c r="A7458" s="7"/>
    </row>
    <row r="7459" spans="1:1">
      <c r="A7459" s="7"/>
    </row>
    <row r="7460" spans="1:1">
      <c r="A7460" s="7"/>
    </row>
    <row r="7461" spans="1:1">
      <c r="A7461" s="7"/>
    </row>
    <row r="7462" spans="1:1">
      <c r="A7462" s="7"/>
    </row>
    <row r="7463" spans="1:1">
      <c r="A7463" s="7"/>
    </row>
    <row r="7464" spans="1:1">
      <c r="A7464" s="7"/>
    </row>
    <row r="7465" spans="1:1">
      <c r="A7465" s="7"/>
    </row>
    <row r="7466" spans="1:1">
      <c r="A7466" s="7"/>
    </row>
    <row r="7467" spans="1:1">
      <c r="A7467" s="7"/>
    </row>
    <row r="7468" spans="1:1">
      <c r="A7468" s="7"/>
    </row>
    <row r="7469" spans="1:1">
      <c r="A7469" s="7"/>
    </row>
    <row r="7470" spans="1:1">
      <c r="A7470" s="7"/>
    </row>
    <row r="7471" spans="1:1">
      <c r="A7471" s="7"/>
    </row>
    <row r="7472" spans="1:1">
      <c r="A7472" s="7"/>
    </row>
    <row r="7473" spans="1:1">
      <c r="A7473" s="7"/>
    </row>
    <row r="7474" spans="1:1">
      <c r="A7474" s="7"/>
    </row>
    <row r="7475" spans="1:1">
      <c r="A7475" s="7"/>
    </row>
    <row r="7476" spans="1:1">
      <c r="A7476" s="7"/>
    </row>
    <row r="7477" spans="1:1">
      <c r="A7477" s="7"/>
    </row>
    <row r="7478" spans="1:1">
      <c r="A7478" s="7"/>
    </row>
    <row r="7479" spans="1:1">
      <c r="A7479" s="7"/>
    </row>
    <row r="7480" spans="1:1">
      <c r="A7480" s="7"/>
    </row>
    <row r="7481" spans="1:1">
      <c r="A7481" s="7"/>
    </row>
    <row r="7482" spans="1:1">
      <c r="A7482" s="7"/>
    </row>
    <row r="7483" spans="1:1">
      <c r="A7483" s="7"/>
    </row>
    <row r="7484" spans="1:1">
      <c r="A7484" s="7"/>
    </row>
    <row r="7485" spans="1:1">
      <c r="A7485" s="7"/>
    </row>
    <row r="7486" spans="1:1">
      <c r="A7486" s="7"/>
    </row>
    <row r="7487" spans="1:1">
      <c r="A7487" s="7"/>
    </row>
    <row r="7488" spans="1:1">
      <c r="A7488" s="7"/>
    </row>
    <row r="7489" spans="1:1">
      <c r="A7489" s="7"/>
    </row>
    <row r="7490" spans="1:1">
      <c r="A7490" s="7"/>
    </row>
    <row r="7491" spans="1:1">
      <c r="A7491" s="7"/>
    </row>
    <row r="7492" spans="1:1">
      <c r="A7492" s="7"/>
    </row>
    <row r="7493" spans="1:1">
      <c r="A7493" s="7"/>
    </row>
    <row r="7494" spans="1:1">
      <c r="A7494" s="7"/>
    </row>
    <row r="7495" spans="1:1">
      <c r="A7495" s="7"/>
    </row>
    <row r="7496" spans="1:1">
      <c r="A7496" s="7"/>
    </row>
    <row r="7497" spans="1:1">
      <c r="A7497" s="7"/>
    </row>
    <row r="7498" spans="1:1">
      <c r="A7498" s="7"/>
    </row>
    <row r="7499" spans="1:1">
      <c r="A7499" s="7"/>
    </row>
    <row r="7500" spans="1:1">
      <c r="A7500" s="7"/>
    </row>
    <row r="7501" spans="1:1">
      <c r="A7501" s="7"/>
    </row>
    <row r="7502" spans="1:1">
      <c r="A7502" s="7"/>
    </row>
    <row r="7503" spans="1:1">
      <c r="A7503" s="7"/>
    </row>
    <row r="7504" spans="1:1">
      <c r="A7504" s="7"/>
    </row>
    <row r="7505" spans="1:1">
      <c r="A7505" s="7"/>
    </row>
    <row r="7506" spans="1:1">
      <c r="A7506" s="7"/>
    </row>
    <row r="7507" spans="1:1">
      <c r="A7507" s="7"/>
    </row>
    <row r="7508" spans="1:1">
      <c r="A7508" s="7"/>
    </row>
    <row r="7509" spans="1:1">
      <c r="A7509" s="7"/>
    </row>
    <row r="7510" spans="1:1">
      <c r="A7510" s="7"/>
    </row>
    <row r="7511" spans="1:1">
      <c r="A7511" s="7"/>
    </row>
    <row r="7512" spans="1:1">
      <c r="A7512" s="7"/>
    </row>
    <row r="7513" spans="1:1">
      <c r="A7513" s="7"/>
    </row>
    <row r="7514" spans="1:1">
      <c r="A7514" s="7"/>
    </row>
    <row r="7515" spans="1:1">
      <c r="A7515" s="7"/>
    </row>
    <row r="7516" spans="1:1">
      <c r="A7516" s="7"/>
    </row>
    <row r="7517" spans="1:1">
      <c r="A7517" s="7"/>
    </row>
    <row r="7518" spans="1:1">
      <c r="A7518" s="7"/>
    </row>
    <row r="7519" spans="1:1">
      <c r="A7519" s="7"/>
    </row>
    <row r="7520" spans="1:1">
      <c r="A7520" s="7"/>
    </row>
    <row r="7521" spans="1:1">
      <c r="A7521" s="7"/>
    </row>
    <row r="7522" spans="1:1">
      <c r="A7522" s="7"/>
    </row>
    <row r="7523" spans="1:1">
      <c r="A7523" s="7"/>
    </row>
    <row r="7524" spans="1:1">
      <c r="A7524" s="7"/>
    </row>
    <row r="7525" spans="1:1">
      <c r="A7525" s="7"/>
    </row>
    <row r="7526" spans="1:1">
      <c r="A7526" s="7"/>
    </row>
    <row r="7527" spans="1:1">
      <c r="A7527" s="7"/>
    </row>
    <row r="7528" spans="1:1">
      <c r="A7528" s="7"/>
    </row>
    <row r="7529" spans="1:1">
      <c r="A7529" s="7"/>
    </row>
    <row r="7530" spans="1:1">
      <c r="A7530" s="7"/>
    </row>
    <row r="7531" spans="1:1">
      <c r="A7531" s="7"/>
    </row>
    <row r="7532" spans="1:1">
      <c r="A7532" s="7"/>
    </row>
    <row r="7533" spans="1:1">
      <c r="A7533" s="7"/>
    </row>
    <row r="7534" spans="1:1">
      <c r="A7534" s="7"/>
    </row>
    <row r="7535" spans="1:1">
      <c r="A7535" s="7"/>
    </row>
    <row r="7536" spans="1:1">
      <c r="A7536" s="7"/>
    </row>
    <row r="7537" spans="1:1">
      <c r="A7537" s="7"/>
    </row>
    <row r="7538" spans="1:1">
      <c r="A7538" s="7"/>
    </row>
    <row r="7539" spans="1:1">
      <c r="A7539" s="7"/>
    </row>
    <row r="7540" spans="1:1">
      <c r="A7540" s="7"/>
    </row>
    <row r="7541" spans="1:1">
      <c r="A7541" s="7"/>
    </row>
    <row r="7542" spans="1:1">
      <c r="A7542" s="7"/>
    </row>
    <row r="7543" spans="1:1">
      <c r="A7543" s="7"/>
    </row>
    <row r="7544" spans="1:1">
      <c r="A7544" s="7"/>
    </row>
    <row r="7545" spans="1:1">
      <c r="A7545" s="7"/>
    </row>
    <row r="7546" spans="1:1">
      <c r="A7546" s="7"/>
    </row>
    <row r="7547" spans="1:1">
      <c r="A7547" s="7"/>
    </row>
    <row r="7548" spans="1:1">
      <c r="A7548" s="7"/>
    </row>
    <row r="7549" spans="1:1">
      <c r="A7549" s="7"/>
    </row>
    <row r="7550" spans="1:1">
      <c r="A7550" s="7"/>
    </row>
    <row r="7551" spans="1:1">
      <c r="A7551" s="7"/>
    </row>
    <row r="7552" spans="1:1">
      <c r="A7552" s="7"/>
    </row>
    <row r="7553" spans="1:1">
      <c r="A7553" s="7"/>
    </row>
    <row r="7554" spans="1:1">
      <c r="A7554" s="7"/>
    </row>
    <row r="7555" spans="1:1">
      <c r="A7555" s="7"/>
    </row>
    <row r="7556" spans="1:1">
      <c r="A7556" s="7"/>
    </row>
    <row r="7557" spans="1:1">
      <c r="A7557" s="7"/>
    </row>
    <row r="7558" spans="1:1">
      <c r="A7558" s="7"/>
    </row>
    <row r="7559" spans="1:1">
      <c r="A7559" s="7"/>
    </row>
    <row r="7560" spans="1:1">
      <c r="A7560" s="7"/>
    </row>
    <row r="7561" spans="1:1">
      <c r="A7561" s="7"/>
    </row>
    <row r="7562" spans="1:1">
      <c r="A7562" s="7"/>
    </row>
    <row r="7563" spans="1:1">
      <c r="A7563" s="7"/>
    </row>
    <row r="7564" spans="1:1">
      <c r="A7564" s="7"/>
    </row>
    <row r="7565" spans="1:1">
      <c r="A7565" s="7"/>
    </row>
    <row r="7566" spans="1:1">
      <c r="A7566" s="7"/>
    </row>
    <row r="7567" spans="1:1">
      <c r="A7567" s="7"/>
    </row>
    <row r="7568" spans="1:1">
      <c r="A7568" s="7"/>
    </row>
    <row r="7569" spans="1:1">
      <c r="A7569" s="7"/>
    </row>
    <row r="7570" spans="1:1">
      <c r="A7570" s="7"/>
    </row>
    <row r="7571" spans="1:1">
      <c r="A7571" s="7"/>
    </row>
    <row r="7572" spans="1:1">
      <c r="A7572" s="7"/>
    </row>
    <row r="7573" spans="1:1">
      <c r="A7573" s="7"/>
    </row>
    <row r="7574" spans="1:1">
      <c r="A7574" s="7"/>
    </row>
    <row r="7575" spans="1:1">
      <c r="A7575" s="7"/>
    </row>
    <row r="7576" spans="1:1">
      <c r="A7576" s="7"/>
    </row>
    <row r="7577" spans="1:1">
      <c r="A7577" s="7"/>
    </row>
    <row r="7578" spans="1:1">
      <c r="A7578" s="7"/>
    </row>
    <row r="7579" spans="1:1">
      <c r="A7579" s="7"/>
    </row>
    <row r="7580" spans="1:1">
      <c r="A7580" s="7"/>
    </row>
    <row r="7581" spans="1:1">
      <c r="A7581" s="7"/>
    </row>
    <row r="7582" spans="1:1">
      <c r="A7582" s="7"/>
    </row>
    <row r="7583" spans="1:1">
      <c r="A7583" s="7"/>
    </row>
    <row r="7584" spans="1:1">
      <c r="A7584" s="7"/>
    </row>
    <row r="7585" spans="1:1">
      <c r="A7585" s="7"/>
    </row>
    <row r="7586" spans="1:1">
      <c r="A7586" s="7"/>
    </row>
    <row r="7587" spans="1:1">
      <c r="A7587" s="7"/>
    </row>
    <row r="7588" spans="1:1">
      <c r="A7588" s="7"/>
    </row>
    <row r="7589" spans="1:1">
      <c r="A7589" s="7"/>
    </row>
    <row r="7590" spans="1:1">
      <c r="A7590" s="7"/>
    </row>
    <row r="7591" spans="1:1">
      <c r="A7591" s="7"/>
    </row>
    <row r="7592" spans="1:1">
      <c r="A7592" s="7"/>
    </row>
    <row r="7593" spans="1:1">
      <c r="A7593" s="7"/>
    </row>
    <row r="7594" spans="1:1">
      <c r="A7594" s="7"/>
    </row>
    <row r="7595" spans="1:1">
      <c r="A7595" s="7"/>
    </row>
    <row r="7596" spans="1:1">
      <c r="A7596" s="7"/>
    </row>
    <row r="7597" spans="1:1">
      <c r="A7597" s="7"/>
    </row>
    <row r="7598" spans="1:1">
      <c r="A7598" s="7"/>
    </row>
    <row r="7599" spans="1:1">
      <c r="A7599" s="7"/>
    </row>
    <row r="7600" spans="1:1">
      <c r="A7600" s="7"/>
    </row>
    <row r="7601" spans="1:1">
      <c r="A7601" s="7"/>
    </row>
    <row r="7602" spans="1:1">
      <c r="A7602" s="7"/>
    </row>
    <row r="7603" spans="1:1">
      <c r="A7603" s="7"/>
    </row>
    <row r="7604" spans="1:1">
      <c r="A7604" s="7"/>
    </row>
    <row r="7605" spans="1:1">
      <c r="A7605" s="7"/>
    </row>
    <row r="7606" spans="1:1">
      <c r="A7606" s="7"/>
    </row>
    <row r="7607" spans="1:1">
      <c r="A7607" s="7"/>
    </row>
    <row r="7608" spans="1:1">
      <c r="A7608" s="7"/>
    </row>
    <row r="7609" spans="1:1">
      <c r="A7609" s="7"/>
    </row>
    <row r="7610" spans="1:1">
      <c r="A7610" s="7"/>
    </row>
    <row r="7611" spans="1:1">
      <c r="A7611" s="7"/>
    </row>
    <row r="7612" spans="1:1">
      <c r="A7612" s="7"/>
    </row>
    <row r="7613" spans="1:1">
      <c r="A7613" s="7"/>
    </row>
    <row r="7614" spans="1:1">
      <c r="A7614" s="7"/>
    </row>
    <row r="7615" spans="1:1">
      <c r="A7615" s="7"/>
    </row>
    <row r="7616" spans="1:1">
      <c r="A7616" s="7"/>
    </row>
    <row r="7617" spans="1:1">
      <c r="A7617" s="7"/>
    </row>
    <row r="7618" spans="1:1">
      <c r="A7618" s="7"/>
    </row>
    <row r="7619" spans="1:1">
      <c r="A7619" s="7"/>
    </row>
    <row r="7620" spans="1:1">
      <c r="A7620" s="7"/>
    </row>
    <row r="7621" spans="1:1">
      <c r="A7621" s="7"/>
    </row>
    <row r="7622" spans="1:1">
      <c r="A7622" s="7"/>
    </row>
    <row r="7623" spans="1:1">
      <c r="A7623" s="7"/>
    </row>
    <row r="7624" spans="1:1">
      <c r="A7624" s="7"/>
    </row>
    <row r="7625" spans="1:1">
      <c r="A7625" s="7"/>
    </row>
    <row r="7626" spans="1:1">
      <c r="A7626" s="7"/>
    </row>
    <row r="7627" spans="1:1">
      <c r="A7627" s="7"/>
    </row>
    <row r="7628" spans="1:1">
      <c r="A7628" s="7"/>
    </row>
    <row r="7629" spans="1:1">
      <c r="A7629" s="7"/>
    </row>
    <row r="7630" spans="1:1">
      <c r="A7630" s="7"/>
    </row>
    <row r="7631" spans="1:1">
      <c r="A7631" s="7"/>
    </row>
    <row r="7632" spans="1:1">
      <c r="A7632" s="7"/>
    </row>
    <row r="7633" spans="1:1">
      <c r="A7633" s="7"/>
    </row>
    <row r="7634" spans="1:1">
      <c r="A7634" s="7"/>
    </row>
    <row r="7635" spans="1:1">
      <c r="A7635" s="7"/>
    </row>
    <row r="7636" spans="1:1">
      <c r="A7636" s="7"/>
    </row>
    <row r="7637" spans="1:1">
      <c r="A7637" s="7"/>
    </row>
    <row r="7638" spans="1:1">
      <c r="A7638" s="7"/>
    </row>
    <row r="7639" spans="1:1">
      <c r="A7639" s="7"/>
    </row>
    <row r="7640" spans="1:1">
      <c r="A7640" s="7"/>
    </row>
    <row r="7641" spans="1:1">
      <c r="A7641" s="7"/>
    </row>
    <row r="7642" spans="1:1">
      <c r="A7642" s="7"/>
    </row>
    <row r="7643" spans="1:1">
      <c r="A7643" s="7"/>
    </row>
    <row r="7644" spans="1:1">
      <c r="A7644" s="7"/>
    </row>
    <row r="7645" spans="1:1">
      <c r="A7645" s="7"/>
    </row>
    <row r="7646" spans="1:1">
      <c r="A7646" s="7"/>
    </row>
    <row r="7647" spans="1:1">
      <c r="A7647" s="7"/>
    </row>
    <row r="7648" spans="1:1">
      <c r="A7648" s="7"/>
    </row>
    <row r="7649" spans="1:1">
      <c r="A7649" s="7"/>
    </row>
    <row r="7650" spans="1:1">
      <c r="A7650" s="7"/>
    </row>
    <row r="7651" spans="1:1">
      <c r="A7651" s="7"/>
    </row>
    <row r="7652" spans="1:1">
      <c r="A7652" s="7"/>
    </row>
    <row r="7653" spans="1:1">
      <c r="A7653" s="7"/>
    </row>
    <row r="7654" spans="1:1">
      <c r="A7654" s="7"/>
    </row>
    <row r="7655" spans="1:1">
      <c r="A7655" s="7"/>
    </row>
    <row r="7656" spans="1:1">
      <c r="A7656" s="7"/>
    </row>
    <row r="7657" spans="1:1">
      <c r="A7657" s="7"/>
    </row>
    <row r="7658" spans="1:1">
      <c r="A7658" s="7"/>
    </row>
    <row r="7659" spans="1:1">
      <c r="A7659" s="7"/>
    </row>
    <row r="7660" spans="1:1">
      <c r="A7660" s="7"/>
    </row>
    <row r="7661" spans="1:1">
      <c r="A7661" s="7"/>
    </row>
    <row r="7662" spans="1:1">
      <c r="A7662" s="7"/>
    </row>
    <row r="7663" spans="1:1">
      <c r="A7663" s="7"/>
    </row>
    <row r="7664" spans="1:1">
      <c r="A7664" s="7"/>
    </row>
    <row r="7665" spans="1:1">
      <c r="A7665" s="7"/>
    </row>
    <row r="7666" spans="1:1">
      <c r="A7666" s="7"/>
    </row>
    <row r="7667" spans="1:1">
      <c r="A7667" s="7"/>
    </row>
    <row r="7668" spans="1:1">
      <c r="A7668" s="7"/>
    </row>
    <row r="7669" spans="1:1">
      <c r="A7669" s="7"/>
    </row>
    <row r="7670" spans="1:1">
      <c r="A7670" s="7"/>
    </row>
    <row r="7671" spans="1:1">
      <c r="A7671" s="7"/>
    </row>
    <row r="7672" spans="1:1">
      <c r="A7672" s="7"/>
    </row>
    <row r="7673" spans="1:1">
      <c r="A7673" s="7"/>
    </row>
    <row r="7674" spans="1:1">
      <c r="A7674" s="7"/>
    </row>
    <row r="7675" spans="1:1">
      <c r="A7675" s="7"/>
    </row>
    <row r="7676" spans="1:1">
      <c r="A7676" s="7"/>
    </row>
    <row r="7677" spans="1:1">
      <c r="A7677" s="7"/>
    </row>
    <row r="7678" spans="1:1">
      <c r="A7678" s="7"/>
    </row>
    <row r="7679" spans="1:1">
      <c r="A7679" s="7"/>
    </row>
    <row r="7680" spans="1:1">
      <c r="A7680" s="7"/>
    </row>
    <row r="7681" spans="1:1">
      <c r="A7681" s="7"/>
    </row>
    <row r="7682" spans="1:1">
      <c r="A7682" s="7"/>
    </row>
    <row r="7683" spans="1:1">
      <c r="A7683" s="7"/>
    </row>
    <row r="7684" spans="1:1">
      <c r="A7684" s="7"/>
    </row>
    <row r="7685" spans="1:1">
      <c r="A7685" s="7"/>
    </row>
    <row r="7686" spans="1:1">
      <c r="A7686" s="7"/>
    </row>
    <row r="7687" spans="1:1">
      <c r="A7687" s="7"/>
    </row>
    <row r="7688" spans="1:1">
      <c r="A7688" s="7"/>
    </row>
    <row r="7689" spans="1:1">
      <c r="A7689" s="7"/>
    </row>
    <row r="7690" spans="1:1">
      <c r="A7690" s="7"/>
    </row>
    <row r="7691" spans="1:1">
      <c r="A7691" s="7"/>
    </row>
    <row r="7692" spans="1:1">
      <c r="A7692" s="7"/>
    </row>
    <row r="7693" spans="1:1">
      <c r="A7693" s="7"/>
    </row>
    <row r="7694" spans="1:1">
      <c r="A7694" s="7"/>
    </row>
    <row r="7695" spans="1:1">
      <c r="A7695" s="7"/>
    </row>
    <row r="7696" spans="1:1">
      <c r="A7696" s="7"/>
    </row>
    <row r="7697" spans="1:1">
      <c r="A7697" s="7"/>
    </row>
    <row r="7698" spans="1:1">
      <c r="A7698" s="7"/>
    </row>
    <row r="7699" spans="1:1">
      <c r="A7699" s="7"/>
    </row>
    <row r="7700" spans="1:1">
      <c r="A7700" s="7"/>
    </row>
    <row r="7701" spans="1:1">
      <c r="A7701" s="7"/>
    </row>
    <row r="7702" spans="1:1">
      <c r="A7702" s="7"/>
    </row>
    <row r="7703" spans="1:1">
      <c r="A7703" s="7"/>
    </row>
    <row r="7704" spans="1:1">
      <c r="A7704" s="7"/>
    </row>
    <row r="7705" spans="1:1">
      <c r="A7705" s="7"/>
    </row>
    <row r="7706" spans="1:1">
      <c r="A7706" s="7"/>
    </row>
    <row r="7707" spans="1:1">
      <c r="A7707" s="7"/>
    </row>
    <row r="7708" spans="1:1">
      <c r="A7708" s="7"/>
    </row>
    <row r="7709" spans="1:1">
      <c r="A7709" s="7"/>
    </row>
    <row r="7710" spans="1:1">
      <c r="A7710" s="7"/>
    </row>
    <row r="7711" spans="1:1">
      <c r="A7711" s="7"/>
    </row>
    <row r="7712" spans="1:1">
      <c r="A7712" s="7"/>
    </row>
    <row r="7713" spans="1:1">
      <c r="A7713" s="7"/>
    </row>
    <row r="7714" spans="1:1">
      <c r="A7714" s="7"/>
    </row>
    <row r="7715" spans="1:1">
      <c r="A7715" s="7"/>
    </row>
    <row r="7716" spans="1:1">
      <c r="A7716" s="7"/>
    </row>
    <row r="7717" spans="1:1">
      <c r="A7717" s="7"/>
    </row>
    <row r="7718" spans="1:1">
      <c r="A7718" s="7"/>
    </row>
    <row r="7719" spans="1:1">
      <c r="A7719" s="7"/>
    </row>
    <row r="7720" spans="1:1">
      <c r="A7720" s="7"/>
    </row>
    <row r="7721" spans="1:1">
      <c r="A7721" s="7"/>
    </row>
    <row r="7722" spans="1:1">
      <c r="A7722" s="7"/>
    </row>
    <row r="7723" spans="1:1">
      <c r="A7723" s="7"/>
    </row>
    <row r="7724" spans="1:1">
      <c r="A7724" s="7"/>
    </row>
    <row r="7725" spans="1:1">
      <c r="A7725" s="7"/>
    </row>
    <row r="7726" spans="1:1">
      <c r="A7726" s="7"/>
    </row>
    <row r="7727" spans="1:1">
      <c r="A7727" s="7"/>
    </row>
    <row r="7728" spans="1:1">
      <c r="A7728" s="7"/>
    </row>
    <row r="7729" spans="1:1">
      <c r="A7729" s="7"/>
    </row>
    <row r="7730" spans="1:1">
      <c r="A7730" s="7"/>
    </row>
    <row r="7731" spans="1:1">
      <c r="A7731" s="7"/>
    </row>
    <row r="7732" spans="1:1">
      <c r="A7732" s="7"/>
    </row>
    <row r="7733" spans="1:1">
      <c r="A7733" s="7"/>
    </row>
    <row r="7734" spans="1:1">
      <c r="A7734" s="7"/>
    </row>
    <row r="7735" spans="1:1">
      <c r="A7735" s="7"/>
    </row>
    <row r="7736" spans="1:1">
      <c r="A7736" s="7"/>
    </row>
    <row r="7737" spans="1:1">
      <c r="A7737" s="7"/>
    </row>
    <row r="7738" spans="1:1">
      <c r="A7738" s="7"/>
    </row>
    <row r="7739" spans="1:1">
      <c r="A7739" s="7"/>
    </row>
    <row r="7740" spans="1:1">
      <c r="A7740" s="7"/>
    </row>
    <row r="7741" spans="1:1">
      <c r="A7741" s="7"/>
    </row>
    <row r="7742" spans="1:1">
      <c r="A7742" s="7"/>
    </row>
    <row r="7743" spans="1:1">
      <c r="A7743" s="7"/>
    </row>
    <row r="7744" spans="1:1">
      <c r="A7744" s="7"/>
    </row>
    <row r="7745" spans="1:1">
      <c r="A7745" s="7"/>
    </row>
    <row r="7746" spans="1:1">
      <c r="A7746" s="7"/>
    </row>
    <row r="7747" spans="1:1">
      <c r="A7747" s="7"/>
    </row>
    <row r="7748" spans="1:1">
      <c r="A7748" s="7"/>
    </row>
    <row r="7749" spans="1:1">
      <c r="A7749" s="7"/>
    </row>
    <row r="7750" spans="1:1">
      <c r="A7750" s="7"/>
    </row>
    <row r="7751" spans="1:1">
      <c r="A7751" s="7"/>
    </row>
    <row r="7752" spans="1:1">
      <c r="A7752" s="7"/>
    </row>
    <row r="7753" spans="1:1">
      <c r="A7753" s="7"/>
    </row>
    <row r="7754" spans="1:1">
      <c r="A7754" s="7"/>
    </row>
    <row r="7755" spans="1:1">
      <c r="A7755" s="7"/>
    </row>
    <row r="7756" spans="1:1">
      <c r="A7756" s="7"/>
    </row>
    <row r="7757" spans="1:1">
      <c r="A7757" s="7"/>
    </row>
    <row r="7758" spans="1:1">
      <c r="A7758" s="7"/>
    </row>
    <row r="7759" spans="1:1">
      <c r="A7759" s="7"/>
    </row>
    <row r="7760" spans="1:1">
      <c r="A7760" s="7"/>
    </row>
    <row r="7761" spans="1:1">
      <c r="A7761" s="7"/>
    </row>
    <row r="7762" spans="1:1">
      <c r="A7762" s="7"/>
    </row>
    <row r="7763" spans="1:1">
      <c r="A7763" s="7"/>
    </row>
    <row r="7764" spans="1:1">
      <c r="A7764" s="7"/>
    </row>
    <row r="7765" spans="1:1">
      <c r="A7765" s="7"/>
    </row>
    <row r="7766" spans="1:1">
      <c r="A7766" s="7"/>
    </row>
    <row r="7767" spans="1:1">
      <c r="A7767" s="7"/>
    </row>
    <row r="7768" spans="1:1">
      <c r="A7768" s="7"/>
    </row>
    <row r="7769" spans="1:1">
      <c r="A7769" s="7"/>
    </row>
    <row r="7770" spans="1:1">
      <c r="A7770" s="7"/>
    </row>
    <row r="7771" spans="1:1">
      <c r="A7771" s="7"/>
    </row>
    <row r="7772" spans="1:1">
      <c r="A7772" s="7"/>
    </row>
    <row r="7773" spans="1:1">
      <c r="A7773" s="7"/>
    </row>
    <row r="7774" spans="1:1">
      <c r="A7774" s="7"/>
    </row>
    <row r="7775" spans="1:1">
      <c r="A7775" s="7"/>
    </row>
    <row r="7776" spans="1:1">
      <c r="A7776" s="7"/>
    </row>
    <row r="7777" spans="1:1">
      <c r="A7777" s="7"/>
    </row>
    <row r="7778" spans="1:1">
      <c r="A7778" s="7"/>
    </row>
    <row r="7779" spans="1:1">
      <c r="A7779" s="7"/>
    </row>
    <row r="7780" spans="1:1">
      <c r="A7780" s="7"/>
    </row>
    <row r="7781" spans="1:1">
      <c r="A7781" s="7"/>
    </row>
    <row r="7782" spans="1:1">
      <c r="A7782" s="7"/>
    </row>
    <row r="7783" spans="1:1">
      <c r="A7783" s="7"/>
    </row>
    <row r="7784" spans="1:1">
      <c r="A7784" s="7"/>
    </row>
    <row r="7785" spans="1:1">
      <c r="A7785" s="7"/>
    </row>
    <row r="7786" spans="1:1">
      <c r="A7786" s="7"/>
    </row>
    <row r="7787" spans="1:1">
      <c r="A7787" s="7"/>
    </row>
    <row r="7788" spans="1:1">
      <c r="A7788" s="7"/>
    </row>
    <row r="7789" spans="1:1">
      <c r="A7789" s="7"/>
    </row>
    <row r="7790" spans="1:1">
      <c r="A7790" s="7"/>
    </row>
    <row r="7791" spans="1:1">
      <c r="A7791" s="7"/>
    </row>
    <row r="7792" spans="1:1">
      <c r="A7792" s="7"/>
    </row>
    <row r="7793" spans="1:1">
      <c r="A7793" s="7"/>
    </row>
    <row r="7794" spans="1:1">
      <c r="A7794" s="7"/>
    </row>
    <row r="7795" spans="1:1">
      <c r="A7795" s="7"/>
    </row>
    <row r="7796" spans="1:1">
      <c r="A7796" s="7"/>
    </row>
    <row r="7797" spans="1:1">
      <c r="A7797" s="7"/>
    </row>
    <row r="7798" spans="1:1">
      <c r="A7798" s="7"/>
    </row>
    <row r="7799" spans="1:1">
      <c r="A7799" s="7"/>
    </row>
    <row r="7800" spans="1:1">
      <c r="A7800" s="7"/>
    </row>
    <row r="7801" spans="1:1">
      <c r="A7801" s="7"/>
    </row>
    <row r="7802" spans="1:1">
      <c r="A7802" s="7"/>
    </row>
    <row r="7803" spans="1:1">
      <c r="A7803" s="7"/>
    </row>
    <row r="7804" spans="1:1">
      <c r="A7804" s="7"/>
    </row>
    <row r="7805" spans="1:1">
      <c r="A7805" s="7"/>
    </row>
    <row r="7806" spans="1:1">
      <c r="A7806" s="7"/>
    </row>
    <row r="7807" spans="1:1">
      <c r="A7807" s="7"/>
    </row>
    <row r="7808" spans="1:1">
      <c r="A7808" s="7"/>
    </row>
    <row r="7809" spans="1:1">
      <c r="A7809" s="7"/>
    </row>
    <row r="7810" spans="1:1">
      <c r="A7810" s="7"/>
    </row>
    <row r="7811" spans="1:1">
      <c r="A7811" s="7"/>
    </row>
    <row r="7812" spans="1:1">
      <c r="A7812" s="7"/>
    </row>
    <row r="7813" spans="1:1">
      <c r="A7813" s="7"/>
    </row>
    <row r="7814" spans="1:1">
      <c r="A7814" s="7"/>
    </row>
    <row r="7815" spans="1:1">
      <c r="A7815" s="7"/>
    </row>
    <row r="7816" spans="1:1">
      <c r="A7816" s="7"/>
    </row>
    <row r="7817" spans="1:1">
      <c r="A7817" s="7"/>
    </row>
    <row r="7818" spans="1:1">
      <c r="A7818" s="7"/>
    </row>
    <row r="7819" spans="1:1">
      <c r="A7819" s="7"/>
    </row>
    <row r="7820" spans="1:1">
      <c r="A7820" s="7"/>
    </row>
    <row r="7821" spans="1:1">
      <c r="A7821" s="7"/>
    </row>
    <row r="7822" spans="1:1">
      <c r="A7822" s="7"/>
    </row>
    <row r="7823" spans="1:1">
      <c r="A7823" s="7"/>
    </row>
    <row r="7824" spans="1:1">
      <c r="A7824" s="7"/>
    </row>
    <row r="7825" spans="1:1">
      <c r="A7825" s="7"/>
    </row>
    <row r="7826" spans="1:1">
      <c r="A7826" s="7"/>
    </row>
    <row r="7827" spans="1:1">
      <c r="A7827" s="7"/>
    </row>
    <row r="7828" spans="1:1">
      <c r="A7828" s="7"/>
    </row>
    <row r="7829" spans="1:1">
      <c r="A7829" s="7"/>
    </row>
    <row r="7830" spans="1:1">
      <c r="A7830" s="7"/>
    </row>
    <row r="7831" spans="1:1">
      <c r="A7831" s="7"/>
    </row>
    <row r="7832" spans="1:1">
      <c r="A7832" s="7"/>
    </row>
    <row r="7833" spans="1:1">
      <c r="A7833" s="7"/>
    </row>
    <row r="7834" spans="1:1">
      <c r="A7834" s="7"/>
    </row>
    <row r="7835" spans="1:1">
      <c r="A7835" s="7"/>
    </row>
    <row r="7836" spans="1:1">
      <c r="A7836" s="7"/>
    </row>
    <row r="7837" spans="1:1">
      <c r="A7837" s="7"/>
    </row>
    <row r="7838" spans="1:1">
      <c r="A7838" s="7"/>
    </row>
    <row r="7839" spans="1:1">
      <c r="A7839" s="7"/>
    </row>
    <row r="7840" spans="1:1">
      <c r="A7840" s="7"/>
    </row>
    <row r="7841" spans="1:1">
      <c r="A7841" s="7"/>
    </row>
    <row r="7842" spans="1:1">
      <c r="A7842" s="7"/>
    </row>
    <row r="7843" spans="1:1">
      <c r="A7843" s="7"/>
    </row>
    <row r="7844" spans="1:1">
      <c r="A7844" s="7"/>
    </row>
    <row r="7845" spans="1:1">
      <c r="A7845" s="7"/>
    </row>
    <row r="7846" spans="1:1">
      <c r="A7846" s="7"/>
    </row>
    <row r="7847" spans="1:1">
      <c r="A7847" s="7"/>
    </row>
    <row r="7848" spans="1:1">
      <c r="A7848" s="7"/>
    </row>
    <row r="7849" spans="1:1">
      <c r="A7849" s="7"/>
    </row>
    <row r="7850" spans="1:1">
      <c r="A7850" s="7"/>
    </row>
    <row r="7851" spans="1:1">
      <c r="A7851" s="7"/>
    </row>
    <row r="7852" spans="1:1">
      <c r="A7852" s="7"/>
    </row>
    <row r="7853" spans="1:1">
      <c r="A7853" s="7"/>
    </row>
    <row r="7854" spans="1:1">
      <c r="A7854" s="7"/>
    </row>
    <row r="7855" spans="1:1">
      <c r="A7855" s="7"/>
    </row>
    <row r="7856" spans="1:1">
      <c r="A7856" s="7"/>
    </row>
    <row r="7857" spans="1:1">
      <c r="A7857" s="7"/>
    </row>
    <row r="7858" spans="1:1">
      <c r="A7858" s="7"/>
    </row>
    <row r="7859" spans="1:1">
      <c r="A7859" s="7"/>
    </row>
    <row r="7860" spans="1:1">
      <c r="A7860" s="7"/>
    </row>
    <row r="7861" spans="1:1">
      <c r="A7861" s="7"/>
    </row>
    <row r="7862" spans="1:1">
      <c r="A7862" s="7"/>
    </row>
    <row r="7863" spans="1:1">
      <c r="A7863" s="7"/>
    </row>
    <row r="7864" spans="1:1">
      <c r="A7864" s="7"/>
    </row>
    <row r="7865" spans="1:1">
      <c r="A7865" s="7"/>
    </row>
    <row r="7866" spans="1:1">
      <c r="A7866" s="7"/>
    </row>
    <row r="7867" spans="1:1">
      <c r="A7867" s="7"/>
    </row>
    <row r="7868" spans="1:1">
      <c r="A7868" s="7"/>
    </row>
    <row r="7869" spans="1:1">
      <c r="A7869" s="7"/>
    </row>
    <row r="7870" spans="1:1">
      <c r="A7870" s="7"/>
    </row>
    <row r="7871" spans="1:1">
      <c r="A7871" s="7"/>
    </row>
    <row r="7872" spans="1:1">
      <c r="A7872" s="7"/>
    </row>
    <row r="7873" spans="1:1">
      <c r="A7873" s="7"/>
    </row>
    <row r="7874" spans="1:1">
      <c r="A7874" s="7"/>
    </row>
    <row r="7875" spans="1:1">
      <c r="A7875" s="7"/>
    </row>
    <row r="7876" spans="1:1">
      <c r="A7876" s="7"/>
    </row>
    <row r="7877" spans="1:1">
      <c r="A7877" s="7"/>
    </row>
    <row r="7878" spans="1:1">
      <c r="A7878" s="7"/>
    </row>
    <row r="7879" spans="1:1">
      <c r="A7879" s="7"/>
    </row>
    <row r="7880" spans="1:1">
      <c r="A7880" s="7"/>
    </row>
    <row r="7881" spans="1:1">
      <c r="A7881" s="7"/>
    </row>
    <row r="7882" spans="1:1">
      <c r="A7882" s="7"/>
    </row>
    <row r="7883" spans="1:1">
      <c r="A7883" s="7"/>
    </row>
    <row r="7884" spans="1:1">
      <c r="A7884" s="7"/>
    </row>
    <row r="7885" spans="1:1">
      <c r="A7885" s="7"/>
    </row>
    <row r="7886" spans="1:1">
      <c r="A7886" s="7"/>
    </row>
    <row r="7887" spans="1:1">
      <c r="A7887" s="7"/>
    </row>
    <row r="7888" spans="1:1">
      <c r="A7888" s="7"/>
    </row>
    <row r="7889" spans="1:1">
      <c r="A7889" s="7"/>
    </row>
    <row r="7890" spans="1:1">
      <c r="A7890" s="7"/>
    </row>
    <row r="7891" spans="1:1">
      <c r="A7891" s="7"/>
    </row>
    <row r="7892" spans="1:1">
      <c r="A7892" s="7"/>
    </row>
    <row r="7893" spans="1:1">
      <c r="A7893" s="7"/>
    </row>
    <row r="7894" spans="1:1">
      <c r="A7894" s="7"/>
    </row>
    <row r="7895" spans="1:1">
      <c r="A7895" s="7"/>
    </row>
    <row r="7896" spans="1:1">
      <c r="A7896" s="7"/>
    </row>
    <row r="7897" spans="1:1">
      <c r="A7897" s="7"/>
    </row>
    <row r="7898" spans="1:1">
      <c r="A7898" s="7"/>
    </row>
    <row r="7899" spans="1:1">
      <c r="A7899" s="7"/>
    </row>
    <row r="7900" spans="1:1">
      <c r="A7900" s="7"/>
    </row>
    <row r="7901" spans="1:1">
      <c r="A7901" s="7"/>
    </row>
    <row r="7902" spans="1:1">
      <c r="A7902" s="7"/>
    </row>
    <row r="7903" spans="1:1">
      <c r="A7903" s="7"/>
    </row>
    <row r="7904" spans="1:1">
      <c r="A7904" s="7"/>
    </row>
    <row r="7905" spans="1:1">
      <c r="A7905" s="7"/>
    </row>
    <row r="7906" spans="1:1">
      <c r="A7906" s="7"/>
    </row>
    <row r="7907" spans="1:1">
      <c r="A7907" s="7"/>
    </row>
    <row r="7908" spans="1:1">
      <c r="A7908" s="7"/>
    </row>
    <row r="7909" spans="1:1">
      <c r="A7909" s="7"/>
    </row>
    <row r="7910" spans="1:1">
      <c r="A7910" s="7"/>
    </row>
    <row r="7911" spans="1:1">
      <c r="A7911" s="7"/>
    </row>
    <row r="7912" spans="1:1">
      <c r="A7912" s="7"/>
    </row>
    <row r="7913" spans="1:1">
      <c r="A7913" s="7"/>
    </row>
    <row r="7914" spans="1:1">
      <c r="A7914" s="7"/>
    </row>
    <row r="7915" spans="1:1">
      <c r="A7915" s="7"/>
    </row>
    <row r="7916" spans="1:1">
      <c r="A7916" s="7"/>
    </row>
    <row r="7917" spans="1:1">
      <c r="A7917" s="7"/>
    </row>
    <row r="7918" spans="1:1">
      <c r="A7918" s="7"/>
    </row>
    <row r="7919" spans="1:1">
      <c r="A7919" s="7"/>
    </row>
    <row r="7920" spans="1:1">
      <c r="A7920" s="7"/>
    </row>
    <row r="7921" spans="1:1">
      <c r="A7921" s="7"/>
    </row>
    <row r="7922" spans="1:1">
      <c r="A7922" s="7"/>
    </row>
    <row r="7923" spans="1:1">
      <c r="A7923" s="7"/>
    </row>
    <row r="7924" spans="1:1">
      <c r="A7924" s="7"/>
    </row>
    <row r="7925" spans="1:1">
      <c r="A7925" s="7"/>
    </row>
    <row r="7926" spans="1:1">
      <c r="A7926" s="7"/>
    </row>
    <row r="7927" spans="1:1">
      <c r="A7927" s="7"/>
    </row>
    <row r="7928" spans="1:1">
      <c r="A7928" s="7"/>
    </row>
    <row r="7929" spans="1:1">
      <c r="A7929" s="7"/>
    </row>
    <row r="7930" spans="1:1">
      <c r="A7930" s="7"/>
    </row>
    <row r="7931" spans="1:1">
      <c r="A7931" s="7"/>
    </row>
    <row r="7932" spans="1:1">
      <c r="A7932" s="7"/>
    </row>
    <row r="7933" spans="1:1">
      <c r="A7933" s="7"/>
    </row>
    <row r="7934" spans="1:1">
      <c r="A7934" s="7"/>
    </row>
    <row r="7935" spans="1:1">
      <c r="A7935" s="7"/>
    </row>
    <row r="7936" spans="1:1">
      <c r="A7936" s="7"/>
    </row>
    <row r="7937" spans="1:1">
      <c r="A7937" s="7"/>
    </row>
    <row r="7938" spans="1:1">
      <c r="A7938" s="7"/>
    </row>
    <row r="7939" spans="1:1">
      <c r="A7939" s="7"/>
    </row>
    <row r="7940" spans="1:1">
      <c r="A7940" s="7"/>
    </row>
    <row r="7941" spans="1:1">
      <c r="A7941" s="7"/>
    </row>
    <row r="7942" spans="1:1">
      <c r="A7942" s="7"/>
    </row>
    <row r="7943" spans="1:1">
      <c r="A7943" s="7"/>
    </row>
    <row r="7944" spans="1:1">
      <c r="A7944" s="7"/>
    </row>
    <row r="7945" spans="1:1">
      <c r="A7945" s="7"/>
    </row>
    <row r="7946" spans="1:1">
      <c r="A7946" s="7"/>
    </row>
    <row r="7947" spans="1:1">
      <c r="A7947" s="7"/>
    </row>
    <row r="7948" spans="1:1">
      <c r="A7948" s="7"/>
    </row>
    <row r="7949" spans="1:1">
      <c r="A7949" s="7"/>
    </row>
    <row r="7950" spans="1:1">
      <c r="A7950" s="7"/>
    </row>
    <row r="7951" spans="1:1">
      <c r="A7951" s="7"/>
    </row>
    <row r="7952" spans="1:1">
      <c r="A7952" s="7"/>
    </row>
    <row r="7953" spans="1:1">
      <c r="A7953" s="7"/>
    </row>
    <row r="7954" spans="1:1">
      <c r="A7954" s="7"/>
    </row>
    <row r="7955" spans="1:1">
      <c r="A7955" s="7"/>
    </row>
    <row r="7956" spans="1:1">
      <c r="A7956" s="7"/>
    </row>
    <row r="7957" spans="1:1">
      <c r="A7957" s="7"/>
    </row>
    <row r="7958" spans="1:1">
      <c r="A7958" s="7"/>
    </row>
    <row r="7959" spans="1:1">
      <c r="A7959" s="7"/>
    </row>
    <row r="7960" spans="1:1">
      <c r="A7960" s="7"/>
    </row>
    <row r="7961" spans="1:1">
      <c r="A7961" s="7"/>
    </row>
    <row r="7962" spans="1:1">
      <c r="A7962" s="7"/>
    </row>
    <row r="7963" spans="1:1">
      <c r="A7963" s="7"/>
    </row>
    <row r="7964" spans="1:1">
      <c r="A7964" s="7"/>
    </row>
    <row r="7965" spans="1:1">
      <c r="A7965" s="7"/>
    </row>
    <row r="7966" spans="1:1">
      <c r="A7966" s="7"/>
    </row>
    <row r="7967" spans="1:1">
      <c r="A7967" s="7"/>
    </row>
    <row r="7968" spans="1:1">
      <c r="A7968" s="7"/>
    </row>
    <row r="7969" spans="1:1">
      <c r="A7969" s="7"/>
    </row>
    <row r="7970" spans="1:1">
      <c r="A7970" s="7"/>
    </row>
    <row r="7971" spans="1:1">
      <c r="A7971" s="7"/>
    </row>
    <row r="7972" spans="1:1">
      <c r="A7972" s="7"/>
    </row>
    <row r="7973" spans="1:1">
      <c r="A7973" s="7"/>
    </row>
    <row r="7974" spans="1:1">
      <c r="A7974" s="7"/>
    </row>
    <row r="7975" spans="1:1">
      <c r="A7975" s="7"/>
    </row>
    <row r="7976" spans="1:1">
      <c r="A7976" s="7"/>
    </row>
    <row r="7977" spans="1:1">
      <c r="A7977" s="7"/>
    </row>
    <row r="7978" spans="1:1">
      <c r="A7978" s="7"/>
    </row>
    <row r="7979" spans="1:1">
      <c r="A7979" s="7"/>
    </row>
    <row r="7980" spans="1:1">
      <c r="A7980" s="7"/>
    </row>
    <row r="7981" spans="1:1">
      <c r="A7981" s="7"/>
    </row>
    <row r="7982" spans="1:1">
      <c r="A7982" s="7"/>
    </row>
    <row r="7983" spans="1:1">
      <c r="A7983" s="7"/>
    </row>
    <row r="7984" spans="1:1">
      <c r="A7984" s="7"/>
    </row>
    <row r="7985" spans="1:1">
      <c r="A7985" s="7"/>
    </row>
    <row r="7986" spans="1:1">
      <c r="A7986" s="7"/>
    </row>
    <row r="7987" spans="1:1">
      <c r="A7987" s="7"/>
    </row>
    <row r="7988" spans="1:1">
      <c r="A7988" s="7"/>
    </row>
    <row r="7989" spans="1:1">
      <c r="A7989" s="7"/>
    </row>
    <row r="7990" spans="1:1">
      <c r="A7990" s="7"/>
    </row>
    <row r="7991" spans="1:1">
      <c r="A7991" s="7"/>
    </row>
    <row r="7992" spans="1:1">
      <c r="A7992" s="7"/>
    </row>
    <row r="7993" spans="1:1">
      <c r="A7993" s="7"/>
    </row>
    <row r="7994" spans="1:1">
      <c r="A7994" s="7"/>
    </row>
    <row r="7995" spans="1:1">
      <c r="A7995" s="7"/>
    </row>
    <row r="7996" spans="1:1">
      <c r="A7996" s="7"/>
    </row>
    <row r="7997" spans="1:1">
      <c r="A7997" s="7"/>
    </row>
    <row r="7998" spans="1:1">
      <c r="A7998" s="7"/>
    </row>
    <row r="7999" spans="1:1">
      <c r="A7999" s="7"/>
    </row>
    <row r="8000" spans="1:1">
      <c r="A8000" s="7"/>
    </row>
    <row r="8001" spans="1:1">
      <c r="A8001" s="7"/>
    </row>
    <row r="8002" spans="1:1">
      <c r="A8002" s="7"/>
    </row>
    <row r="8003" spans="1:1">
      <c r="A8003" s="7"/>
    </row>
    <row r="8004" spans="1:1">
      <c r="A8004" s="7"/>
    </row>
    <row r="8005" spans="1:1">
      <c r="A8005" s="7"/>
    </row>
    <row r="8006" spans="1:1">
      <c r="A8006" s="7"/>
    </row>
    <row r="8007" spans="1:1">
      <c r="A8007" s="7"/>
    </row>
    <row r="8008" spans="1:1">
      <c r="A8008" s="7"/>
    </row>
    <row r="8009" spans="1:1">
      <c r="A8009" s="7"/>
    </row>
    <row r="8010" spans="1:1">
      <c r="A8010" s="7"/>
    </row>
    <row r="8011" spans="1:1">
      <c r="A8011" s="7"/>
    </row>
    <row r="8012" spans="1:1">
      <c r="A8012" s="7"/>
    </row>
    <row r="8013" spans="1:1">
      <c r="A8013" s="7"/>
    </row>
    <row r="8014" spans="1:1">
      <c r="A8014" s="7"/>
    </row>
    <row r="8015" spans="1:1">
      <c r="A8015" s="7"/>
    </row>
    <row r="8016" spans="1:1">
      <c r="A8016" s="7"/>
    </row>
    <row r="8017" spans="1:1">
      <c r="A8017" s="7"/>
    </row>
    <row r="8018" spans="1:1">
      <c r="A8018" s="7"/>
    </row>
    <row r="8019" spans="1:1">
      <c r="A8019" s="7"/>
    </row>
    <row r="8020" spans="1:1">
      <c r="A8020" s="7"/>
    </row>
    <row r="8021" spans="1:1">
      <c r="A8021" s="7"/>
    </row>
    <row r="8022" spans="1:1">
      <c r="A8022" s="7"/>
    </row>
    <row r="8023" spans="1:1">
      <c r="A8023" s="7"/>
    </row>
    <row r="8024" spans="1:1">
      <c r="A8024" s="7"/>
    </row>
    <row r="8025" spans="1:1">
      <c r="A8025" s="7"/>
    </row>
    <row r="8026" spans="1:1">
      <c r="A8026" s="7"/>
    </row>
    <row r="8027" spans="1:1">
      <c r="A8027" s="7"/>
    </row>
    <row r="8028" spans="1:1">
      <c r="A8028" s="7"/>
    </row>
    <row r="8029" spans="1:1">
      <c r="A8029" s="7"/>
    </row>
    <row r="8030" spans="1:1">
      <c r="A8030" s="7"/>
    </row>
    <row r="8031" spans="1:1">
      <c r="A8031" s="7"/>
    </row>
    <row r="8032" spans="1:1">
      <c r="A8032" s="7"/>
    </row>
    <row r="8033" spans="1:1">
      <c r="A8033" s="7"/>
    </row>
    <row r="8034" spans="1:1">
      <c r="A8034" s="7"/>
    </row>
    <row r="8035" spans="1:1">
      <c r="A8035" s="7"/>
    </row>
    <row r="8036" spans="1:1">
      <c r="A8036" s="7"/>
    </row>
    <row r="8037" spans="1:1">
      <c r="A8037" s="7"/>
    </row>
    <row r="8038" spans="1:1">
      <c r="A8038" s="7"/>
    </row>
    <row r="8039" spans="1:1">
      <c r="A8039" s="7"/>
    </row>
    <row r="8040" spans="1:1">
      <c r="A8040" s="7"/>
    </row>
    <row r="8041" spans="1:1">
      <c r="A8041" s="7"/>
    </row>
    <row r="8042" spans="1:1">
      <c r="A8042" s="7"/>
    </row>
    <row r="8043" spans="1:1">
      <c r="A8043" s="7"/>
    </row>
    <row r="8044" spans="1:1">
      <c r="A8044" s="7"/>
    </row>
    <row r="8045" spans="1:1">
      <c r="A8045" s="7"/>
    </row>
    <row r="8046" spans="1:1">
      <c r="A8046" s="7"/>
    </row>
    <row r="8047" spans="1:1">
      <c r="A8047" s="7"/>
    </row>
    <row r="8048" spans="1:1">
      <c r="A8048" s="7"/>
    </row>
    <row r="8049" spans="1:1">
      <c r="A8049" s="7"/>
    </row>
    <row r="8050" spans="1:1">
      <c r="A8050" s="7"/>
    </row>
    <row r="8051" spans="1:1">
      <c r="A8051" s="7"/>
    </row>
    <row r="8052" spans="1:1">
      <c r="A8052" s="7"/>
    </row>
    <row r="8053" spans="1:1">
      <c r="A8053" s="7"/>
    </row>
    <row r="8054" spans="1:1">
      <c r="A8054" s="7"/>
    </row>
    <row r="8055" spans="1:1">
      <c r="A8055" s="7"/>
    </row>
    <row r="8056" spans="1:1">
      <c r="A8056" s="7"/>
    </row>
    <row r="8057" spans="1:1">
      <c r="A8057" s="7"/>
    </row>
    <row r="8058" spans="1:1">
      <c r="A8058" s="7"/>
    </row>
    <row r="8059" spans="1:1">
      <c r="A8059" s="7"/>
    </row>
    <row r="8060" spans="1:1">
      <c r="A8060" s="7"/>
    </row>
    <row r="8061" spans="1:1">
      <c r="A8061" s="7"/>
    </row>
    <row r="8062" spans="1:1">
      <c r="A8062" s="7"/>
    </row>
    <row r="8063" spans="1:1">
      <c r="A8063" s="7"/>
    </row>
    <row r="8064" spans="1:1">
      <c r="A8064" s="7"/>
    </row>
    <row r="8065" spans="1:1">
      <c r="A8065" s="7"/>
    </row>
    <row r="8066" spans="1:1">
      <c r="A8066" s="7"/>
    </row>
    <row r="8067" spans="1:1">
      <c r="A8067" s="7"/>
    </row>
    <row r="8068" spans="1:1">
      <c r="A8068" s="7"/>
    </row>
    <row r="8069" spans="1:1">
      <c r="A8069" s="7"/>
    </row>
    <row r="8070" spans="1:1">
      <c r="A8070" s="7"/>
    </row>
    <row r="8071" spans="1:1">
      <c r="A8071" s="7"/>
    </row>
    <row r="8072" spans="1:1">
      <c r="A8072" s="7"/>
    </row>
    <row r="8073" spans="1:1">
      <c r="A8073" s="7"/>
    </row>
    <row r="8074" spans="1:1">
      <c r="A8074" s="7"/>
    </row>
    <row r="8075" spans="1:1">
      <c r="A8075" s="7"/>
    </row>
    <row r="8076" spans="1:1">
      <c r="A8076" s="7"/>
    </row>
    <row r="8077" spans="1:1">
      <c r="A8077" s="7"/>
    </row>
    <row r="8078" spans="1:1">
      <c r="A8078" s="7"/>
    </row>
    <row r="8079" spans="1:1">
      <c r="A8079" s="7"/>
    </row>
    <row r="8080" spans="1:1">
      <c r="A8080" s="7"/>
    </row>
    <row r="8081" spans="1:1">
      <c r="A8081" s="7"/>
    </row>
    <row r="8082" spans="1:1">
      <c r="A8082" s="7"/>
    </row>
    <row r="8083" spans="1:1">
      <c r="A8083" s="7"/>
    </row>
    <row r="8084" spans="1:1">
      <c r="A8084" s="7"/>
    </row>
    <row r="8085" spans="1:1">
      <c r="A8085" s="7"/>
    </row>
    <row r="8086" spans="1:1">
      <c r="A8086" s="7"/>
    </row>
    <row r="8087" spans="1:1">
      <c r="A8087" s="7"/>
    </row>
    <row r="8088" spans="1:1">
      <c r="A8088" s="7"/>
    </row>
    <row r="8089" spans="1:1">
      <c r="A8089" s="7"/>
    </row>
    <row r="8090" spans="1:1">
      <c r="A8090" s="7"/>
    </row>
    <row r="8091" spans="1:1">
      <c r="A8091" s="7"/>
    </row>
    <row r="8092" spans="1:1">
      <c r="A8092" s="7"/>
    </row>
    <row r="8093" spans="1:1">
      <c r="A8093" s="7"/>
    </row>
    <row r="8094" spans="1:1">
      <c r="A8094" s="7"/>
    </row>
    <row r="8095" spans="1:1">
      <c r="A8095" s="7"/>
    </row>
    <row r="8096" spans="1:1">
      <c r="A8096" s="7"/>
    </row>
    <row r="8097" spans="1:1">
      <c r="A8097" s="7"/>
    </row>
    <row r="8098" spans="1:1">
      <c r="A8098" s="7"/>
    </row>
    <row r="8099" spans="1:1">
      <c r="A8099" s="7"/>
    </row>
    <row r="8100" spans="1:1">
      <c r="A8100" s="7"/>
    </row>
    <row r="8101" spans="1:1">
      <c r="A8101" s="7"/>
    </row>
    <row r="8102" spans="1:1">
      <c r="A8102" s="7"/>
    </row>
    <row r="8103" spans="1:1">
      <c r="A8103" s="7"/>
    </row>
    <row r="8104" spans="1:1">
      <c r="A8104" s="7"/>
    </row>
    <row r="8105" spans="1:1">
      <c r="A8105" s="7"/>
    </row>
    <row r="8106" spans="1:1">
      <c r="A8106" s="7"/>
    </row>
    <row r="8107" spans="1:1">
      <c r="A8107" s="7"/>
    </row>
    <row r="8108" spans="1:1">
      <c r="A8108" s="7"/>
    </row>
    <row r="8109" spans="1:1">
      <c r="A8109" s="7"/>
    </row>
    <row r="8110" spans="1:1">
      <c r="A8110" s="7"/>
    </row>
    <row r="8111" spans="1:1">
      <c r="A8111" s="7"/>
    </row>
    <row r="8112" spans="1:1">
      <c r="A8112" s="7"/>
    </row>
    <row r="8113" spans="1:1">
      <c r="A8113" s="7"/>
    </row>
    <row r="8114" spans="1:1">
      <c r="A8114" s="7"/>
    </row>
    <row r="8115" spans="1:1">
      <c r="A8115" s="7"/>
    </row>
    <row r="8116" spans="1:1">
      <c r="A8116" s="7"/>
    </row>
    <row r="8117" spans="1:1">
      <c r="A8117" s="7"/>
    </row>
    <row r="8118" spans="1:1">
      <c r="A8118" s="7"/>
    </row>
    <row r="8119" spans="1:1">
      <c r="A8119" s="7"/>
    </row>
    <row r="8120" spans="1:1">
      <c r="A8120" s="7"/>
    </row>
    <row r="8121" spans="1:1">
      <c r="A8121" s="7"/>
    </row>
    <row r="8122" spans="1:1">
      <c r="A8122" s="7"/>
    </row>
    <row r="8123" spans="1:1">
      <c r="A8123" s="7"/>
    </row>
    <row r="8124" spans="1:1">
      <c r="A8124" s="7"/>
    </row>
    <row r="8125" spans="1:1">
      <c r="A8125" s="7"/>
    </row>
    <row r="8126" spans="1:1">
      <c r="A8126" s="7"/>
    </row>
    <row r="8127" spans="1:1">
      <c r="A8127" s="7"/>
    </row>
    <row r="8128" spans="1:1">
      <c r="A8128" s="7"/>
    </row>
    <row r="8129" spans="1:1">
      <c r="A8129" s="7"/>
    </row>
    <row r="8130" spans="1:1">
      <c r="A8130" s="7"/>
    </row>
    <row r="8131" spans="1:1">
      <c r="A8131" s="7"/>
    </row>
    <row r="8132" spans="1:1">
      <c r="A8132" s="7"/>
    </row>
    <row r="8133" spans="1:1">
      <c r="A8133" s="7"/>
    </row>
    <row r="8134" spans="1:1">
      <c r="A8134" s="7"/>
    </row>
    <row r="8135" spans="1:1">
      <c r="A8135" s="7"/>
    </row>
    <row r="8136" spans="1:1">
      <c r="A8136" s="7"/>
    </row>
    <row r="8137" spans="1:1">
      <c r="A8137" s="7"/>
    </row>
    <row r="8138" spans="1:1">
      <c r="A8138" s="7"/>
    </row>
    <row r="8139" spans="1:1">
      <c r="A8139" s="7"/>
    </row>
    <row r="8140" spans="1:1">
      <c r="A8140" s="7"/>
    </row>
    <row r="8141" spans="1:1">
      <c r="A8141" s="7"/>
    </row>
    <row r="8142" spans="1:1">
      <c r="A8142" s="7"/>
    </row>
    <row r="8143" spans="1:1">
      <c r="A8143" s="7"/>
    </row>
    <row r="8144" spans="1:1">
      <c r="A8144" s="7"/>
    </row>
    <row r="8145" spans="1:1">
      <c r="A8145" s="7"/>
    </row>
    <row r="8146" spans="1:1">
      <c r="A8146" s="7"/>
    </row>
    <row r="8147" spans="1:1">
      <c r="A8147" s="7"/>
    </row>
    <row r="8148" spans="1:1">
      <c r="A8148" s="7"/>
    </row>
    <row r="8149" spans="1:1">
      <c r="A8149" s="7"/>
    </row>
    <row r="8150" spans="1:1">
      <c r="A8150" s="7"/>
    </row>
    <row r="8151" spans="1:1">
      <c r="A8151" s="7"/>
    </row>
    <row r="8152" spans="1:1">
      <c r="A8152" s="7"/>
    </row>
    <row r="8153" spans="1:1">
      <c r="A8153" s="7"/>
    </row>
    <row r="8154" spans="1:1">
      <c r="A8154" s="7"/>
    </row>
    <row r="8155" spans="1:1">
      <c r="A8155" s="7"/>
    </row>
    <row r="8156" spans="1:1">
      <c r="A8156" s="7"/>
    </row>
    <row r="8157" spans="1:1">
      <c r="A8157" s="7"/>
    </row>
    <row r="8158" spans="1:1">
      <c r="A8158" s="7"/>
    </row>
    <row r="8159" spans="1:1">
      <c r="A8159" s="7"/>
    </row>
    <row r="8160" spans="1:1">
      <c r="A8160" s="7"/>
    </row>
    <row r="8161" spans="1:1">
      <c r="A8161" s="7"/>
    </row>
    <row r="8162" spans="1:1">
      <c r="A8162" s="7"/>
    </row>
    <row r="8163" spans="1:1">
      <c r="A8163" s="7"/>
    </row>
    <row r="8164" spans="1:1">
      <c r="A8164" s="7"/>
    </row>
    <row r="8165" spans="1:1">
      <c r="A8165" s="7"/>
    </row>
    <row r="8166" spans="1:1">
      <c r="A8166" s="7"/>
    </row>
    <row r="8167" spans="1:1">
      <c r="A8167" s="7"/>
    </row>
    <row r="8168" spans="1:1">
      <c r="A8168" s="7"/>
    </row>
    <row r="8169" spans="1:1">
      <c r="A8169" s="7"/>
    </row>
    <row r="8170" spans="1:1">
      <c r="A8170" s="7"/>
    </row>
    <row r="8171" spans="1:1">
      <c r="A8171" s="7"/>
    </row>
    <row r="8172" spans="1:1">
      <c r="A8172" s="7"/>
    </row>
    <row r="8173" spans="1:1">
      <c r="A8173" s="7"/>
    </row>
    <row r="8174" spans="1:1">
      <c r="A8174" s="7"/>
    </row>
    <row r="8175" spans="1:1">
      <c r="A8175" s="7"/>
    </row>
    <row r="8176" spans="1:1">
      <c r="A8176" s="7"/>
    </row>
    <row r="8177" spans="1:1">
      <c r="A8177" s="7"/>
    </row>
    <row r="8178" spans="1:1">
      <c r="A8178" s="7"/>
    </row>
    <row r="8179" spans="1:1">
      <c r="A8179" s="7"/>
    </row>
    <row r="8180" spans="1:1">
      <c r="A8180" s="7"/>
    </row>
    <row r="8181" spans="1:1">
      <c r="A8181" s="7"/>
    </row>
    <row r="8182" spans="1:1">
      <c r="A8182" s="7"/>
    </row>
    <row r="8183" spans="1:1">
      <c r="A8183" s="7"/>
    </row>
    <row r="8184" spans="1:1">
      <c r="A8184" s="7"/>
    </row>
    <row r="8185" spans="1:1">
      <c r="A8185" s="7"/>
    </row>
    <row r="8186" spans="1:1">
      <c r="A8186" s="7"/>
    </row>
    <row r="8187" spans="1:1">
      <c r="A8187" s="7"/>
    </row>
    <row r="8188" spans="1:1">
      <c r="A8188" s="7"/>
    </row>
    <row r="8189" spans="1:1">
      <c r="A8189" s="7"/>
    </row>
    <row r="8190" spans="1:1">
      <c r="A8190" s="7"/>
    </row>
    <row r="8191" spans="1:1">
      <c r="A8191" s="7"/>
    </row>
    <row r="8192" spans="1:1">
      <c r="A8192" s="7"/>
    </row>
    <row r="8193" spans="1:1">
      <c r="A8193" s="7"/>
    </row>
    <row r="8194" spans="1:1">
      <c r="A8194" s="7"/>
    </row>
    <row r="8195" spans="1:1">
      <c r="A8195" s="7"/>
    </row>
    <row r="8196" spans="1:1">
      <c r="A8196" s="7"/>
    </row>
    <row r="8197" spans="1:1">
      <c r="A8197" s="7"/>
    </row>
    <row r="8198" spans="1:1">
      <c r="A8198" s="7"/>
    </row>
    <row r="8199" spans="1:1">
      <c r="A8199" s="7"/>
    </row>
    <row r="8200" spans="1:1">
      <c r="A8200" s="7"/>
    </row>
    <row r="8201" spans="1:1">
      <c r="A8201" s="7"/>
    </row>
    <row r="8202" spans="1:1">
      <c r="A8202" s="7"/>
    </row>
    <row r="8203" spans="1:1">
      <c r="A8203" s="7"/>
    </row>
    <row r="8204" spans="1:1">
      <c r="A8204" s="7"/>
    </row>
    <row r="8205" spans="1:1">
      <c r="A8205" s="7"/>
    </row>
    <row r="8206" spans="1:1">
      <c r="A8206" s="7"/>
    </row>
    <row r="8207" spans="1:1">
      <c r="A8207" s="7"/>
    </row>
    <row r="8208" spans="1:1">
      <c r="A8208" s="7"/>
    </row>
    <row r="8209" spans="1:1">
      <c r="A8209" s="7"/>
    </row>
    <row r="8210" spans="1:1">
      <c r="A8210" s="7"/>
    </row>
    <row r="8211" spans="1:1">
      <c r="A8211" s="7"/>
    </row>
    <row r="8212" spans="1:1">
      <c r="A8212" s="7"/>
    </row>
    <row r="8213" spans="1:1">
      <c r="A8213" s="7"/>
    </row>
    <row r="8214" spans="1:1">
      <c r="A8214" s="7"/>
    </row>
    <row r="8215" spans="1:1">
      <c r="A8215" s="7"/>
    </row>
    <row r="8216" spans="1:1">
      <c r="A8216" s="7"/>
    </row>
    <row r="8217" spans="1:1">
      <c r="A8217" s="7"/>
    </row>
    <row r="8218" spans="1:1">
      <c r="A8218" s="7"/>
    </row>
    <row r="8219" spans="1:1">
      <c r="A8219" s="7"/>
    </row>
    <row r="8220" spans="1:1">
      <c r="A8220" s="7"/>
    </row>
    <row r="8221" spans="1:1">
      <c r="A8221" s="7"/>
    </row>
    <row r="8222" spans="1:1">
      <c r="A8222" s="7"/>
    </row>
    <row r="8223" spans="1:1">
      <c r="A8223" s="7"/>
    </row>
    <row r="8224" spans="1:1">
      <c r="A8224" s="7"/>
    </row>
    <row r="8225" spans="1:1">
      <c r="A8225" s="7"/>
    </row>
    <row r="8226" spans="1:1">
      <c r="A8226" s="7"/>
    </row>
    <row r="8227" spans="1:1">
      <c r="A8227" s="7"/>
    </row>
    <row r="8228" spans="1:1">
      <c r="A8228" s="7"/>
    </row>
    <row r="8229" spans="1:1">
      <c r="A8229" s="7"/>
    </row>
    <row r="8230" spans="1:1">
      <c r="A8230" s="7"/>
    </row>
    <row r="8231" spans="1:1">
      <c r="A8231" s="7"/>
    </row>
    <row r="8232" spans="1:1">
      <c r="A8232" s="7"/>
    </row>
    <row r="8233" spans="1:1">
      <c r="A8233" s="7"/>
    </row>
    <row r="8234" spans="1:1">
      <c r="A8234" s="7"/>
    </row>
    <row r="8235" spans="1:1">
      <c r="A8235" s="7"/>
    </row>
    <row r="8236" spans="1:1">
      <c r="A8236" s="7"/>
    </row>
    <row r="8237" spans="1:1">
      <c r="A8237" s="7"/>
    </row>
    <row r="8238" spans="1:1">
      <c r="A8238" s="7"/>
    </row>
    <row r="8239" spans="1:1">
      <c r="A8239" s="7"/>
    </row>
    <row r="8240" spans="1:1">
      <c r="A8240" s="7"/>
    </row>
    <row r="8241" spans="1:1">
      <c r="A8241" s="7"/>
    </row>
    <row r="8242" spans="1:1">
      <c r="A8242" s="7"/>
    </row>
    <row r="8243" spans="1:1">
      <c r="A8243" s="7"/>
    </row>
    <row r="8244" spans="1:1">
      <c r="A8244" s="7"/>
    </row>
    <row r="8245" spans="1:1">
      <c r="A8245" s="7"/>
    </row>
    <row r="8246" spans="1:1">
      <c r="A8246" s="7"/>
    </row>
    <row r="8247" spans="1:1">
      <c r="A8247" s="7"/>
    </row>
    <row r="8248" spans="1:1">
      <c r="A8248" s="7"/>
    </row>
    <row r="8249" spans="1:1">
      <c r="A8249" s="7"/>
    </row>
    <row r="8250" spans="1:1">
      <c r="A8250" s="7"/>
    </row>
    <row r="8251" spans="1:1">
      <c r="A8251" s="7"/>
    </row>
    <row r="8252" spans="1:1">
      <c r="A8252" s="7"/>
    </row>
    <row r="8253" spans="1:1">
      <c r="A8253" s="7"/>
    </row>
    <row r="8254" spans="1:1">
      <c r="A8254" s="7"/>
    </row>
    <row r="8255" spans="1:1">
      <c r="A8255" s="7"/>
    </row>
    <row r="8256" spans="1:1">
      <c r="A8256" s="7"/>
    </row>
    <row r="8257" spans="1:1">
      <c r="A8257" s="7"/>
    </row>
    <row r="8258" spans="1:1">
      <c r="A8258" s="7"/>
    </row>
    <row r="8259" spans="1:1">
      <c r="A8259" s="7"/>
    </row>
    <row r="8260" spans="1:1">
      <c r="A8260" s="7"/>
    </row>
    <row r="8261" spans="1:1">
      <c r="A8261" s="7"/>
    </row>
    <row r="8262" spans="1:1">
      <c r="A8262" s="7"/>
    </row>
    <row r="8263" spans="1:1">
      <c r="A8263" s="7"/>
    </row>
    <row r="8264" spans="1:1">
      <c r="A8264" s="7"/>
    </row>
    <row r="8265" spans="1:1">
      <c r="A8265" s="7"/>
    </row>
    <row r="8266" spans="1:1">
      <c r="A8266" s="7"/>
    </row>
    <row r="8267" spans="1:1">
      <c r="A8267" s="7"/>
    </row>
    <row r="8268" spans="1:1">
      <c r="A8268" s="7"/>
    </row>
    <row r="8269" spans="1:1">
      <c r="A8269" s="7"/>
    </row>
    <row r="8270" spans="1:1">
      <c r="A8270" s="7"/>
    </row>
    <row r="8271" spans="1:1">
      <c r="A8271" s="7"/>
    </row>
    <row r="8272" spans="1:1">
      <c r="A8272" s="7"/>
    </row>
    <row r="8273" spans="1:1">
      <c r="A8273" s="7"/>
    </row>
    <row r="8274" spans="1:1">
      <c r="A8274" s="7"/>
    </row>
    <row r="8275" spans="1:1">
      <c r="A8275" s="7"/>
    </row>
    <row r="8276" spans="1:1">
      <c r="A8276" s="7"/>
    </row>
    <row r="8277" spans="1:1">
      <c r="A8277" s="7"/>
    </row>
    <row r="8278" spans="1:1">
      <c r="A8278" s="7"/>
    </row>
    <row r="8279" spans="1:1">
      <c r="A8279" s="7"/>
    </row>
    <row r="8280" spans="1:1">
      <c r="A8280" s="7"/>
    </row>
    <row r="8281" spans="1:1">
      <c r="A8281" s="7"/>
    </row>
    <row r="8282" spans="1:1">
      <c r="A8282" s="7"/>
    </row>
    <row r="8283" spans="1:1">
      <c r="A8283" s="7"/>
    </row>
    <row r="8284" spans="1:1">
      <c r="A8284" s="7"/>
    </row>
    <row r="8285" spans="1:1">
      <c r="A8285" s="7"/>
    </row>
    <row r="8286" spans="1:1">
      <c r="A8286" s="7"/>
    </row>
    <row r="8287" spans="1:1">
      <c r="A8287" s="7"/>
    </row>
    <row r="8288" spans="1:1">
      <c r="A8288" s="7"/>
    </row>
    <row r="8289" spans="1:1">
      <c r="A8289" s="7"/>
    </row>
    <row r="8290" spans="1:1">
      <c r="A8290" s="7"/>
    </row>
    <row r="8291" spans="1:1">
      <c r="A8291" s="7"/>
    </row>
    <row r="8292" spans="1:1">
      <c r="A8292" s="7"/>
    </row>
    <row r="8293" spans="1:1">
      <c r="A8293" s="7"/>
    </row>
    <row r="8294" spans="1:1">
      <c r="A8294" s="7"/>
    </row>
    <row r="8295" spans="1:1">
      <c r="A8295" s="7"/>
    </row>
    <row r="8296" spans="1:1">
      <c r="A8296" s="7"/>
    </row>
    <row r="8297" spans="1:1">
      <c r="A8297" s="7"/>
    </row>
    <row r="8298" spans="1:1">
      <c r="A8298" s="7"/>
    </row>
    <row r="8299" spans="1:1">
      <c r="A8299" s="7"/>
    </row>
    <row r="8300" spans="1:1">
      <c r="A8300" s="7"/>
    </row>
    <row r="8301" spans="1:1">
      <c r="A8301" s="7"/>
    </row>
    <row r="8302" spans="1:1">
      <c r="A8302" s="7"/>
    </row>
    <row r="8303" spans="1:1">
      <c r="A8303" s="7"/>
    </row>
    <row r="8304" spans="1:1">
      <c r="A8304" s="7"/>
    </row>
    <row r="8305" spans="1:1">
      <c r="A8305" s="7"/>
    </row>
    <row r="8306" spans="1:1">
      <c r="A8306" s="7"/>
    </row>
    <row r="8307" spans="1:1">
      <c r="A8307" s="7"/>
    </row>
    <row r="8308" spans="1:1">
      <c r="A8308" s="7"/>
    </row>
    <row r="8309" spans="1:1">
      <c r="A8309" s="7"/>
    </row>
    <row r="8310" spans="1:1">
      <c r="A8310" s="7"/>
    </row>
    <row r="8311" spans="1:1">
      <c r="A8311" s="7"/>
    </row>
    <row r="8312" spans="1:1">
      <c r="A8312" s="7"/>
    </row>
    <row r="8313" spans="1:1">
      <c r="A8313" s="7"/>
    </row>
    <row r="8314" spans="1:1">
      <c r="A8314" s="7"/>
    </row>
    <row r="8315" spans="1:1">
      <c r="A8315" s="7"/>
    </row>
    <row r="8316" spans="1:1">
      <c r="A8316" s="7"/>
    </row>
    <row r="8317" spans="1:1">
      <c r="A8317" s="7"/>
    </row>
    <row r="8318" spans="1:1">
      <c r="A8318" s="7"/>
    </row>
    <row r="8319" spans="1:1">
      <c r="A8319" s="7"/>
    </row>
    <row r="8320" spans="1:1">
      <c r="A8320" s="7"/>
    </row>
    <row r="8321" spans="1:1">
      <c r="A8321" s="7"/>
    </row>
    <row r="8322" spans="1:1">
      <c r="A8322" s="7"/>
    </row>
    <row r="8323" spans="1:1">
      <c r="A8323" s="7"/>
    </row>
    <row r="8324" spans="1:1">
      <c r="A8324" s="7"/>
    </row>
    <row r="8325" spans="1:1">
      <c r="A8325" s="7"/>
    </row>
    <row r="8326" spans="1:1">
      <c r="A8326" s="7"/>
    </row>
    <row r="8327" spans="1:1">
      <c r="A8327" s="7"/>
    </row>
    <row r="8328" spans="1:1">
      <c r="A8328" s="7"/>
    </row>
    <row r="8329" spans="1:1">
      <c r="A8329" s="7"/>
    </row>
    <row r="8330" spans="1:1">
      <c r="A8330" s="7"/>
    </row>
    <row r="8331" spans="1:1">
      <c r="A8331" s="7"/>
    </row>
    <row r="8332" spans="1:1">
      <c r="A8332" s="7"/>
    </row>
    <row r="8333" spans="1:1">
      <c r="A8333" s="7"/>
    </row>
    <row r="8334" spans="1:1">
      <c r="A8334" s="7"/>
    </row>
    <row r="8335" spans="1:1">
      <c r="A8335" s="7"/>
    </row>
    <row r="8336" spans="1:1">
      <c r="A8336" s="7"/>
    </row>
    <row r="8337" spans="1:1">
      <c r="A8337" s="7"/>
    </row>
    <row r="8338" spans="1:1">
      <c r="A8338" s="7"/>
    </row>
    <row r="8339" spans="1:1">
      <c r="A8339" s="7"/>
    </row>
    <row r="8340" spans="1:1">
      <c r="A8340" s="7"/>
    </row>
    <row r="8341" spans="1:1">
      <c r="A8341" s="7"/>
    </row>
    <row r="8342" spans="1:1">
      <c r="A8342" s="7"/>
    </row>
    <row r="8343" spans="1:1">
      <c r="A8343" s="7"/>
    </row>
    <row r="8344" spans="1:1">
      <c r="A8344" s="7"/>
    </row>
    <row r="8345" spans="1:1">
      <c r="A8345" s="7"/>
    </row>
    <row r="8346" spans="1:1">
      <c r="A8346" s="7"/>
    </row>
    <row r="8347" spans="1:1">
      <c r="A8347" s="7"/>
    </row>
    <row r="8348" spans="1:1">
      <c r="A8348" s="7"/>
    </row>
    <row r="8349" spans="1:1">
      <c r="A8349" s="7"/>
    </row>
    <row r="8350" spans="1:1">
      <c r="A8350" s="7"/>
    </row>
    <row r="8351" spans="1:1">
      <c r="A8351" s="7"/>
    </row>
    <row r="8352" spans="1:1">
      <c r="A8352" s="7"/>
    </row>
    <row r="8353" spans="1:1">
      <c r="A8353" s="7"/>
    </row>
    <row r="8354" spans="1:1">
      <c r="A8354" s="7"/>
    </row>
    <row r="8355" spans="1:1">
      <c r="A8355" s="7"/>
    </row>
    <row r="8356" spans="1:1">
      <c r="A8356" s="7"/>
    </row>
    <row r="8357" spans="1:1">
      <c r="A8357" s="7"/>
    </row>
    <row r="8358" spans="1:1">
      <c r="A8358" s="7"/>
    </row>
    <row r="8359" spans="1:1">
      <c r="A8359" s="7"/>
    </row>
    <row r="8360" spans="1:1">
      <c r="A8360" s="7"/>
    </row>
    <row r="8361" spans="1:1">
      <c r="A8361" s="7"/>
    </row>
    <row r="8362" spans="1:1">
      <c r="A8362" s="7"/>
    </row>
    <row r="8363" spans="1:1">
      <c r="A8363" s="7"/>
    </row>
    <row r="8364" spans="1:1">
      <c r="A8364" s="7"/>
    </row>
    <row r="8365" spans="1:1">
      <c r="A8365" s="7"/>
    </row>
    <row r="8366" spans="1:1">
      <c r="A8366" s="7"/>
    </row>
    <row r="8367" spans="1:1">
      <c r="A8367" s="7"/>
    </row>
    <row r="8368" spans="1:1">
      <c r="A8368" s="7"/>
    </row>
    <row r="8369" spans="1:1">
      <c r="A8369" s="7"/>
    </row>
    <row r="8370" spans="1:1">
      <c r="A8370" s="7"/>
    </row>
    <row r="8371" spans="1:1">
      <c r="A8371" s="7"/>
    </row>
    <row r="8372" spans="1:1">
      <c r="A8372" s="7"/>
    </row>
    <row r="8373" spans="1:1">
      <c r="A8373" s="7"/>
    </row>
    <row r="8374" spans="1:1">
      <c r="A8374" s="7"/>
    </row>
    <row r="8375" spans="1:1">
      <c r="A8375" s="7"/>
    </row>
    <row r="8376" spans="1:1">
      <c r="A8376" s="7"/>
    </row>
    <row r="8377" spans="1:1">
      <c r="A8377" s="7"/>
    </row>
    <row r="8378" spans="1:1">
      <c r="A8378" s="7"/>
    </row>
    <row r="8379" spans="1:1">
      <c r="A8379" s="7"/>
    </row>
    <row r="8380" spans="1:1">
      <c r="A8380" s="7"/>
    </row>
    <row r="8381" spans="1:1">
      <c r="A8381" s="7"/>
    </row>
    <row r="8382" spans="1:1">
      <c r="A8382" s="7"/>
    </row>
    <row r="8383" spans="1:1">
      <c r="A8383" s="7"/>
    </row>
    <row r="8384" spans="1:1">
      <c r="A8384" s="7"/>
    </row>
    <row r="8385" spans="1:1">
      <c r="A8385" s="7"/>
    </row>
    <row r="8386" spans="1:1">
      <c r="A8386" s="7"/>
    </row>
    <row r="8387" spans="1:1">
      <c r="A8387" s="7"/>
    </row>
    <row r="8388" spans="1:1">
      <c r="A8388" s="7"/>
    </row>
    <row r="8389" spans="1:1">
      <c r="A8389" s="7"/>
    </row>
    <row r="8390" spans="1:1">
      <c r="A8390" s="7"/>
    </row>
    <row r="8391" spans="1:1">
      <c r="A8391" s="7"/>
    </row>
    <row r="8392" spans="1:1">
      <c r="A8392" s="7"/>
    </row>
    <row r="8393" spans="1:1">
      <c r="A8393" s="7"/>
    </row>
    <row r="8394" spans="1:1">
      <c r="A8394" s="7"/>
    </row>
    <row r="8395" spans="1:1">
      <c r="A8395" s="7"/>
    </row>
    <row r="8396" spans="1:1">
      <c r="A8396" s="7"/>
    </row>
    <row r="8397" spans="1:1">
      <c r="A8397" s="7"/>
    </row>
    <row r="8398" spans="1:1">
      <c r="A8398" s="7"/>
    </row>
    <row r="8399" spans="1:1">
      <c r="A8399" s="7"/>
    </row>
    <row r="8400" spans="1:1">
      <c r="A8400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3"/>
  <sheetViews>
    <sheetView workbookViewId="0">
      <selection activeCell="D2" sqref="D2"/>
    </sheetView>
  </sheetViews>
  <sheetFormatPr defaultRowHeight="12.5"/>
  <cols>
    <col min="3" max="3" width="20.1796875" customWidth="1"/>
  </cols>
  <sheetData>
    <row r="1" spans="1:4" ht="13">
      <c r="A1" s="8" t="s">
        <v>939</v>
      </c>
      <c r="B1" s="8" t="s">
        <v>521</v>
      </c>
    </row>
    <row r="2" spans="1:4" ht="13">
      <c r="A2" s="8">
        <v>65</v>
      </c>
      <c r="B2" s="8" t="s">
        <v>522</v>
      </c>
      <c r="C2" t="str">
        <f>VLOOKUP(A2,Orders!B:U,11,0)</f>
        <v>Tamara Dahlen</v>
      </c>
      <c r="D2" t="str">
        <f>INDEX(Orders!O:O,MATCH(Returns!C2,Orders!L:L,0))</f>
        <v>Corporate</v>
      </c>
    </row>
    <row r="3" spans="1:4" ht="13">
      <c r="A3" s="8">
        <v>69</v>
      </c>
      <c r="B3" s="8" t="s">
        <v>522</v>
      </c>
      <c r="C3" t="str">
        <f>VLOOKUP(A3,Orders!B:U,11,0)</f>
        <v>Jonathan Doherty</v>
      </c>
      <c r="D3" t="str">
        <f>INDEX(Orders!O:O,MATCH(Returns!C3,Orders!L:L,0))</f>
        <v>Corporate</v>
      </c>
    </row>
    <row r="4" spans="1:4" ht="13">
      <c r="A4" s="8">
        <v>134</v>
      </c>
      <c r="B4" s="8" t="s">
        <v>522</v>
      </c>
      <c r="C4" t="str">
        <f>VLOOKUP(A4,Orders!B:U,11,0)</f>
        <v>Michael Dominguez</v>
      </c>
      <c r="D4" t="str">
        <f>INDEX(Orders!O:O,MATCH(Returns!C4,Orders!L:L,0))</f>
        <v>Home Office</v>
      </c>
    </row>
    <row r="5" spans="1:4" ht="13">
      <c r="A5" s="8">
        <v>135</v>
      </c>
      <c r="B5" s="8" t="s">
        <v>522</v>
      </c>
      <c r="C5" t="str">
        <f>VLOOKUP(A5,Orders!B:U,11,0)</f>
        <v>Anne Pryor</v>
      </c>
      <c r="D5" t="str">
        <f>INDEX(Orders!O:O,MATCH(Returns!C5,Orders!L:L,0))</f>
        <v>Consumer</v>
      </c>
    </row>
    <row r="6" spans="1:4" ht="13">
      <c r="A6" s="8">
        <v>230</v>
      </c>
      <c r="B6" s="8" t="s">
        <v>522</v>
      </c>
      <c r="C6" t="str">
        <f>VLOOKUP(A6,Orders!B:U,11,0)</f>
        <v>Erin Creighton</v>
      </c>
      <c r="D6" t="str">
        <f>INDEX(Orders!O:O,MATCH(Returns!C6,Orders!L:L,0))</f>
        <v>Corporate</v>
      </c>
    </row>
    <row r="7" spans="1:4" ht="13">
      <c r="A7" s="8">
        <v>324</v>
      </c>
      <c r="B7" s="8" t="s">
        <v>522</v>
      </c>
      <c r="C7" t="str">
        <f>VLOOKUP(A7,Orders!B:U,11,0)</f>
        <v>Frank Gastineau</v>
      </c>
      <c r="D7" t="str">
        <f>INDEX(Orders!O:O,MATCH(Returns!C7,Orders!L:L,0))</f>
        <v>Small Business</v>
      </c>
    </row>
    <row r="8" spans="1:4" ht="13">
      <c r="A8" s="8">
        <v>359</v>
      </c>
      <c r="B8" s="8" t="s">
        <v>522</v>
      </c>
      <c r="C8" t="str">
        <f>VLOOKUP(A8,Orders!B:U,11,0)</f>
        <v>Cari Sayre</v>
      </c>
      <c r="D8" t="str">
        <f>INDEX(Orders!O:O,MATCH(Returns!C8,Orders!L:L,0))</f>
        <v>Home Office</v>
      </c>
    </row>
    <row r="9" spans="1:4" ht="13">
      <c r="A9" s="8">
        <v>612</v>
      </c>
      <c r="B9" s="8" t="s">
        <v>522</v>
      </c>
      <c r="C9" t="str">
        <f>VLOOKUP(A9,Orders!B:U,11,0)</f>
        <v>Sheri Gordon</v>
      </c>
      <c r="D9" t="str">
        <f>INDEX(Orders!O:O,MATCH(Returns!C9,Orders!L:L,0))</f>
        <v>Corporate</v>
      </c>
    </row>
    <row r="10" spans="1:4" ht="13">
      <c r="A10" s="8">
        <v>614</v>
      </c>
      <c r="B10" s="8" t="s">
        <v>522</v>
      </c>
      <c r="C10" t="str">
        <f>VLOOKUP(A10,Orders!B:U,11,0)</f>
        <v>Dave Hallsten</v>
      </c>
      <c r="D10" t="str">
        <f>INDEX(Orders!O:O,MATCH(Returns!C10,Orders!L:L,0))</f>
        <v>Home Office</v>
      </c>
    </row>
    <row r="11" spans="1:4" ht="13">
      <c r="A11" s="8">
        <v>678</v>
      </c>
      <c r="B11" s="8" t="s">
        <v>522</v>
      </c>
      <c r="C11" t="str">
        <f>VLOOKUP(A11,Orders!B:U,11,0)</f>
        <v>Dorothy Badders</v>
      </c>
      <c r="D11" t="str">
        <f>INDEX(Orders!O:O,MATCH(Returns!C11,Orders!L:L,0))</f>
        <v>Home Office</v>
      </c>
    </row>
    <row r="12" spans="1:4" ht="13">
      <c r="A12" s="8">
        <v>710</v>
      </c>
      <c r="B12" s="8" t="s">
        <v>522</v>
      </c>
      <c r="C12" t="str">
        <f>VLOOKUP(A12,Orders!B:U,11,0)</f>
        <v>Susan MacKendrick</v>
      </c>
      <c r="D12" t="str">
        <f>INDEX(Orders!O:O,MATCH(Returns!C12,Orders!L:L,0))</f>
        <v>Corporate</v>
      </c>
    </row>
    <row r="13" spans="1:4" ht="13">
      <c r="A13" s="8">
        <v>740</v>
      </c>
      <c r="B13" s="8" t="s">
        <v>522</v>
      </c>
      <c r="C13" t="str">
        <f>VLOOKUP(A13,Orders!B:U,11,0)</f>
        <v>Thomas Boland</v>
      </c>
      <c r="D13" t="str">
        <f>INDEX(Orders!O:O,MATCH(Returns!C13,Orders!L:L,0))</f>
        <v>Corporate</v>
      </c>
    </row>
    <row r="14" spans="1:4" ht="13">
      <c r="A14" s="8">
        <v>775</v>
      </c>
      <c r="B14" s="8" t="s">
        <v>522</v>
      </c>
      <c r="C14" t="str">
        <f>VLOOKUP(A14,Orders!B:U,11,0)</f>
        <v>Peter McVee</v>
      </c>
      <c r="D14" t="str">
        <f>INDEX(Orders!O:O,MATCH(Returns!C14,Orders!L:L,0))</f>
        <v>Small Business</v>
      </c>
    </row>
    <row r="15" spans="1:4" ht="13">
      <c r="A15" s="8">
        <v>833</v>
      </c>
      <c r="B15" s="8" t="s">
        <v>522</v>
      </c>
      <c r="C15" t="str">
        <f>VLOOKUP(A15,Orders!B:U,11,0)</f>
        <v>Olvera Toch</v>
      </c>
      <c r="D15" t="str">
        <f>INDEX(Orders!O:O,MATCH(Returns!C15,Orders!L:L,0))</f>
        <v>Home Office</v>
      </c>
    </row>
    <row r="16" spans="1:4" ht="13">
      <c r="A16" s="8">
        <v>902</v>
      </c>
      <c r="B16" s="8" t="s">
        <v>522</v>
      </c>
      <c r="C16" t="str">
        <f>VLOOKUP(A16,Orders!B:U,11,0)</f>
        <v>Meg O'Connel</v>
      </c>
      <c r="D16" t="str">
        <f>INDEX(Orders!O:O,MATCH(Returns!C16,Orders!L:L,0))</f>
        <v>Corporate</v>
      </c>
    </row>
    <row r="17" spans="1:4" ht="13">
      <c r="A17" s="8">
        <v>928</v>
      </c>
      <c r="B17" s="8" t="s">
        <v>522</v>
      </c>
      <c r="C17" t="str">
        <f>VLOOKUP(A17,Orders!B:U,11,0)</f>
        <v>Anthony O'Donnell</v>
      </c>
      <c r="D17" t="str">
        <f>INDEX(Orders!O:O,MATCH(Returns!C17,Orders!L:L,0))</f>
        <v>Consumer</v>
      </c>
    </row>
    <row r="18" spans="1:4" ht="13">
      <c r="A18" s="8">
        <v>930</v>
      </c>
      <c r="B18" s="8" t="s">
        <v>522</v>
      </c>
      <c r="C18" t="str">
        <f>VLOOKUP(A18,Orders!B:U,11,0)</f>
        <v>Phillina Ober</v>
      </c>
      <c r="D18" t="str">
        <f>INDEX(Orders!O:O,MATCH(Returns!C18,Orders!L:L,0))</f>
        <v>Small Business</v>
      </c>
    </row>
    <row r="19" spans="1:4" ht="13">
      <c r="A19" s="8">
        <v>1060</v>
      </c>
      <c r="B19" s="8" t="s">
        <v>522</v>
      </c>
      <c r="C19" t="str">
        <f>VLOOKUP(A19,Orders!B:U,11,0)</f>
        <v>Harold Dahlen</v>
      </c>
      <c r="D19" t="str">
        <f>INDEX(Orders!O:O,MATCH(Returns!C19,Orders!L:L,0))</f>
        <v>Corporate</v>
      </c>
    </row>
    <row r="20" spans="1:4" ht="13">
      <c r="A20" s="8">
        <v>1127</v>
      </c>
      <c r="B20" s="8" t="s">
        <v>522</v>
      </c>
      <c r="C20" t="str">
        <f>VLOOKUP(A20,Orders!B:U,11,0)</f>
        <v>Stuart Calhoun</v>
      </c>
      <c r="D20" t="str">
        <f>INDEX(Orders!O:O,MATCH(Returns!C20,Orders!L:L,0))</f>
        <v>Consumer</v>
      </c>
    </row>
    <row r="21" spans="1:4" ht="13">
      <c r="A21" s="8">
        <v>1285</v>
      </c>
      <c r="B21" s="8" t="s">
        <v>522</v>
      </c>
      <c r="C21" t="str">
        <f>VLOOKUP(A21,Orders!B:U,11,0)</f>
        <v>Sally Matthias</v>
      </c>
      <c r="D21" t="str">
        <f>INDEX(Orders!O:O,MATCH(Returns!C21,Orders!L:L,0))</f>
        <v>Corporate</v>
      </c>
    </row>
    <row r="22" spans="1:4" ht="13">
      <c r="A22" s="8">
        <v>1317</v>
      </c>
      <c r="B22" s="8" t="s">
        <v>522</v>
      </c>
      <c r="C22" t="str">
        <f>VLOOKUP(A22,Orders!B:U,11,0)</f>
        <v>Janet Lee</v>
      </c>
      <c r="D22" t="str">
        <f>INDEX(Orders!O:O,MATCH(Returns!C22,Orders!L:L,0))</f>
        <v>Consumer</v>
      </c>
    </row>
    <row r="23" spans="1:4" ht="13">
      <c r="A23" s="8">
        <v>1382</v>
      </c>
      <c r="B23" s="8" t="s">
        <v>522</v>
      </c>
      <c r="C23" t="str">
        <f>VLOOKUP(A23,Orders!B:U,11,0)</f>
        <v>Corey Catlett</v>
      </c>
      <c r="D23" t="str">
        <f>INDEX(Orders!O:O,MATCH(Returns!C23,Orders!L:L,0))</f>
        <v>Home Office</v>
      </c>
    </row>
    <row r="24" spans="1:4" ht="13">
      <c r="A24" s="8">
        <v>1538</v>
      </c>
      <c r="B24" s="8" t="s">
        <v>522</v>
      </c>
      <c r="C24" t="str">
        <f>VLOOKUP(A24,Orders!B:U,11,0)</f>
        <v>Ted Trevino</v>
      </c>
      <c r="D24" t="str">
        <f>INDEX(Orders!O:O,MATCH(Returns!C24,Orders!L:L,0))</f>
        <v>Corporate</v>
      </c>
    </row>
    <row r="25" spans="1:4" ht="13">
      <c r="A25" s="8">
        <v>1665</v>
      </c>
      <c r="B25" s="8" t="s">
        <v>522</v>
      </c>
      <c r="C25" t="str">
        <f>VLOOKUP(A25,Orders!B:U,11,0)</f>
        <v>John Lucas</v>
      </c>
      <c r="D25" t="str">
        <f>INDEX(Orders!O:O,MATCH(Returns!C25,Orders!L:L,0))</f>
        <v>Corporate</v>
      </c>
    </row>
    <row r="26" spans="1:4" ht="13">
      <c r="A26" s="8">
        <v>1921</v>
      </c>
      <c r="B26" s="8" t="s">
        <v>522</v>
      </c>
      <c r="C26" t="str">
        <f>VLOOKUP(A26,Orders!B:U,11,0)</f>
        <v>Benjamin Venier</v>
      </c>
      <c r="D26" t="str">
        <f>INDEX(Orders!O:O,MATCH(Returns!C26,Orders!L:L,0))</f>
        <v>Small Business</v>
      </c>
    </row>
    <row r="27" spans="1:4" ht="13">
      <c r="A27" s="8">
        <v>2050</v>
      </c>
      <c r="B27" s="8" t="s">
        <v>522</v>
      </c>
      <c r="C27" t="str">
        <f>VLOOKUP(A27,Orders!B:U,11,0)</f>
        <v>James Galang</v>
      </c>
      <c r="D27" t="str">
        <f>INDEX(Orders!O:O,MATCH(Returns!C27,Orders!L:L,0))</f>
        <v>Consumer</v>
      </c>
    </row>
    <row r="28" spans="1:4" ht="13">
      <c r="A28" s="8">
        <v>2052</v>
      </c>
      <c r="B28" s="8" t="s">
        <v>522</v>
      </c>
      <c r="C28" t="str">
        <f>VLOOKUP(A28,Orders!B:U,11,0)</f>
        <v>Rob Lucas</v>
      </c>
      <c r="D28" t="str">
        <f>INDEX(Orders!O:O,MATCH(Returns!C28,Orders!L:L,0))</f>
        <v>Small Business</v>
      </c>
    </row>
    <row r="29" spans="1:4" ht="13">
      <c r="A29" s="8">
        <v>2055</v>
      </c>
      <c r="B29" s="8" t="s">
        <v>522</v>
      </c>
      <c r="C29" t="str">
        <f>VLOOKUP(A29,Orders!B:U,11,0)</f>
        <v>Nora Paige</v>
      </c>
      <c r="D29" t="str">
        <f>INDEX(Orders!O:O,MATCH(Returns!C29,Orders!L:L,0))</f>
        <v>Small Business</v>
      </c>
    </row>
    <row r="30" spans="1:4" ht="13">
      <c r="A30" s="8">
        <v>2146</v>
      </c>
      <c r="B30" s="8" t="s">
        <v>522</v>
      </c>
      <c r="C30" t="str">
        <f>VLOOKUP(A30,Orders!B:U,11,0)</f>
        <v>Todd Boyes</v>
      </c>
      <c r="D30" t="str">
        <f>INDEX(Orders!O:O,MATCH(Returns!C30,Orders!L:L,0))</f>
        <v>Consumer</v>
      </c>
    </row>
    <row r="31" spans="1:4" ht="13">
      <c r="A31" s="8">
        <v>2213</v>
      </c>
      <c r="B31" s="8" t="s">
        <v>522</v>
      </c>
      <c r="C31" t="str">
        <f>VLOOKUP(A31,Orders!B:U,11,0)</f>
        <v>Sam Zeldin</v>
      </c>
      <c r="D31" t="str">
        <f>INDEX(Orders!O:O,MATCH(Returns!C31,Orders!L:L,0))</f>
        <v>Small Business</v>
      </c>
    </row>
    <row r="32" spans="1:4" ht="13">
      <c r="A32" s="8">
        <v>2240</v>
      </c>
      <c r="B32" s="8" t="s">
        <v>522</v>
      </c>
      <c r="C32" t="str">
        <f>VLOOKUP(A32,Orders!B:U,11,0)</f>
        <v>Sarah Brown</v>
      </c>
      <c r="D32" t="str">
        <f>INDEX(Orders!O:O,MATCH(Returns!C32,Orders!L:L,0))</f>
        <v>Consumer</v>
      </c>
    </row>
    <row r="33" spans="1:4" ht="13">
      <c r="A33" s="8">
        <v>2500</v>
      </c>
      <c r="B33" s="8" t="s">
        <v>522</v>
      </c>
      <c r="C33" t="str">
        <f>VLOOKUP(A33,Orders!B:U,11,0)</f>
        <v>Bobby Elias</v>
      </c>
      <c r="D33" t="str">
        <f>INDEX(Orders!O:O,MATCH(Returns!C33,Orders!L:L,0))</f>
        <v>Small Business</v>
      </c>
    </row>
    <row r="34" spans="1:4" ht="13">
      <c r="A34" s="8">
        <v>2503</v>
      </c>
      <c r="B34" s="8" t="s">
        <v>522</v>
      </c>
      <c r="C34" t="str">
        <f>VLOOKUP(A34,Orders!B:U,11,0)</f>
        <v>Maria Zettner</v>
      </c>
      <c r="D34" t="str">
        <f>INDEX(Orders!O:O,MATCH(Returns!C34,Orders!L:L,0))</f>
        <v>Corporate</v>
      </c>
    </row>
    <row r="35" spans="1:4" ht="13">
      <c r="A35" s="8">
        <v>2562</v>
      </c>
      <c r="B35" s="8" t="s">
        <v>522</v>
      </c>
      <c r="C35" t="str">
        <f>VLOOKUP(A35,Orders!B:U,11,0)</f>
        <v>Cindy Chapman</v>
      </c>
      <c r="D35" t="str">
        <f>INDEX(Orders!O:O,MATCH(Returns!C35,Orders!L:L,0))</f>
        <v>Consumer</v>
      </c>
    </row>
    <row r="36" spans="1:4" ht="13">
      <c r="A36" s="8">
        <v>2823</v>
      </c>
      <c r="B36" s="8" t="s">
        <v>522</v>
      </c>
      <c r="C36" t="str">
        <f>VLOOKUP(A36,Orders!B:U,11,0)</f>
        <v>Robert Waldorf</v>
      </c>
      <c r="D36" t="str">
        <f>INDEX(Orders!O:O,MATCH(Returns!C36,Orders!L:L,0))</f>
        <v>Home Office</v>
      </c>
    </row>
    <row r="37" spans="1:4" ht="13">
      <c r="A37" s="8">
        <v>2915</v>
      </c>
      <c r="B37" s="8" t="s">
        <v>522</v>
      </c>
      <c r="C37" t="str">
        <f>VLOOKUP(A37,Orders!B:U,11,0)</f>
        <v>Tim Brockman</v>
      </c>
      <c r="D37" t="str">
        <f>INDEX(Orders!O:O,MATCH(Returns!C37,Orders!L:L,0))</f>
        <v>Consumer</v>
      </c>
    </row>
    <row r="38" spans="1:4" ht="13">
      <c r="A38" s="8">
        <v>3300</v>
      </c>
      <c r="B38" s="8" t="s">
        <v>522</v>
      </c>
      <c r="C38" t="str">
        <f>VLOOKUP(A38,Orders!B:U,11,0)</f>
        <v>Bryan Spruell</v>
      </c>
      <c r="D38" t="str">
        <f>INDEX(Orders!O:O,MATCH(Returns!C38,Orders!L:L,0))</f>
        <v>Home Office</v>
      </c>
    </row>
    <row r="39" spans="1:4" ht="13">
      <c r="A39" s="8">
        <v>3456</v>
      </c>
      <c r="B39" s="8" t="s">
        <v>522</v>
      </c>
      <c r="C39" t="str">
        <f>VLOOKUP(A39,Orders!B:U,11,0)</f>
        <v>George Zrebassa</v>
      </c>
      <c r="D39" t="str">
        <f>INDEX(Orders!O:O,MATCH(Returns!C39,Orders!L:L,0))</f>
        <v>Home Office</v>
      </c>
    </row>
    <row r="40" spans="1:4" ht="13">
      <c r="A40" s="8">
        <v>3525</v>
      </c>
      <c r="B40" s="8" t="s">
        <v>522</v>
      </c>
      <c r="C40" t="str">
        <f>VLOOKUP(A40,Orders!B:U,11,0)</f>
        <v>Bryan Spruell</v>
      </c>
      <c r="D40" t="str">
        <f>INDEX(Orders!O:O,MATCH(Returns!C40,Orders!L:L,0))</f>
        <v>Home Office</v>
      </c>
    </row>
    <row r="41" spans="1:4" ht="13">
      <c r="A41" s="8">
        <v>3589</v>
      </c>
      <c r="B41" s="8" t="s">
        <v>522</v>
      </c>
      <c r="C41" t="str">
        <f>VLOOKUP(A41,Orders!B:U,11,0)</f>
        <v>Denise Leinenbach</v>
      </c>
      <c r="D41" t="str">
        <f>INDEX(Orders!O:O,MATCH(Returns!C41,Orders!L:L,0))</f>
        <v>Home Office</v>
      </c>
    </row>
    <row r="42" spans="1:4" ht="13">
      <c r="A42" s="8">
        <v>3687</v>
      </c>
      <c r="B42" s="8" t="s">
        <v>522</v>
      </c>
      <c r="C42" t="str">
        <f>VLOOKUP(A42,Orders!B:U,11,0)</f>
        <v>Marc Harrigan</v>
      </c>
      <c r="D42" t="str">
        <f>INDEX(Orders!O:O,MATCH(Returns!C42,Orders!L:L,0))</f>
        <v>Home Office</v>
      </c>
    </row>
    <row r="43" spans="1:4" ht="13">
      <c r="A43" s="8">
        <v>3777</v>
      </c>
      <c r="B43" s="8" t="s">
        <v>522</v>
      </c>
      <c r="C43" t="str">
        <f>VLOOKUP(A43,Orders!B:U,11,0)</f>
        <v>Christine Kargatis</v>
      </c>
      <c r="D43" t="str">
        <f>INDEX(Orders!O:O,MATCH(Returns!C43,Orders!L:L,0))</f>
        <v>Small Business</v>
      </c>
    </row>
    <row r="44" spans="1:4" ht="13">
      <c r="A44" s="8">
        <v>3783</v>
      </c>
      <c r="B44" s="8" t="s">
        <v>522</v>
      </c>
      <c r="C44" t="str">
        <f>VLOOKUP(A44,Orders!B:U,11,0)</f>
        <v>Jonathan Doherty</v>
      </c>
      <c r="D44" t="str">
        <f>INDEX(Orders!O:O,MATCH(Returns!C44,Orders!L:L,0))</f>
        <v>Corporate</v>
      </c>
    </row>
    <row r="45" spans="1:4" ht="13">
      <c r="A45" s="8">
        <v>4006</v>
      </c>
      <c r="B45" s="8" t="s">
        <v>522</v>
      </c>
      <c r="C45" t="str">
        <f>VLOOKUP(A45,Orders!B:U,11,0)</f>
        <v>Jas O'Carroll</v>
      </c>
      <c r="D45" t="str">
        <f>INDEX(Orders!O:O,MATCH(Returns!C45,Orders!L:L,0))</f>
        <v>Corporate</v>
      </c>
    </row>
    <row r="46" spans="1:4" ht="13">
      <c r="A46" s="8">
        <v>4037</v>
      </c>
      <c r="B46" s="8" t="s">
        <v>522</v>
      </c>
      <c r="C46" t="str">
        <f>VLOOKUP(A46,Orders!B:U,11,0)</f>
        <v>Bruce Stewart</v>
      </c>
      <c r="D46" t="str">
        <f>INDEX(Orders!O:O,MATCH(Returns!C46,Orders!L:L,0))</f>
        <v>Corporate</v>
      </c>
    </row>
    <row r="47" spans="1:4" ht="13">
      <c r="A47" s="8">
        <v>4230</v>
      </c>
      <c r="B47" s="8" t="s">
        <v>522</v>
      </c>
      <c r="C47" t="str">
        <f>VLOOKUP(A47,Orders!B:U,11,0)</f>
        <v>Tamara Willingham</v>
      </c>
      <c r="D47" t="str">
        <f>INDEX(Orders!O:O,MATCH(Returns!C47,Orders!L:L,0))</f>
        <v>Corporate</v>
      </c>
    </row>
    <row r="48" spans="1:4" ht="13">
      <c r="A48" s="8">
        <v>4261</v>
      </c>
      <c r="B48" s="8" t="s">
        <v>522</v>
      </c>
      <c r="C48" t="str">
        <f>VLOOKUP(A48,Orders!B:U,11,0)</f>
        <v>Lela Donovan</v>
      </c>
      <c r="D48" t="str">
        <f>INDEX(Orders!O:O,MATCH(Returns!C48,Orders!L:L,0))</f>
        <v>Corporate</v>
      </c>
    </row>
    <row r="49" spans="1:4" ht="13">
      <c r="A49" s="8">
        <v>4391</v>
      </c>
      <c r="B49" s="8" t="s">
        <v>522</v>
      </c>
      <c r="C49" t="str">
        <f>VLOOKUP(A49,Orders!B:U,11,0)</f>
        <v>Eugene Moren</v>
      </c>
      <c r="D49" t="str">
        <f>INDEX(Orders!O:O,MATCH(Returns!C49,Orders!L:L,0))</f>
        <v>Home Office</v>
      </c>
    </row>
    <row r="50" spans="1:4" ht="13">
      <c r="A50" s="8">
        <v>4610</v>
      </c>
      <c r="B50" s="8" t="s">
        <v>522</v>
      </c>
      <c r="C50" t="str">
        <f>VLOOKUP(A50,Orders!B:U,11,0)</f>
        <v>Odella Nelson</v>
      </c>
      <c r="D50" t="str">
        <f>INDEX(Orders!O:O,MATCH(Returns!C50,Orders!L:L,0))</f>
        <v>Small Business</v>
      </c>
    </row>
    <row r="51" spans="1:4" ht="13">
      <c r="A51" s="8">
        <v>4738</v>
      </c>
      <c r="B51" s="8" t="s">
        <v>522</v>
      </c>
      <c r="C51" t="str">
        <f>VLOOKUP(A51,Orders!B:U,11,0)</f>
        <v>David Kendrick</v>
      </c>
      <c r="D51" t="str">
        <f>INDEX(Orders!O:O,MATCH(Returns!C51,Orders!L:L,0))</f>
        <v>Home Office</v>
      </c>
    </row>
    <row r="52" spans="1:4" ht="13">
      <c r="A52" s="8">
        <v>4864</v>
      </c>
      <c r="B52" s="8" t="s">
        <v>522</v>
      </c>
      <c r="C52" t="str">
        <f>VLOOKUP(A52,Orders!B:U,11,0)</f>
        <v>Ralph Kennedy</v>
      </c>
      <c r="D52" t="str">
        <f>INDEX(Orders!O:O,MATCH(Returns!C52,Orders!L:L,0))</f>
        <v>Corporate</v>
      </c>
    </row>
    <row r="53" spans="1:4" ht="13">
      <c r="A53" s="8">
        <v>4960</v>
      </c>
      <c r="B53" s="8" t="s">
        <v>522</v>
      </c>
      <c r="C53" t="str">
        <f>VLOOKUP(A53,Orders!B:U,11,0)</f>
        <v>Corinna Mitchell</v>
      </c>
      <c r="D53" t="str">
        <f>INDEX(Orders!O:O,MATCH(Returns!C53,Orders!L:L,0))</f>
        <v>Corporate</v>
      </c>
    </row>
    <row r="54" spans="1:4" ht="13">
      <c r="A54" s="8">
        <v>5028</v>
      </c>
      <c r="B54" s="8" t="s">
        <v>522</v>
      </c>
      <c r="C54" t="str">
        <f>VLOOKUP(A54,Orders!B:U,11,0)</f>
        <v>Art Miller</v>
      </c>
      <c r="D54" t="str">
        <f>INDEX(Orders!O:O,MATCH(Returns!C54,Orders!L:L,0))</f>
        <v>Corporate</v>
      </c>
    </row>
    <row r="55" spans="1:4" ht="13">
      <c r="A55" s="8">
        <v>5059</v>
      </c>
      <c r="B55" s="8" t="s">
        <v>522</v>
      </c>
      <c r="C55" t="str">
        <f>VLOOKUP(A55,Orders!B:U,11,0)</f>
        <v>Randy Bradley</v>
      </c>
      <c r="D55" t="str">
        <f>INDEX(Orders!O:O,MATCH(Returns!C55,Orders!L:L,0))</f>
        <v>Small Business</v>
      </c>
    </row>
    <row r="56" spans="1:4" ht="13">
      <c r="A56" s="8">
        <v>5061</v>
      </c>
      <c r="B56" s="8" t="s">
        <v>522</v>
      </c>
      <c r="C56" t="str">
        <f>VLOOKUP(A56,Orders!B:U,11,0)</f>
        <v>Sean Wendt</v>
      </c>
      <c r="D56" t="str">
        <f>INDEX(Orders!O:O,MATCH(Returns!C56,Orders!L:L,0))</f>
        <v>Corporate</v>
      </c>
    </row>
    <row r="57" spans="1:4" ht="13">
      <c r="A57" s="8">
        <v>5189</v>
      </c>
      <c r="B57" s="8" t="s">
        <v>522</v>
      </c>
      <c r="C57" t="str">
        <f>VLOOKUP(A57,Orders!B:U,11,0)</f>
        <v>Evan Henry</v>
      </c>
      <c r="D57" t="str">
        <f>INDEX(Orders!O:O,MATCH(Returns!C57,Orders!L:L,0))</f>
        <v>Corporate</v>
      </c>
    </row>
    <row r="58" spans="1:4" ht="13">
      <c r="A58" s="8">
        <v>5381</v>
      </c>
      <c r="B58" s="8" t="s">
        <v>522</v>
      </c>
      <c r="C58" t="str">
        <f>VLOOKUP(A58,Orders!B:U,11,0)</f>
        <v>Edward Nazzal</v>
      </c>
      <c r="D58" t="str">
        <f>INDEX(Orders!O:O,MATCH(Returns!C58,Orders!L:L,0))</f>
        <v>Home Office</v>
      </c>
    </row>
    <row r="59" spans="1:4" ht="13">
      <c r="A59" s="8">
        <v>5414</v>
      </c>
      <c r="B59" s="8" t="s">
        <v>522</v>
      </c>
      <c r="C59" t="str">
        <f>VLOOKUP(A59,Orders!B:U,11,0)</f>
        <v>Michelle Tran</v>
      </c>
      <c r="D59" t="str">
        <f>INDEX(Orders!O:O,MATCH(Returns!C59,Orders!L:L,0))</f>
        <v>Consumer</v>
      </c>
    </row>
    <row r="60" spans="1:4" ht="13">
      <c r="A60" s="8">
        <v>5511</v>
      </c>
      <c r="B60" s="8" t="s">
        <v>522</v>
      </c>
      <c r="C60" t="str">
        <f>VLOOKUP(A60,Orders!B:U,11,0)</f>
        <v>Art Ferguson</v>
      </c>
      <c r="D60" t="str">
        <f>INDEX(Orders!O:O,MATCH(Returns!C60,Orders!L:L,0))</f>
        <v>Corporate</v>
      </c>
    </row>
    <row r="61" spans="1:4" ht="13">
      <c r="A61" s="8">
        <v>5699</v>
      </c>
      <c r="B61" s="8" t="s">
        <v>522</v>
      </c>
      <c r="C61" t="str">
        <f>VLOOKUP(A61,Orders!B:U,11,0)</f>
        <v>Sean Miller</v>
      </c>
      <c r="D61" t="str">
        <f>INDEX(Orders!O:O,MATCH(Returns!C61,Orders!L:L,0))</f>
        <v>Small Business</v>
      </c>
    </row>
    <row r="62" spans="1:4" ht="13">
      <c r="A62" s="8">
        <v>6054</v>
      </c>
      <c r="B62" s="8" t="s">
        <v>522</v>
      </c>
      <c r="C62" t="str">
        <f>VLOOKUP(A62,Orders!B:U,11,0)</f>
        <v>Aleksandra Gannaway</v>
      </c>
      <c r="D62" t="str">
        <f>INDEX(Orders!O:O,MATCH(Returns!C62,Orders!L:L,0))</f>
        <v>Home Office</v>
      </c>
    </row>
    <row r="63" spans="1:4" ht="13">
      <c r="A63" s="8">
        <v>6241</v>
      </c>
      <c r="B63" s="8" t="s">
        <v>522</v>
      </c>
      <c r="C63" t="str">
        <f>VLOOKUP(A63,Orders!B:U,11,0)</f>
        <v>Henry Goldwyn</v>
      </c>
      <c r="D63" t="str">
        <f>INDEX(Orders!O:O,MATCH(Returns!C63,Orders!L:L,0))</f>
        <v>Small Business</v>
      </c>
    </row>
    <row r="64" spans="1:4" ht="13">
      <c r="A64" s="8">
        <v>6272</v>
      </c>
      <c r="B64" s="8" t="s">
        <v>522</v>
      </c>
      <c r="C64" t="str">
        <f>VLOOKUP(A64,Orders!B:U,11,0)</f>
        <v>Randy Ferguson</v>
      </c>
      <c r="D64" t="str">
        <f>INDEX(Orders!O:O,MATCH(Returns!C64,Orders!L:L,0))</f>
        <v>Home Office</v>
      </c>
    </row>
    <row r="65" spans="1:4" ht="13">
      <c r="A65" s="8">
        <v>6498</v>
      </c>
      <c r="B65" s="8" t="s">
        <v>522</v>
      </c>
      <c r="C65" t="str">
        <f>VLOOKUP(A65,Orders!B:U,11,0)</f>
        <v>Julie Prescott</v>
      </c>
      <c r="D65" t="str">
        <f>INDEX(Orders!O:O,MATCH(Returns!C65,Orders!L:L,0))</f>
        <v>Home Office</v>
      </c>
    </row>
    <row r="66" spans="1:4" ht="13">
      <c r="A66" s="8">
        <v>6500</v>
      </c>
      <c r="B66" s="8" t="s">
        <v>522</v>
      </c>
      <c r="C66" t="str">
        <f>VLOOKUP(A66,Orders!B:U,11,0)</f>
        <v>Tony Sayre</v>
      </c>
      <c r="D66" t="str">
        <f>INDEX(Orders!O:O,MATCH(Returns!C66,Orders!L:L,0))</f>
        <v>Small Business</v>
      </c>
    </row>
    <row r="67" spans="1:4" ht="13">
      <c r="A67" s="8">
        <v>6502</v>
      </c>
      <c r="B67" s="8" t="s">
        <v>522</v>
      </c>
      <c r="C67" t="str">
        <f>VLOOKUP(A67,Orders!B:U,11,0)</f>
        <v>Max Jones</v>
      </c>
      <c r="D67" t="str">
        <f>INDEX(Orders!O:O,MATCH(Returns!C67,Orders!L:L,0))</f>
        <v>Home Office</v>
      </c>
    </row>
    <row r="68" spans="1:4" ht="13">
      <c r="A68" s="8">
        <v>6661</v>
      </c>
      <c r="B68" s="8" t="s">
        <v>522</v>
      </c>
      <c r="C68" t="str">
        <f>VLOOKUP(A68,Orders!B:U,11,0)</f>
        <v>Clytie Kelty</v>
      </c>
      <c r="D68" t="str">
        <f>INDEX(Orders!O:O,MATCH(Returns!C68,Orders!L:L,0))</f>
        <v>Small Business</v>
      </c>
    </row>
    <row r="69" spans="1:4" ht="13">
      <c r="A69" s="8">
        <v>6695</v>
      </c>
      <c r="B69" s="8" t="s">
        <v>522</v>
      </c>
      <c r="C69" t="str">
        <f>VLOOKUP(A69,Orders!B:U,11,0)</f>
        <v>Natalie Webber</v>
      </c>
      <c r="D69" t="str">
        <f>INDEX(Orders!O:O,MATCH(Returns!C69,Orders!L:L,0))</f>
        <v>Consumer</v>
      </c>
    </row>
    <row r="70" spans="1:4" ht="13">
      <c r="A70" s="8">
        <v>6757</v>
      </c>
      <c r="B70" s="8" t="s">
        <v>522</v>
      </c>
      <c r="C70" t="str">
        <f>VLOOKUP(A70,Orders!B:U,11,0)</f>
        <v>Brooke Gillingham</v>
      </c>
      <c r="D70" t="str">
        <f>INDEX(Orders!O:O,MATCH(Returns!C70,Orders!L:L,0))</f>
        <v>Small Business</v>
      </c>
    </row>
    <row r="71" spans="1:4" ht="13">
      <c r="A71" s="8">
        <v>6978</v>
      </c>
      <c r="B71" s="8" t="s">
        <v>522</v>
      </c>
      <c r="C71" t="str">
        <f>VLOOKUP(A71,Orders!B:U,11,0)</f>
        <v>Art Foster</v>
      </c>
      <c r="D71" t="str">
        <f>INDEX(Orders!O:O,MATCH(Returns!C71,Orders!L:L,0))</f>
        <v>Home Office</v>
      </c>
    </row>
    <row r="72" spans="1:4" ht="13">
      <c r="A72" s="8">
        <v>6979</v>
      </c>
      <c r="B72" s="8" t="s">
        <v>522</v>
      </c>
      <c r="C72" t="str">
        <f>VLOOKUP(A72,Orders!B:U,11,0)</f>
        <v>Keith Dawkins</v>
      </c>
      <c r="D72" t="str">
        <f>INDEX(Orders!O:O,MATCH(Returns!C72,Orders!L:L,0))</f>
        <v>Home Office</v>
      </c>
    </row>
    <row r="73" spans="1:4" ht="13">
      <c r="A73" s="8">
        <v>7079</v>
      </c>
      <c r="B73" s="8" t="s">
        <v>522</v>
      </c>
      <c r="C73" t="str">
        <f>VLOOKUP(A73,Orders!B:U,11,0)</f>
        <v>Brenda Bowman</v>
      </c>
      <c r="D73" t="str">
        <f>INDEX(Orders!O:O,MATCH(Returns!C73,Orders!L:L,0))</f>
        <v>Small Business</v>
      </c>
    </row>
    <row r="74" spans="1:4" ht="13">
      <c r="A74" s="8">
        <v>7107</v>
      </c>
      <c r="B74" s="8" t="s">
        <v>522</v>
      </c>
      <c r="C74" t="str">
        <f>VLOOKUP(A74,Orders!B:U,11,0)</f>
        <v>Steve Chapman</v>
      </c>
      <c r="D74" t="str">
        <f>INDEX(Orders!O:O,MATCH(Returns!C74,Orders!L:L,0))</f>
        <v>Corporate</v>
      </c>
    </row>
    <row r="75" spans="1:4" ht="13">
      <c r="A75" s="8">
        <v>7203</v>
      </c>
      <c r="B75" s="8" t="s">
        <v>522</v>
      </c>
      <c r="C75" t="str">
        <f>VLOOKUP(A75,Orders!B:U,11,0)</f>
        <v>Ruben Dartt</v>
      </c>
      <c r="D75" t="str">
        <f>INDEX(Orders!O:O,MATCH(Returns!C75,Orders!L:L,0))</f>
        <v>Corporate</v>
      </c>
    </row>
    <row r="76" spans="1:4" ht="13">
      <c r="A76" s="8">
        <v>7269</v>
      </c>
      <c r="B76" s="8" t="s">
        <v>522</v>
      </c>
      <c r="C76" t="str">
        <f>VLOOKUP(A76,Orders!B:U,11,0)</f>
        <v>Muhammed Yedwab</v>
      </c>
      <c r="D76" t="str">
        <f>INDEX(Orders!O:O,MATCH(Returns!C76,Orders!L:L,0))</f>
        <v>Consumer</v>
      </c>
    </row>
    <row r="77" spans="1:4" ht="13">
      <c r="A77" s="8">
        <v>7364</v>
      </c>
      <c r="B77" s="8" t="s">
        <v>522</v>
      </c>
      <c r="C77" t="str">
        <f>VLOOKUP(A77,Orders!B:U,11,0)</f>
        <v>Mary Zewe</v>
      </c>
      <c r="D77" t="str">
        <f>INDEX(Orders!O:O,MATCH(Returns!C77,Orders!L:L,0))</f>
        <v>Corporate</v>
      </c>
    </row>
    <row r="78" spans="1:4" ht="13">
      <c r="A78" s="8">
        <v>7521</v>
      </c>
      <c r="B78" s="8" t="s">
        <v>522</v>
      </c>
      <c r="C78" t="str">
        <f>VLOOKUP(A78,Orders!B:U,11,0)</f>
        <v>Mark Packer</v>
      </c>
      <c r="D78" t="str">
        <f>INDEX(Orders!O:O,MATCH(Returns!C78,Orders!L:L,0))</f>
        <v>Small Business</v>
      </c>
    </row>
    <row r="79" spans="1:4" ht="13">
      <c r="A79" s="8">
        <v>7744</v>
      </c>
      <c r="B79" s="8" t="s">
        <v>522</v>
      </c>
      <c r="C79" t="str">
        <f>VLOOKUP(A79,Orders!B:U,11,0)</f>
        <v>Kean Nguyen</v>
      </c>
      <c r="D79" t="str">
        <f>INDEX(Orders!O:O,MATCH(Returns!C79,Orders!L:L,0))</f>
        <v>Corporate</v>
      </c>
    </row>
    <row r="80" spans="1:4" ht="13">
      <c r="A80" s="8">
        <v>7812</v>
      </c>
      <c r="B80" s="8" t="s">
        <v>522</v>
      </c>
      <c r="C80" t="str">
        <f>VLOOKUP(A80,Orders!B:U,11,0)</f>
        <v>Karl Brown</v>
      </c>
      <c r="D80" t="str">
        <f>INDEX(Orders!O:O,MATCH(Returns!C80,Orders!L:L,0))</f>
        <v>Home Office</v>
      </c>
    </row>
    <row r="81" spans="1:4" ht="13">
      <c r="A81" s="8">
        <v>7815</v>
      </c>
      <c r="B81" s="8" t="s">
        <v>522</v>
      </c>
      <c r="C81" t="str">
        <f>VLOOKUP(A81,Orders!B:U,11,0)</f>
        <v>Amy Hunt</v>
      </c>
      <c r="D81" t="str">
        <f>INDEX(Orders!O:O,MATCH(Returns!C81,Orders!L:L,0))</f>
        <v>Home Office</v>
      </c>
    </row>
    <row r="82" spans="1:4" ht="13">
      <c r="A82" s="8">
        <v>7841</v>
      </c>
      <c r="B82" s="8" t="s">
        <v>522</v>
      </c>
      <c r="C82" t="str">
        <f>VLOOKUP(A82,Orders!B:U,11,0)</f>
        <v>Darren Budd</v>
      </c>
      <c r="D82" t="str">
        <f>INDEX(Orders!O:O,MATCH(Returns!C82,Orders!L:L,0))</f>
        <v>Consumer</v>
      </c>
    </row>
    <row r="83" spans="1:4" ht="13">
      <c r="A83" s="8">
        <v>7845</v>
      </c>
      <c r="B83" s="8" t="s">
        <v>522</v>
      </c>
      <c r="C83" t="str">
        <f>VLOOKUP(A83,Orders!B:U,11,0)</f>
        <v>Todd Boyes</v>
      </c>
      <c r="D83" t="str">
        <f>INDEX(Orders!O:O,MATCH(Returns!C83,Orders!L:L,0))</f>
        <v>Consumer</v>
      </c>
    </row>
    <row r="84" spans="1:4" ht="13">
      <c r="A84" s="8">
        <v>8034</v>
      </c>
      <c r="B84" s="8" t="s">
        <v>522</v>
      </c>
      <c r="C84" t="str">
        <f>VLOOKUP(A84,Orders!B:U,11,0)</f>
        <v>Dennis Pardue</v>
      </c>
      <c r="D84" t="str">
        <f>INDEX(Orders!O:O,MATCH(Returns!C84,Orders!L:L,0))</f>
        <v>Corporate</v>
      </c>
    </row>
    <row r="85" spans="1:4" ht="13">
      <c r="A85" s="8">
        <v>8133</v>
      </c>
      <c r="B85" s="8" t="s">
        <v>522</v>
      </c>
      <c r="C85" t="str">
        <f>VLOOKUP(A85,Orders!B:U,11,0)</f>
        <v>Neil French</v>
      </c>
      <c r="D85" t="str">
        <f>INDEX(Orders!O:O,MATCH(Returns!C85,Orders!L:L,0))</f>
        <v>Consumer</v>
      </c>
    </row>
    <row r="86" spans="1:4" ht="13">
      <c r="A86" s="8">
        <v>8292</v>
      </c>
      <c r="B86" s="8" t="s">
        <v>522</v>
      </c>
      <c r="C86" t="str">
        <f>VLOOKUP(A86,Orders!B:U,11,0)</f>
        <v>Ellis Ballard</v>
      </c>
      <c r="D86" t="str">
        <f>INDEX(Orders!O:O,MATCH(Returns!C86,Orders!L:L,0))</f>
        <v>Corporate</v>
      </c>
    </row>
    <row r="87" spans="1:4" ht="13">
      <c r="A87" s="8">
        <v>8293</v>
      </c>
      <c r="B87" s="8" t="s">
        <v>522</v>
      </c>
      <c r="C87" t="str">
        <f>VLOOKUP(A87,Orders!B:U,11,0)</f>
        <v>Jason Klamczynski</v>
      </c>
      <c r="D87" t="str">
        <f>INDEX(Orders!O:O,MATCH(Returns!C87,Orders!L:L,0))</f>
        <v>Small Business</v>
      </c>
    </row>
    <row r="88" spans="1:4" ht="13">
      <c r="A88" s="8">
        <v>8353</v>
      </c>
      <c r="B88" s="8" t="s">
        <v>522</v>
      </c>
      <c r="C88" t="str">
        <f>VLOOKUP(A88,Orders!B:U,11,0)</f>
        <v>Brendan Sweed</v>
      </c>
      <c r="D88" t="str">
        <f>INDEX(Orders!O:O,MATCH(Returns!C88,Orders!L:L,0))</f>
        <v>Consumer</v>
      </c>
    </row>
    <row r="89" spans="1:4" ht="13">
      <c r="A89" s="8">
        <v>8961</v>
      </c>
      <c r="B89" s="8" t="s">
        <v>522</v>
      </c>
      <c r="C89" t="str">
        <f>VLOOKUP(A89,Orders!B:U,11,0)</f>
        <v>Jessica Myrick</v>
      </c>
      <c r="D89" t="str">
        <f>INDEX(Orders!O:O,MATCH(Returns!C89,Orders!L:L,0))</f>
        <v>Small Business</v>
      </c>
    </row>
    <row r="90" spans="1:4" ht="13">
      <c r="A90" s="8">
        <v>9027</v>
      </c>
      <c r="B90" s="8" t="s">
        <v>522</v>
      </c>
      <c r="C90" t="str">
        <f>VLOOKUP(A90,Orders!B:U,11,0)</f>
        <v>Roy French</v>
      </c>
      <c r="D90" t="str">
        <f>INDEX(Orders!O:O,MATCH(Returns!C90,Orders!L:L,0))</f>
        <v>Consumer</v>
      </c>
    </row>
    <row r="91" spans="1:4" ht="13">
      <c r="A91" s="8">
        <v>9093</v>
      </c>
      <c r="B91" s="8" t="s">
        <v>522</v>
      </c>
      <c r="C91" t="str">
        <f>VLOOKUP(A91,Orders!B:U,11,0)</f>
        <v>Cyra Reiten</v>
      </c>
      <c r="D91" t="str">
        <f>INDEX(Orders!O:O,MATCH(Returns!C91,Orders!L:L,0))</f>
        <v>Consumer</v>
      </c>
    </row>
    <row r="92" spans="1:4" ht="13">
      <c r="A92" s="8">
        <v>9152</v>
      </c>
      <c r="B92" s="8" t="s">
        <v>522</v>
      </c>
      <c r="C92" t="str">
        <f>VLOOKUP(A92,Orders!B:U,11,0)</f>
        <v>Steven Cartwright</v>
      </c>
      <c r="D92" t="str">
        <f>INDEX(Orders!O:O,MATCH(Returns!C92,Orders!L:L,0))</f>
        <v>Home Office</v>
      </c>
    </row>
    <row r="93" spans="1:4" ht="13">
      <c r="A93" s="8">
        <v>9219</v>
      </c>
      <c r="B93" s="8" t="s">
        <v>522</v>
      </c>
      <c r="C93" t="str">
        <f>VLOOKUP(A93,Orders!B:U,11,0)</f>
        <v>Craig Leslie</v>
      </c>
      <c r="D93" t="str">
        <f>INDEX(Orders!O:O,MATCH(Returns!C93,Orders!L:L,0))</f>
        <v>Consumer</v>
      </c>
    </row>
    <row r="94" spans="1:4" ht="13">
      <c r="A94" s="8">
        <v>9472</v>
      </c>
      <c r="B94" s="8" t="s">
        <v>522</v>
      </c>
      <c r="C94" t="str">
        <f>VLOOKUP(A94,Orders!B:U,11,0)</f>
        <v>Greg Tran</v>
      </c>
      <c r="D94" t="str">
        <f>INDEX(Orders!O:O,MATCH(Returns!C94,Orders!L:L,0))</f>
        <v>Home Office</v>
      </c>
    </row>
    <row r="95" spans="1:4" ht="13">
      <c r="A95" s="8">
        <v>9574</v>
      </c>
      <c r="B95" s="8" t="s">
        <v>522</v>
      </c>
      <c r="C95" t="str">
        <f>VLOOKUP(A95,Orders!B:U,11,0)</f>
        <v>Joy Smith</v>
      </c>
      <c r="D95" t="str">
        <f>INDEX(Orders!O:O,MATCH(Returns!C95,Orders!L:L,0))</f>
        <v>Corporate</v>
      </c>
    </row>
    <row r="96" spans="1:4" ht="13">
      <c r="A96" s="8">
        <v>9696</v>
      </c>
      <c r="B96" s="8" t="s">
        <v>522</v>
      </c>
      <c r="C96" t="str">
        <f>VLOOKUP(A96,Orders!B:U,11,0)</f>
        <v>Harold Dahlen</v>
      </c>
      <c r="D96" t="str">
        <f>INDEX(Orders!O:O,MATCH(Returns!C96,Orders!L:L,0))</f>
        <v>Corporate</v>
      </c>
    </row>
    <row r="97" spans="1:4" ht="13">
      <c r="A97" s="8">
        <v>9701</v>
      </c>
      <c r="B97" s="8" t="s">
        <v>522</v>
      </c>
      <c r="C97" t="str">
        <f>VLOOKUP(A97,Orders!B:U,11,0)</f>
        <v>Herbert Flentye</v>
      </c>
      <c r="D97" t="str">
        <f>INDEX(Orders!O:O,MATCH(Returns!C97,Orders!L:L,0))</f>
        <v>Small Business</v>
      </c>
    </row>
    <row r="98" spans="1:4" ht="13">
      <c r="A98" s="8">
        <v>9762</v>
      </c>
      <c r="B98" s="8" t="s">
        <v>522</v>
      </c>
      <c r="C98" t="str">
        <f>VLOOKUP(A98,Orders!B:U,11,0)</f>
        <v>Larry Tron</v>
      </c>
      <c r="D98" t="str">
        <f>INDEX(Orders!O:O,MATCH(Returns!C98,Orders!L:L,0))</f>
        <v>Home Office</v>
      </c>
    </row>
    <row r="99" spans="1:4" ht="13">
      <c r="A99" s="8">
        <v>9829</v>
      </c>
      <c r="B99" s="8" t="s">
        <v>522</v>
      </c>
      <c r="C99" t="str">
        <f>VLOOKUP(A99,Orders!B:U,11,0)</f>
        <v>Valerie Takahito</v>
      </c>
      <c r="D99" t="str">
        <f>INDEX(Orders!O:O,MATCH(Returns!C99,Orders!L:L,0))</f>
        <v>Consumer</v>
      </c>
    </row>
    <row r="100" spans="1:4" ht="13">
      <c r="A100" s="8">
        <v>9895</v>
      </c>
      <c r="B100" s="8" t="s">
        <v>522</v>
      </c>
      <c r="C100" t="str">
        <f>VLOOKUP(A100,Orders!B:U,11,0)</f>
        <v>Adam Bellavance</v>
      </c>
      <c r="D100" t="str">
        <f>INDEX(Orders!O:O,MATCH(Returns!C100,Orders!L:L,0))</f>
        <v>Small Business</v>
      </c>
    </row>
    <row r="101" spans="1:4" ht="13">
      <c r="A101" s="8">
        <v>9923</v>
      </c>
      <c r="B101" s="8" t="s">
        <v>522</v>
      </c>
      <c r="C101" t="str">
        <f>VLOOKUP(A101,Orders!B:U,11,0)</f>
        <v>Chad Sievert</v>
      </c>
      <c r="D101" t="str">
        <f>INDEX(Orders!O:O,MATCH(Returns!C101,Orders!L:L,0))</f>
        <v>Corporate</v>
      </c>
    </row>
    <row r="102" spans="1:4" ht="13">
      <c r="A102" s="8">
        <v>9927</v>
      </c>
      <c r="B102" s="8" t="s">
        <v>522</v>
      </c>
      <c r="C102" t="str">
        <f>VLOOKUP(A102,Orders!B:U,11,0)</f>
        <v>Grant Carroll</v>
      </c>
      <c r="D102" t="str">
        <f>INDEX(Orders!O:O,MATCH(Returns!C102,Orders!L:L,0))</f>
        <v>Small Business</v>
      </c>
    </row>
    <row r="103" spans="1:4" ht="13">
      <c r="A103" s="8">
        <v>10054</v>
      </c>
      <c r="B103" s="8" t="s">
        <v>522</v>
      </c>
      <c r="C103" t="str">
        <f>VLOOKUP(A103,Orders!B:U,11,0)</f>
        <v>Helen Wasserman</v>
      </c>
      <c r="D103" t="str">
        <f>INDEX(Orders!O:O,MATCH(Returns!C103,Orders!L:L,0))</f>
        <v>Home Office</v>
      </c>
    </row>
    <row r="104" spans="1:4" ht="13">
      <c r="A104" s="8">
        <v>10183</v>
      </c>
      <c r="B104" s="8" t="s">
        <v>522</v>
      </c>
      <c r="C104" t="str">
        <f>VLOOKUP(A104,Orders!B:U,11,0)</f>
        <v>Darren Budd</v>
      </c>
      <c r="D104" t="str">
        <f>INDEX(Orders!O:O,MATCH(Returns!C104,Orders!L:L,0))</f>
        <v>Consumer</v>
      </c>
    </row>
    <row r="105" spans="1:4" ht="13">
      <c r="A105" s="8">
        <v>10498</v>
      </c>
      <c r="B105" s="8" t="s">
        <v>522</v>
      </c>
      <c r="C105" t="str">
        <f>VLOOKUP(A105,Orders!B:U,11,0)</f>
        <v>Jesus Ocampo</v>
      </c>
      <c r="D105" t="str">
        <f>INDEX(Orders!O:O,MATCH(Returns!C105,Orders!L:L,0))</f>
        <v>Small Business</v>
      </c>
    </row>
    <row r="106" spans="1:4" ht="13">
      <c r="A106" s="8">
        <v>10662</v>
      </c>
      <c r="B106" s="8" t="s">
        <v>522</v>
      </c>
      <c r="C106" t="str">
        <f>VLOOKUP(A106,Orders!B:U,11,0)</f>
        <v>Aaron Hawkins</v>
      </c>
      <c r="D106" t="str">
        <f>INDEX(Orders!O:O,MATCH(Returns!C106,Orders!L:L,0))</f>
        <v>Home Office</v>
      </c>
    </row>
    <row r="107" spans="1:4" ht="13">
      <c r="A107" s="8">
        <v>10917</v>
      </c>
      <c r="B107" s="8" t="s">
        <v>522</v>
      </c>
      <c r="C107" t="str">
        <f>VLOOKUP(A107,Orders!B:U,11,0)</f>
        <v>Alice McCarthy</v>
      </c>
      <c r="D107" t="str">
        <f>INDEX(Orders!O:O,MATCH(Returns!C107,Orders!L:L,0))</f>
        <v>Corporate</v>
      </c>
    </row>
    <row r="108" spans="1:4" ht="13">
      <c r="A108" s="8">
        <v>11271</v>
      </c>
      <c r="B108" s="8" t="s">
        <v>522</v>
      </c>
      <c r="C108" t="str">
        <f>VLOOKUP(A108,Orders!B:U,11,0)</f>
        <v>Berenike Kampe</v>
      </c>
      <c r="D108" t="str">
        <f>INDEX(Orders!O:O,MATCH(Returns!C108,Orders!L:L,0))</f>
        <v>Corporate</v>
      </c>
    </row>
    <row r="109" spans="1:4" ht="13">
      <c r="A109" s="8">
        <v>11396</v>
      </c>
      <c r="B109" s="8" t="s">
        <v>522</v>
      </c>
      <c r="C109" t="str">
        <f>VLOOKUP(A109,Orders!B:U,11,0)</f>
        <v>Matt Connell</v>
      </c>
      <c r="D109" t="str">
        <f>INDEX(Orders!O:O,MATCH(Returns!C109,Orders!L:L,0))</f>
        <v>Corporate</v>
      </c>
    </row>
    <row r="110" spans="1:4" ht="13">
      <c r="A110" s="8">
        <v>11425</v>
      </c>
      <c r="B110" s="8" t="s">
        <v>522</v>
      </c>
      <c r="C110" t="str">
        <f>VLOOKUP(A110,Orders!B:U,11,0)</f>
        <v>Patrick Bzostek</v>
      </c>
      <c r="D110" t="str">
        <f>INDEX(Orders!O:O,MATCH(Returns!C110,Orders!L:L,0))</f>
        <v>Consumer</v>
      </c>
    </row>
    <row r="111" spans="1:4" ht="13">
      <c r="A111" s="8">
        <v>11426</v>
      </c>
      <c r="B111" s="8" t="s">
        <v>522</v>
      </c>
      <c r="C111" t="str">
        <f>VLOOKUP(A111,Orders!B:U,11,0)</f>
        <v>Laurel Beltran</v>
      </c>
      <c r="D111" t="str">
        <f>INDEX(Orders!O:O,MATCH(Returns!C111,Orders!L:L,0))</f>
        <v>Consumer</v>
      </c>
    </row>
    <row r="112" spans="1:4" ht="13">
      <c r="A112" s="8">
        <v>11648</v>
      </c>
      <c r="B112" s="8" t="s">
        <v>522</v>
      </c>
      <c r="C112" t="str">
        <f>VLOOKUP(A112,Orders!B:U,11,0)</f>
        <v>Brian DeCherney</v>
      </c>
      <c r="D112" t="str">
        <f>INDEX(Orders!O:O,MATCH(Returns!C112,Orders!L:L,0))</f>
        <v>Corporate</v>
      </c>
    </row>
    <row r="113" spans="1:4" ht="13">
      <c r="A113" s="8">
        <v>11652</v>
      </c>
      <c r="B113" s="8" t="s">
        <v>522</v>
      </c>
      <c r="C113" t="str">
        <f>VLOOKUP(A113,Orders!B:U,11,0)</f>
        <v>Olvera Toch</v>
      </c>
      <c r="D113" t="str">
        <f>INDEX(Orders!O:O,MATCH(Returns!C113,Orders!L:L,0))</f>
        <v>Home Office</v>
      </c>
    </row>
    <row r="114" spans="1:4" ht="13">
      <c r="A114" s="8">
        <v>11682</v>
      </c>
      <c r="B114" s="8" t="s">
        <v>522</v>
      </c>
      <c r="C114" t="str">
        <f>VLOOKUP(A114,Orders!B:U,11,0)</f>
        <v>Brad Thomas</v>
      </c>
      <c r="D114" t="str">
        <f>INDEX(Orders!O:O,MATCH(Returns!C114,Orders!L:L,0))</f>
        <v>Corporate</v>
      </c>
    </row>
    <row r="115" spans="1:4" ht="13">
      <c r="A115" s="8">
        <v>11748</v>
      </c>
      <c r="B115" s="8" t="s">
        <v>522</v>
      </c>
      <c r="C115" t="str">
        <f>VLOOKUP(A115,Orders!B:U,11,0)</f>
        <v>Tamara Willingham</v>
      </c>
      <c r="D115" t="str">
        <f>INDEX(Orders!O:O,MATCH(Returns!C115,Orders!L:L,0))</f>
        <v>Corporate</v>
      </c>
    </row>
    <row r="116" spans="1:4" ht="13">
      <c r="A116" s="8">
        <v>11909</v>
      </c>
      <c r="B116" s="8" t="s">
        <v>522</v>
      </c>
      <c r="C116" t="str">
        <f>VLOOKUP(A116,Orders!B:U,11,0)</f>
        <v>Stephanie Phelps</v>
      </c>
      <c r="D116" t="str">
        <f>INDEX(Orders!O:O,MATCH(Returns!C116,Orders!L:L,0))</f>
        <v>Consumer</v>
      </c>
    </row>
    <row r="117" spans="1:4" ht="13">
      <c r="A117" s="8">
        <v>11911</v>
      </c>
      <c r="B117" s="8" t="s">
        <v>522</v>
      </c>
      <c r="C117" t="str">
        <f>VLOOKUP(A117,Orders!B:U,11,0)</f>
        <v>Edward Hooks</v>
      </c>
      <c r="D117" t="str">
        <f>INDEX(Orders!O:O,MATCH(Returns!C117,Orders!L:L,0))</f>
        <v>Consumer</v>
      </c>
    </row>
    <row r="118" spans="1:4" ht="13">
      <c r="A118" s="8">
        <v>12005</v>
      </c>
      <c r="B118" s="8" t="s">
        <v>522</v>
      </c>
      <c r="C118" t="str">
        <f>VLOOKUP(A118,Orders!B:U,11,0)</f>
        <v>Dean Percer</v>
      </c>
      <c r="D118" t="str">
        <f>INDEX(Orders!O:O,MATCH(Returns!C118,Orders!L:L,0))</f>
        <v>Consumer</v>
      </c>
    </row>
    <row r="119" spans="1:4" ht="13">
      <c r="A119" s="8">
        <v>12067</v>
      </c>
      <c r="B119" s="8" t="s">
        <v>522</v>
      </c>
      <c r="C119" t="str">
        <f>VLOOKUP(A119,Orders!B:U,11,0)</f>
        <v>Toby Swindell</v>
      </c>
      <c r="D119" t="str">
        <f>INDEX(Orders!O:O,MATCH(Returns!C119,Orders!L:L,0))</f>
        <v>Small Business</v>
      </c>
    </row>
    <row r="120" spans="1:4" ht="13">
      <c r="A120" s="8">
        <v>12096</v>
      </c>
      <c r="B120" s="8" t="s">
        <v>522</v>
      </c>
      <c r="C120" t="str">
        <f>VLOOKUP(A120,Orders!B:U,11,0)</f>
        <v>Michelle Lonsdale</v>
      </c>
      <c r="D120" t="str">
        <f>INDEX(Orders!O:O,MATCH(Returns!C120,Orders!L:L,0))</f>
        <v>Home Office</v>
      </c>
    </row>
    <row r="121" spans="1:4" ht="13">
      <c r="A121" s="8">
        <v>12262</v>
      </c>
      <c r="B121" s="8" t="s">
        <v>522</v>
      </c>
      <c r="C121" t="str">
        <f>VLOOKUP(A121,Orders!B:U,11,0)</f>
        <v>Julia Barnett</v>
      </c>
      <c r="D121" t="str">
        <f>INDEX(Orders!O:O,MATCH(Returns!C121,Orders!L:L,0))</f>
        <v>Corporate</v>
      </c>
    </row>
    <row r="122" spans="1:4" ht="13">
      <c r="A122" s="8">
        <v>12263</v>
      </c>
      <c r="B122" s="8" t="s">
        <v>522</v>
      </c>
      <c r="C122" t="str">
        <f>VLOOKUP(A122,Orders!B:U,11,0)</f>
        <v>Dan Lawera</v>
      </c>
      <c r="D122" t="str">
        <f>INDEX(Orders!O:O,MATCH(Returns!C122,Orders!L:L,0))</f>
        <v>Corporate</v>
      </c>
    </row>
    <row r="123" spans="1:4" ht="13">
      <c r="A123" s="8">
        <v>12389</v>
      </c>
      <c r="B123" s="8" t="s">
        <v>522</v>
      </c>
      <c r="C123" t="str">
        <f>VLOOKUP(A123,Orders!B:U,11,0)</f>
        <v>Michael Granlund</v>
      </c>
      <c r="D123" t="str">
        <f>INDEX(Orders!O:O,MATCH(Returns!C123,Orders!L:L,0))</f>
        <v>Corporate</v>
      </c>
    </row>
    <row r="124" spans="1:4" ht="13">
      <c r="A124" s="8">
        <v>12451</v>
      </c>
      <c r="B124" s="8" t="s">
        <v>522</v>
      </c>
      <c r="C124" t="str">
        <f>VLOOKUP(A124,Orders!B:U,11,0)</f>
        <v>Thais Sissman</v>
      </c>
      <c r="D124" t="str">
        <f>INDEX(Orders!O:O,MATCH(Returns!C124,Orders!L:L,0))</f>
        <v>Corporate</v>
      </c>
    </row>
    <row r="125" spans="1:4" ht="13">
      <c r="A125" s="8">
        <v>12483</v>
      </c>
      <c r="B125" s="8" t="s">
        <v>522</v>
      </c>
      <c r="C125" t="str">
        <f>VLOOKUP(A125,Orders!B:U,11,0)</f>
        <v>Tom Zandusky</v>
      </c>
      <c r="D125" t="str">
        <f>INDEX(Orders!O:O,MATCH(Returns!C125,Orders!L:L,0))</f>
        <v>Home Office</v>
      </c>
    </row>
    <row r="126" spans="1:4" ht="13">
      <c r="A126" s="8">
        <v>12580</v>
      </c>
      <c r="B126" s="8" t="s">
        <v>522</v>
      </c>
      <c r="C126" t="str">
        <f>VLOOKUP(A126,Orders!B:U,11,0)</f>
        <v>Dave Poirier</v>
      </c>
      <c r="D126" t="str">
        <f>INDEX(Orders!O:O,MATCH(Returns!C126,Orders!L:L,0))</f>
        <v>Small Business</v>
      </c>
    </row>
    <row r="127" spans="1:4" ht="13">
      <c r="A127" s="8">
        <v>12613</v>
      </c>
      <c r="B127" s="8" t="s">
        <v>522</v>
      </c>
      <c r="C127" t="str">
        <f>VLOOKUP(A127,Orders!B:U,11,0)</f>
        <v>Richard Eichhorn</v>
      </c>
      <c r="D127" t="str">
        <f>INDEX(Orders!O:O,MATCH(Returns!C127,Orders!L:L,0))</f>
        <v>Consumer</v>
      </c>
    </row>
    <row r="128" spans="1:4" ht="13">
      <c r="A128" s="8">
        <v>12704</v>
      </c>
      <c r="B128" s="8" t="s">
        <v>522</v>
      </c>
      <c r="C128" t="str">
        <f>VLOOKUP(A128,Orders!B:U,11,0)</f>
        <v>Carlos Soltero</v>
      </c>
      <c r="D128" t="str">
        <f>INDEX(Orders!O:O,MATCH(Returns!C128,Orders!L:L,0))</f>
        <v>Consumer</v>
      </c>
    </row>
    <row r="129" spans="1:4" ht="13">
      <c r="A129" s="8">
        <v>12706</v>
      </c>
      <c r="B129" s="8" t="s">
        <v>522</v>
      </c>
      <c r="C129" t="str">
        <f>VLOOKUP(A129,Orders!B:U,11,0)</f>
        <v>Dave Kipp</v>
      </c>
      <c r="D129" t="str">
        <f>INDEX(Orders!O:O,MATCH(Returns!C129,Orders!L:L,0))</f>
        <v>Corporate</v>
      </c>
    </row>
    <row r="130" spans="1:4" ht="13">
      <c r="A130" s="8">
        <v>12710</v>
      </c>
      <c r="B130" s="8" t="s">
        <v>522</v>
      </c>
      <c r="C130" t="str">
        <f>VLOOKUP(A130,Orders!B:U,11,0)</f>
        <v>John Castell</v>
      </c>
      <c r="D130" t="str">
        <f>INDEX(Orders!O:O,MATCH(Returns!C130,Orders!L:L,0))</f>
        <v>Consumer</v>
      </c>
    </row>
    <row r="131" spans="1:4" ht="13">
      <c r="A131" s="8">
        <v>12806</v>
      </c>
      <c r="B131" s="8" t="s">
        <v>522</v>
      </c>
      <c r="C131" t="str">
        <f>VLOOKUP(A131,Orders!B:U,11,0)</f>
        <v>Sonia Sunley</v>
      </c>
      <c r="D131" t="str">
        <f>INDEX(Orders!O:O,MATCH(Returns!C131,Orders!L:L,0))</f>
        <v>Small Business</v>
      </c>
    </row>
    <row r="132" spans="1:4" ht="13">
      <c r="A132" s="8">
        <v>12900</v>
      </c>
      <c r="B132" s="8" t="s">
        <v>522</v>
      </c>
      <c r="C132" t="str">
        <f>VLOOKUP(A132,Orders!B:U,11,0)</f>
        <v>Laurel Elliston</v>
      </c>
      <c r="D132" t="str">
        <f>INDEX(Orders!O:O,MATCH(Returns!C132,Orders!L:L,0))</f>
        <v>Corporate</v>
      </c>
    </row>
    <row r="133" spans="1:4" ht="13">
      <c r="A133" s="8">
        <v>12903</v>
      </c>
      <c r="B133" s="8" t="s">
        <v>522</v>
      </c>
      <c r="C133" t="str">
        <f>VLOOKUP(A133,Orders!B:U,11,0)</f>
        <v>Sue Ann Reed</v>
      </c>
      <c r="D133" t="str">
        <f>INDEX(Orders!O:O,MATCH(Returns!C133,Orders!L:L,0))</f>
        <v>Consumer</v>
      </c>
    </row>
    <row r="134" spans="1:4" ht="13">
      <c r="A134" s="8">
        <v>13091</v>
      </c>
      <c r="B134" s="8" t="s">
        <v>522</v>
      </c>
      <c r="C134" t="str">
        <f>VLOOKUP(A134,Orders!B:U,11,0)</f>
        <v>Arthur Wiediger</v>
      </c>
      <c r="D134" t="str">
        <f>INDEX(Orders!O:O,MATCH(Returns!C134,Orders!L:L,0))</f>
        <v>Corporate</v>
      </c>
    </row>
    <row r="135" spans="1:4" ht="13">
      <c r="A135" s="8">
        <v>13158</v>
      </c>
      <c r="B135" s="8" t="s">
        <v>522</v>
      </c>
      <c r="C135" t="str">
        <f>VLOOKUP(A135,Orders!B:U,11,0)</f>
        <v>Kelly Williams</v>
      </c>
      <c r="D135" t="str">
        <f>INDEX(Orders!O:O,MATCH(Returns!C135,Orders!L:L,0))</f>
        <v>Corporate</v>
      </c>
    </row>
    <row r="136" spans="1:4" ht="13">
      <c r="A136" s="8">
        <v>13218</v>
      </c>
      <c r="B136" s="8" t="s">
        <v>522</v>
      </c>
      <c r="C136" t="str">
        <f>VLOOKUP(A136,Orders!B:U,11,0)</f>
        <v>Victoria Pisteka</v>
      </c>
      <c r="D136" t="str">
        <f>INDEX(Orders!O:O,MATCH(Returns!C136,Orders!L:L,0))</f>
        <v>Corporate</v>
      </c>
    </row>
    <row r="137" spans="1:4" ht="13">
      <c r="A137" s="8">
        <v>13284</v>
      </c>
      <c r="B137" s="8" t="s">
        <v>522</v>
      </c>
      <c r="C137" t="str">
        <f>VLOOKUP(A137,Orders!B:U,11,0)</f>
        <v>Muhammed Lee</v>
      </c>
      <c r="D137" t="str">
        <f>INDEX(Orders!O:O,MATCH(Returns!C137,Orders!L:L,0))</f>
        <v>Consumer</v>
      </c>
    </row>
    <row r="138" spans="1:4" ht="13">
      <c r="A138" s="8">
        <v>13410</v>
      </c>
      <c r="B138" s="8" t="s">
        <v>522</v>
      </c>
      <c r="C138" t="str">
        <f>VLOOKUP(A138,Orders!B:U,11,0)</f>
        <v>Bobby Odegard</v>
      </c>
      <c r="D138" t="str">
        <f>INDEX(Orders!O:O,MATCH(Returns!C138,Orders!L:L,0))</f>
        <v>Corporate</v>
      </c>
    </row>
    <row r="139" spans="1:4" ht="13">
      <c r="A139" s="8">
        <v>13444</v>
      </c>
      <c r="B139" s="8" t="s">
        <v>522</v>
      </c>
      <c r="C139" t="str">
        <f>VLOOKUP(A139,Orders!B:U,11,0)</f>
        <v>Pete Armstrong</v>
      </c>
      <c r="D139" t="str">
        <f>INDEX(Orders!O:O,MATCH(Returns!C139,Orders!L:L,0))</f>
        <v>Consumer</v>
      </c>
    </row>
    <row r="140" spans="1:4" ht="13">
      <c r="A140" s="8">
        <v>13638</v>
      </c>
      <c r="B140" s="8" t="s">
        <v>522</v>
      </c>
      <c r="C140" t="str">
        <f>VLOOKUP(A140,Orders!B:U,11,0)</f>
        <v>Steve Nguyen</v>
      </c>
      <c r="D140" t="str">
        <f>INDEX(Orders!O:O,MATCH(Returns!C140,Orders!L:L,0))</f>
        <v>Consumer</v>
      </c>
    </row>
    <row r="141" spans="1:4" ht="13">
      <c r="A141" s="8">
        <v>13729</v>
      </c>
      <c r="B141" s="8" t="s">
        <v>522</v>
      </c>
      <c r="C141" t="str">
        <f>VLOOKUP(A141,Orders!B:U,11,0)</f>
        <v>Matt Collister</v>
      </c>
      <c r="D141" t="str">
        <f>INDEX(Orders!O:O,MATCH(Returns!C141,Orders!L:L,0))</f>
        <v>Home Office</v>
      </c>
    </row>
    <row r="142" spans="1:4" ht="13">
      <c r="A142" s="8">
        <v>13765</v>
      </c>
      <c r="B142" s="8" t="s">
        <v>522</v>
      </c>
      <c r="C142" t="str">
        <f>VLOOKUP(A142,Orders!B:U,11,0)</f>
        <v>Scot Wooten</v>
      </c>
      <c r="D142" t="str">
        <f>INDEX(Orders!O:O,MATCH(Returns!C142,Orders!L:L,0))</f>
        <v>Corporate</v>
      </c>
    </row>
    <row r="143" spans="1:4" ht="13">
      <c r="A143" s="8">
        <v>13959</v>
      </c>
      <c r="B143" s="8" t="s">
        <v>522</v>
      </c>
      <c r="C143" t="str">
        <f>VLOOKUP(A143,Orders!B:U,11,0)</f>
        <v>Alex Russell</v>
      </c>
      <c r="D143" t="str">
        <f>INDEX(Orders!O:O,MATCH(Returns!C143,Orders!L:L,0))</f>
        <v>Home Office</v>
      </c>
    </row>
    <row r="144" spans="1:4" ht="13">
      <c r="A144" s="8">
        <v>13984</v>
      </c>
      <c r="B144" s="8" t="s">
        <v>522</v>
      </c>
      <c r="C144" t="str">
        <f>VLOOKUP(A144,Orders!B:U,11,0)</f>
        <v>Khloe Miller</v>
      </c>
      <c r="D144" t="str">
        <f>INDEX(Orders!O:O,MATCH(Returns!C144,Orders!L:L,0))</f>
        <v>Home Office</v>
      </c>
    </row>
    <row r="145" spans="1:4" ht="13">
      <c r="A145" s="8">
        <v>13986</v>
      </c>
      <c r="B145" s="8" t="s">
        <v>522</v>
      </c>
      <c r="C145" t="str">
        <f>VLOOKUP(A145,Orders!B:U,11,0)</f>
        <v>Kristina Nunn</v>
      </c>
      <c r="D145" t="str">
        <f>INDEX(Orders!O:O,MATCH(Returns!C145,Orders!L:L,0))</f>
        <v>Consumer</v>
      </c>
    </row>
    <row r="146" spans="1:4" ht="13">
      <c r="A146" s="8">
        <v>14176</v>
      </c>
      <c r="B146" s="8" t="s">
        <v>522</v>
      </c>
      <c r="C146" t="str">
        <f>VLOOKUP(A146,Orders!B:U,11,0)</f>
        <v>Resi Polking</v>
      </c>
      <c r="D146" t="str">
        <f>INDEX(Orders!O:O,MATCH(Returns!C146,Orders!L:L,0))</f>
        <v>Small Business</v>
      </c>
    </row>
    <row r="147" spans="1:4" ht="13">
      <c r="A147" s="8">
        <v>14242</v>
      </c>
      <c r="B147" s="8" t="s">
        <v>522</v>
      </c>
      <c r="C147" t="str">
        <f>VLOOKUP(A147,Orders!B:U,11,0)</f>
        <v>Dennis Pardue</v>
      </c>
      <c r="D147" t="str">
        <f>INDEX(Orders!O:O,MATCH(Returns!C147,Orders!L:L,0))</f>
        <v>Corporate</v>
      </c>
    </row>
    <row r="148" spans="1:4" ht="13">
      <c r="A148" s="8">
        <v>14406</v>
      </c>
      <c r="B148" s="8" t="s">
        <v>522</v>
      </c>
      <c r="C148" t="str">
        <f>VLOOKUP(A148,Orders!B:U,11,0)</f>
        <v>Charles Sheldon</v>
      </c>
      <c r="D148" t="str">
        <f>INDEX(Orders!O:O,MATCH(Returns!C148,Orders!L:L,0))</f>
        <v>Corporate</v>
      </c>
    </row>
    <row r="149" spans="1:4" ht="13">
      <c r="A149" s="8">
        <v>14497</v>
      </c>
      <c r="B149" s="8" t="s">
        <v>522</v>
      </c>
      <c r="C149" t="str">
        <f>VLOOKUP(A149,Orders!B:U,11,0)</f>
        <v>Sung Pak</v>
      </c>
      <c r="D149" t="str">
        <f>INDEX(Orders!O:O,MATCH(Returns!C149,Orders!L:L,0))</f>
        <v>Small Business</v>
      </c>
    </row>
    <row r="150" spans="1:4" ht="13">
      <c r="A150" s="8">
        <v>14528</v>
      </c>
      <c r="B150" s="8" t="s">
        <v>522</v>
      </c>
      <c r="C150" t="str">
        <f>VLOOKUP(A150,Orders!B:U,11,0)</f>
        <v>Karl Brown</v>
      </c>
      <c r="D150" t="str">
        <f>INDEX(Orders!O:O,MATCH(Returns!C150,Orders!L:L,0))</f>
        <v>Home Office</v>
      </c>
    </row>
    <row r="151" spans="1:4" ht="13">
      <c r="A151" s="8">
        <v>14534</v>
      </c>
      <c r="B151" s="8" t="s">
        <v>522</v>
      </c>
      <c r="C151" t="str">
        <f>VLOOKUP(A151,Orders!B:U,11,0)</f>
        <v>Valerie Dominguez</v>
      </c>
      <c r="D151" t="str">
        <f>INDEX(Orders!O:O,MATCH(Returns!C151,Orders!L:L,0))</f>
        <v>Corporate</v>
      </c>
    </row>
    <row r="152" spans="1:4" ht="13">
      <c r="A152" s="8">
        <v>14820</v>
      </c>
      <c r="B152" s="8" t="s">
        <v>522</v>
      </c>
      <c r="C152" t="str">
        <f>VLOOKUP(A152,Orders!B:U,11,0)</f>
        <v>Michael Dominguez</v>
      </c>
      <c r="D152" t="str">
        <f>INDEX(Orders!O:O,MATCH(Returns!C152,Orders!L:L,0))</f>
        <v>Home Office</v>
      </c>
    </row>
    <row r="153" spans="1:4" ht="13">
      <c r="A153" s="8">
        <v>14951</v>
      </c>
      <c r="B153" s="8" t="s">
        <v>522</v>
      </c>
      <c r="C153" t="str">
        <f>VLOOKUP(A153,Orders!B:U,11,0)</f>
        <v>Denise Monton</v>
      </c>
      <c r="D153" t="str">
        <f>INDEX(Orders!O:O,MATCH(Returns!C153,Orders!L:L,0))</f>
        <v>Home Office</v>
      </c>
    </row>
    <row r="154" spans="1:4" ht="13">
      <c r="A154" s="8">
        <v>15009</v>
      </c>
      <c r="B154" s="8" t="s">
        <v>522</v>
      </c>
      <c r="C154" t="str">
        <f>VLOOKUP(A154,Orders!B:U,11,0)</f>
        <v>Erica Hernandez</v>
      </c>
      <c r="D154" t="str">
        <f>INDEX(Orders!O:O,MATCH(Returns!C154,Orders!L:L,0))</f>
        <v>Small Business</v>
      </c>
    </row>
    <row r="155" spans="1:4" ht="13">
      <c r="A155" s="8">
        <v>15106</v>
      </c>
      <c r="B155" s="8" t="s">
        <v>522</v>
      </c>
      <c r="C155" t="str">
        <f>VLOOKUP(A155,Orders!B:U,11,0)</f>
        <v>Dorothy Badders</v>
      </c>
      <c r="D155" t="str">
        <f>INDEX(Orders!O:O,MATCH(Returns!C155,Orders!L:L,0))</f>
        <v>Home Office</v>
      </c>
    </row>
    <row r="156" spans="1:4" ht="13">
      <c r="A156" s="8">
        <v>15202</v>
      </c>
      <c r="B156" s="8" t="s">
        <v>522</v>
      </c>
      <c r="C156" t="str">
        <f>VLOOKUP(A156,Orders!B:U,11,0)</f>
        <v>Darrin Sayre</v>
      </c>
      <c r="D156" t="str">
        <f>INDEX(Orders!O:O,MATCH(Returns!C156,Orders!L:L,0))</f>
        <v>Consumer</v>
      </c>
    </row>
    <row r="157" spans="1:4" ht="13">
      <c r="A157" s="8">
        <v>15206</v>
      </c>
      <c r="B157" s="8" t="s">
        <v>522</v>
      </c>
      <c r="C157" t="str">
        <f>VLOOKUP(A157,Orders!B:U,11,0)</f>
        <v>Rob Lucas</v>
      </c>
      <c r="D157" t="str">
        <f>INDEX(Orders!O:O,MATCH(Returns!C157,Orders!L:L,0))</f>
        <v>Small Business</v>
      </c>
    </row>
    <row r="158" spans="1:4" ht="13">
      <c r="A158" s="8">
        <v>15303</v>
      </c>
      <c r="B158" s="8" t="s">
        <v>522</v>
      </c>
      <c r="C158" t="str">
        <f>VLOOKUP(A158,Orders!B:U,11,0)</f>
        <v>Fred Harton</v>
      </c>
      <c r="D158" t="str">
        <f>INDEX(Orders!O:O,MATCH(Returns!C158,Orders!L:L,0))</f>
        <v>Home Office</v>
      </c>
    </row>
    <row r="159" spans="1:4" ht="13">
      <c r="A159" s="8">
        <v>15712</v>
      </c>
      <c r="B159" s="8" t="s">
        <v>522</v>
      </c>
      <c r="C159" t="str">
        <f>VLOOKUP(A159,Orders!B:U,11,0)</f>
        <v>Natalie Webber</v>
      </c>
      <c r="D159" t="str">
        <f>INDEX(Orders!O:O,MATCH(Returns!C159,Orders!L:L,0))</f>
        <v>Consumer</v>
      </c>
    </row>
    <row r="160" spans="1:4" ht="13">
      <c r="A160" s="8">
        <v>15718</v>
      </c>
      <c r="B160" s="8" t="s">
        <v>522</v>
      </c>
      <c r="C160" t="str">
        <f>VLOOKUP(A160,Orders!B:U,11,0)</f>
        <v>Sean O'Donnell</v>
      </c>
      <c r="D160" t="str">
        <f>INDEX(Orders!O:O,MATCH(Returns!C160,Orders!L:L,0))</f>
        <v>Corporate</v>
      </c>
    </row>
    <row r="161" spans="1:4" ht="13">
      <c r="A161" s="8">
        <v>15778</v>
      </c>
      <c r="B161" s="8" t="s">
        <v>522</v>
      </c>
      <c r="C161" t="str">
        <f>VLOOKUP(A161,Orders!B:U,11,0)</f>
        <v>Barry Blumstein</v>
      </c>
      <c r="D161" t="str">
        <f>INDEX(Orders!O:O,MATCH(Returns!C161,Orders!L:L,0))</f>
        <v>Small Business</v>
      </c>
    </row>
    <row r="162" spans="1:4" ht="13">
      <c r="A162" s="8">
        <v>15872</v>
      </c>
      <c r="B162" s="8" t="s">
        <v>522</v>
      </c>
      <c r="C162" t="str">
        <f>VLOOKUP(A162,Orders!B:U,11,0)</f>
        <v>Helen Andreada</v>
      </c>
      <c r="D162" t="str">
        <f>INDEX(Orders!O:O,MATCH(Returns!C162,Orders!L:L,0))</f>
        <v>Corporate</v>
      </c>
    </row>
    <row r="163" spans="1:4" ht="13">
      <c r="A163" s="8">
        <v>15904</v>
      </c>
      <c r="B163" s="8" t="s">
        <v>522</v>
      </c>
      <c r="C163" t="str">
        <f>VLOOKUP(A163,Orders!B:U,11,0)</f>
        <v>Trudy Brown</v>
      </c>
      <c r="D163" t="str">
        <f>INDEX(Orders!O:O,MATCH(Returns!C163,Orders!L:L,0))</f>
        <v>Small Business</v>
      </c>
    </row>
    <row r="164" spans="1:4" ht="13">
      <c r="A164" s="8">
        <v>16134</v>
      </c>
      <c r="B164" s="8" t="s">
        <v>522</v>
      </c>
      <c r="C164" t="str">
        <f>VLOOKUP(A164,Orders!B:U,11,0)</f>
        <v>Nathan Mautz</v>
      </c>
      <c r="D164" t="str">
        <f>INDEX(Orders!O:O,MATCH(Returns!C164,Orders!L:L,0))</f>
        <v>Corporate</v>
      </c>
    </row>
    <row r="165" spans="1:4" ht="13">
      <c r="A165" s="8">
        <v>16582</v>
      </c>
      <c r="B165" s="8" t="s">
        <v>522</v>
      </c>
      <c r="C165" t="str">
        <f>VLOOKUP(A165,Orders!B:U,11,0)</f>
        <v>Katherine Nockton</v>
      </c>
      <c r="D165" t="str">
        <f>INDEX(Orders!O:O,MATCH(Returns!C165,Orders!L:L,0))</f>
        <v>Home Office</v>
      </c>
    </row>
    <row r="166" spans="1:4" ht="13">
      <c r="A166" s="8">
        <v>16641</v>
      </c>
      <c r="B166" s="8" t="s">
        <v>522</v>
      </c>
      <c r="C166" t="str">
        <f>VLOOKUP(A166,Orders!B:U,11,0)</f>
        <v>Bryan Spruell</v>
      </c>
      <c r="D166" t="str">
        <f>INDEX(Orders!O:O,MATCH(Returns!C166,Orders!L:L,0))</f>
        <v>Home Office</v>
      </c>
    </row>
    <row r="167" spans="1:4" ht="13">
      <c r="A167" s="8">
        <v>16679</v>
      </c>
      <c r="B167" s="8" t="s">
        <v>522</v>
      </c>
      <c r="C167" t="str">
        <f>VLOOKUP(A167,Orders!B:U,11,0)</f>
        <v>Ryan Crowe</v>
      </c>
      <c r="D167" t="str">
        <f>INDEX(Orders!O:O,MATCH(Returns!C167,Orders!L:L,0))</f>
        <v>Small Business</v>
      </c>
    </row>
    <row r="168" spans="1:4" ht="13">
      <c r="A168" s="8">
        <v>16864</v>
      </c>
      <c r="B168" s="8" t="s">
        <v>522</v>
      </c>
      <c r="C168" t="str">
        <f>VLOOKUP(A168,Orders!B:U,11,0)</f>
        <v>Cindy Chapman</v>
      </c>
      <c r="D168" t="str">
        <f>INDEX(Orders!O:O,MATCH(Returns!C168,Orders!L:L,0))</f>
        <v>Consumer</v>
      </c>
    </row>
    <row r="169" spans="1:4" ht="13">
      <c r="A169" s="8">
        <v>16961</v>
      </c>
      <c r="B169" s="8" t="s">
        <v>522</v>
      </c>
      <c r="C169" t="str">
        <f>VLOOKUP(A169,Orders!B:U,11,0)</f>
        <v>Tracy Collins</v>
      </c>
      <c r="D169" t="str">
        <f>INDEX(Orders!O:O,MATCH(Returns!C169,Orders!L:L,0))</f>
        <v>Consumer</v>
      </c>
    </row>
    <row r="170" spans="1:4" ht="13">
      <c r="A170" s="8">
        <v>17058</v>
      </c>
      <c r="B170" s="8" t="s">
        <v>522</v>
      </c>
      <c r="C170" t="str">
        <f>VLOOKUP(A170,Orders!B:U,11,0)</f>
        <v>Gary Hwang</v>
      </c>
      <c r="D170" t="str">
        <f>INDEX(Orders!O:O,MATCH(Returns!C170,Orders!L:L,0))</f>
        <v>Home Office</v>
      </c>
    </row>
    <row r="171" spans="1:4" ht="13">
      <c r="A171" s="8">
        <v>17155</v>
      </c>
      <c r="B171" s="8" t="s">
        <v>522</v>
      </c>
      <c r="C171" t="str">
        <f>VLOOKUP(A171,Orders!B:U,11,0)</f>
        <v>Cari Sayre</v>
      </c>
      <c r="D171" t="str">
        <f>INDEX(Orders!O:O,MATCH(Returns!C171,Orders!L:L,0))</f>
        <v>Home Office</v>
      </c>
    </row>
    <row r="172" spans="1:4" ht="13">
      <c r="A172" s="8">
        <v>17255</v>
      </c>
      <c r="B172" s="8" t="s">
        <v>522</v>
      </c>
      <c r="C172" t="str">
        <f>VLOOKUP(A172,Orders!B:U,11,0)</f>
        <v>Dorris Love</v>
      </c>
      <c r="D172" t="str">
        <f>INDEX(Orders!O:O,MATCH(Returns!C172,Orders!L:L,0))</f>
        <v>Home Office</v>
      </c>
    </row>
    <row r="173" spans="1:4" ht="13">
      <c r="A173" s="8">
        <v>17282</v>
      </c>
      <c r="B173" s="8" t="s">
        <v>522</v>
      </c>
      <c r="C173" t="str">
        <f>VLOOKUP(A173,Orders!B:U,11,0)</f>
        <v>Denise Monton</v>
      </c>
      <c r="D173" t="str">
        <f>INDEX(Orders!O:O,MATCH(Returns!C173,Orders!L:L,0))</f>
        <v>Home Office</v>
      </c>
    </row>
    <row r="174" spans="1:4" ht="13">
      <c r="A174" s="8">
        <v>17313</v>
      </c>
      <c r="B174" s="8" t="s">
        <v>522</v>
      </c>
      <c r="C174" t="str">
        <f>VLOOKUP(A174,Orders!B:U,11,0)</f>
        <v>Scott Cohen</v>
      </c>
      <c r="D174" t="str">
        <f>INDEX(Orders!O:O,MATCH(Returns!C174,Orders!L:L,0))</f>
        <v>Consumer</v>
      </c>
    </row>
    <row r="175" spans="1:4" ht="13">
      <c r="A175" s="8">
        <v>17508</v>
      </c>
      <c r="B175" s="8" t="s">
        <v>522</v>
      </c>
      <c r="C175" t="str">
        <f>VLOOKUP(A175,Orders!B:U,11,0)</f>
        <v>Roy Skaria</v>
      </c>
      <c r="D175" t="str">
        <f>INDEX(Orders!O:O,MATCH(Returns!C175,Orders!L:L,0))</f>
        <v>Corporate</v>
      </c>
    </row>
    <row r="176" spans="1:4" ht="13">
      <c r="A176" s="8">
        <v>17668</v>
      </c>
      <c r="B176" s="8" t="s">
        <v>522</v>
      </c>
      <c r="C176" t="str">
        <f>VLOOKUP(A176,Orders!B:U,11,0)</f>
        <v>Erin Creighton</v>
      </c>
      <c r="D176" t="str">
        <f>INDEX(Orders!O:O,MATCH(Returns!C176,Orders!L:L,0))</f>
        <v>Corporate</v>
      </c>
    </row>
    <row r="177" spans="1:4" ht="13">
      <c r="A177" s="8">
        <v>17858</v>
      </c>
      <c r="B177" s="8" t="s">
        <v>522</v>
      </c>
      <c r="C177" t="str">
        <f>VLOOKUP(A177,Orders!B:U,11,0)</f>
        <v>Becky Castell</v>
      </c>
      <c r="D177" t="str">
        <f>INDEX(Orders!O:O,MATCH(Returns!C177,Orders!L:L,0))</f>
        <v>Consumer</v>
      </c>
    </row>
    <row r="178" spans="1:4" ht="13">
      <c r="A178" s="8">
        <v>17985</v>
      </c>
      <c r="B178" s="8" t="s">
        <v>522</v>
      </c>
      <c r="C178" t="str">
        <f>VLOOKUP(A178,Orders!B:U,11,0)</f>
        <v>Duane Benoit</v>
      </c>
      <c r="D178" t="str">
        <f>INDEX(Orders!O:O,MATCH(Returns!C178,Orders!L:L,0))</f>
        <v>Home Office</v>
      </c>
    </row>
    <row r="179" spans="1:4" ht="13">
      <c r="A179" s="8">
        <v>17988</v>
      </c>
      <c r="B179" s="8" t="s">
        <v>522</v>
      </c>
      <c r="C179" t="str">
        <f>VLOOKUP(A179,Orders!B:U,11,0)</f>
        <v>Anthony Garverick</v>
      </c>
      <c r="D179" t="str">
        <f>INDEX(Orders!O:O,MATCH(Returns!C179,Orders!L:L,0))</f>
        <v>Small Business</v>
      </c>
    </row>
    <row r="180" spans="1:4" ht="13">
      <c r="A180" s="8">
        <v>18119</v>
      </c>
      <c r="B180" s="8" t="s">
        <v>522</v>
      </c>
      <c r="C180" t="str">
        <f>VLOOKUP(A180,Orders!B:U,11,0)</f>
        <v>Trudy Bell</v>
      </c>
      <c r="D180" t="str">
        <f>INDEX(Orders!O:O,MATCH(Returns!C180,Orders!L:L,0))</f>
        <v>Consumer</v>
      </c>
    </row>
    <row r="181" spans="1:4" ht="13">
      <c r="A181" s="8">
        <v>18215</v>
      </c>
      <c r="B181" s="8" t="s">
        <v>522</v>
      </c>
      <c r="C181" t="str">
        <f>VLOOKUP(A181,Orders!B:U,11,0)</f>
        <v>Eugene Moren</v>
      </c>
      <c r="D181" t="str">
        <f>INDEX(Orders!O:O,MATCH(Returns!C181,Orders!L:L,0))</f>
        <v>Home Office</v>
      </c>
    </row>
    <row r="182" spans="1:4" ht="13">
      <c r="A182" s="8">
        <v>18336</v>
      </c>
      <c r="B182" s="8" t="s">
        <v>522</v>
      </c>
      <c r="C182" t="str">
        <f>VLOOKUP(A182,Orders!B:U,11,0)</f>
        <v>Giulietta Dortch</v>
      </c>
      <c r="D182" t="str">
        <f>INDEX(Orders!O:O,MATCH(Returns!C182,Orders!L:L,0))</f>
        <v>Consumer</v>
      </c>
    </row>
    <row r="183" spans="1:4" ht="13">
      <c r="A183" s="8">
        <v>18496</v>
      </c>
      <c r="B183" s="8" t="s">
        <v>522</v>
      </c>
      <c r="C183" t="str">
        <f>VLOOKUP(A183,Orders!B:U,11,0)</f>
        <v>Larry Tron</v>
      </c>
      <c r="D183" t="str">
        <f>INDEX(Orders!O:O,MATCH(Returns!C183,Orders!L:L,0))</f>
        <v>Home Office</v>
      </c>
    </row>
    <row r="184" spans="1:4" ht="13">
      <c r="A184" s="8">
        <v>18533</v>
      </c>
      <c r="B184" s="8" t="s">
        <v>522</v>
      </c>
      <c r="C184" t="str">
        <f>VLOOKUP(A184,Orders!B:U,11,0)</f>
        <v>Larry Hughes</v>
      </c>
      <c r="D184" t="str">
        <f>INDEX(Orders!O:O,MATCH(Returns!C184,Orders!L:L,0))</f>
        <v>Home Office</v>
      </c>
    </row>
    <row r="185" spans="1:4" ht="13">
      <c r="A185" s="8">
        <v>18593</v>
      </c>
      <c r="B185" s="8" t="s">
        <v>522</v>
      </c>
      <c r="C185" t="str">
        <f>VLOOKUP(A185,Orders!B:U,11,0)</f>
        <v>Tamara Manning</v>
      </c>
      <c r="D185" t="str">
        <f>INDEX(Orders!O:O,MATCH(Returns!C185,Orders!L:L,0))</f>
        <v>Corporate</v>
      </c>
    </row>
    <row r="186" spans="1:4" ht="13">
      <c r="A186" s="8">
        <v>18661</v>
      </c>
      <c r="B186" s="8" t="s">
        <v>522</v>
      </c>
      <c r="C186" t="str">
        <f>VLOOKUP(A186,Orders!B:U,11,0)</f>
        <v>Erin Creighton</v>
      </c>
      <c r="D186" t="str">
        <f>INDEX(Orders!O:O,MATCH(Returns!C186,Orders!L:L,0))</f>
        <v>Corporate</v>
      </c>
    </row>
    <row r="187" spans="1:4" ht="13">
      <c r="A187" s="8">
        <v>18689</v>
      </c>
      <c r="B187" s="8" t="s">
        <v>522</v>
      </c>
      <c r="C187" t="str">
        <f>VLOOKUP(A187,Orders!B:U,11,0)</f>
        <v>Steven Roelle</v>
      </c>
      <c r="D187" t="str">
        <f>INDEX(Orders!O:O,MATCH(Returns!C187,Orders!L:L,0))</f>
        <v>Small Business</v>
      </c>
    </row>
    <row r="188" spans="1:4" ht="13">
      <c r="A188" s="8">
        <v>18753</v>
      </c>
      <c r="B188" s="8" t="s">
        <v>522</v>
      </c>
      <c r="C188" t="str">
        <f>VLOOKUP(A188,Orders!B:U,11,0)</f>
        <v>Erin Creighton</v>
      </c>
      <c r="D188" t="str">
        <f>INDEX(Orders!O:O,MATCH(Returns!C188,Orders!L:L,0))</f>
        <v>Corporate</v>
      </c>
    </row>
    <row r="189" spans="1:4" ht="13">
      <c r="A189" s="8">
        <v>18822</v>
      </c>
      <c r="B189" s="8" t="s">
        <v>522</v>
      </c>
      <c r="C189" t="str">
        <f>VLOOKUP(A189,Orders!B:U,11,0)</f>
        <v>Cynthia Arntzen</v>
      </c>
      <c r="D189" t="str">
        <f>INDEX(Orders!O:O,MATCH(Returns!C189,Orders!L:L,0))</f>
        <v>Home Office</v>
      </c>
    </row>
    <row r="190" spans="1:4" ht="13">
      <c r="A190" s="8">
        <v>18919</v>
      </c>
      <c r="B190" s="8" t="s">
        <v>522</v>
      </c>
      <c r="C190" t="str">
        <f>VLOOKUP(A190,Orders!B:U,11,0)</f>
        <v>Rob Williams</v>
      </c>
      <c r="D190" t="str">
        <f>INDEX(Orders!O:O,MATCH(Returns!C190,Orders!L:L,0))</f>
        <v>Home Office</v>
      </c>
    </row>
    <row r="191" spans="1:4" ht="13">
      <c r="A191" s="8">
        <v>19010</v>
      </c>
      <c r="B191" s="8" t="s">
        <v>522</v>
      </c>
      <c r="C191" t="str">
        <f>VLOOKUP(A191,Orders!B:U,11,0)</f>
        <v>Grant Carroll</v>
      </c>
      <c r="D191" t="str">
        <f>INDEX(Orders!O:O,MATCH(Returns!C191,Orders!L:L,0))</f>
        <v>Small Business</v>
      </c>
    </row>
    <row r="192" spans="1:4" ht="13">
      <c r="A192" s="8">
        <v>19078</v>
      </c>
      <c r="B192" s="8" t="s">
        <v>522</v>
      </c>
      <c r="C192" t="str">
        <f>VLOOKUP(A192,Orders!B:U,11,0)</f>
        <v>Brendan Dodson</v>
      </c>
      <c r="D192" t="str">
        <f>INDEX(Orders!O:O,MATCH(Returns!C192,Orders!L:L,0))</f>
        <v>Corporate</v>
      </c>
    </row>
    <row r="193" spans="1:4" ht="13">
      <c r="A193" s="8">
        <v>19138</v>
      </c>
      <c r="B193" s="8" t="s">
        <v>522</v>
      </c>
      <c r="C193" t="str">
        <f>VLOOKUP(A193,Orders!B:U,11,0)</f>
        <v>Carlos Daly</v>
      </c>
      <c r="D193" t="str">
        <f>INDEX(Orders!O:O,MATCH(Returns!C193,Orders!L:L,0))</f>
        <v>Home Office</v>
      </c>
    </row>
    <row r="194" spans="1:4" ht="13">
      <c r="A194" s="8">
        <v>19523</v>
      </c>
      <c r="B194" s="8" t="s">
        <v>522</v>
      </c>
      <c r="C194" t="str">
        <f>VLOOKUP(A194,Orders!B:U,11,0)</f>
        <v>Jim Sink</v>
      </c>
      <c r="D194" t="str">
        <f>INDEX(Orders!O:O,MATCH(Returns!C194,Orders!L:L,0))</f>
        <v>Corporate</v>
      </c>
    </row>
    <row r="195" spans="1:4" ht="13">
      <c r="A195" s="8">
        <v>19616</v>
      </c>
      <c r="B195" s="8" t="s">
        <v>522</v>
      </c>
      <c r="C195" t="str">
        <f>VLOOKUP(A195,Orders!B:U,11,0)</f>
        <v>Katherine Nockton</v>
      </c>
      <c r="D195" t="str">
        <f>INDEX(Orders!O:O,MATCH(Returns!C195,Orders!L:L,0))</f>
        <v>Home Office</v>
      </c>
    </row>
    <row r="196" spans="1:4" ht="13">
      <c r="A196" s="8">
        <v>19718</v>
      </c>
      <c r="B196" s="8" t="s">
        <v>522</v>
      </c>
      <c r="C196" t="str">
        <f>VLOOKUP(A196,Orders!B:U,11,0)</f>
        <v>Victor Price</v>
      </c>
      <c r="D196" t="str">
        <f>INDEX(Orders!O:O,MATCH(Returns!C196,Orders!L:L,0))</f>
        <v>Consumer</v>
      </c>
    </row>
    <row r="197" spans="1:4" ht="13">
      <c r="A197" s="8">
        <v>20036</v>
      </c>
      <c r="B197" s="8" t="s">
        <v>522</v>
      </c>
      <c r="C197" t="str">
        <f>VLOOKUP(A197,Orders!B:U,11,0)</f>
        <v>John Lee</v>
      </c>
      <c r="D197" t="str">
        <f>INDEX(Orders!O:O,MATCH(Returns!C197,Orders!L:L,0))</f>
        <v>Corporate</v>
      </c>
    </row>
    <row r="198" spans="1:4" ht="13">
      <c r="A198" s="8">
        <v>20134</v>
      </c>
      <c r="B198" s="8" t="s">
        <v>522</v>
      </c>
      <c r="C198" t="str">
        <f>VLOOKUP(A198,Orders!B:U,11,0)</f>
        <v>James Lanier</v>
      </c>
      <c r="D198" t="str">
        <f>INDEX(Orders!O:O,MATCH(Returns!C198,Orders!L:L,0))</f>
        <v>Corporate</v>
      </c>
    </row>
    <row r="199" spans="1:4" ht="13">
      <c r="A199" s="8">
        <v>20389</v>
      </c>
      <c r="B199" s="8" t="s">
        <v>522</v>
      </c>
      <c r="C199" t="str">
        <f>VLOOKUP(A199,Orders!B:U,11,0)</f>
        <v>Liz Price</v>
      </c>
      <c r="D199" t="str">
        <f>INDEX(Orders!O:O,MATCH(Returns!C199,Orders!L:L,0))</f>
        <v>Consumer</v>
      </c>
    </row>
    <row r="200" spans="1:4" ht="13">
      <c r="A200" s="8">
        <v>20453</v>
      </c>
      <c r="B200" s="8" t="s">
        <v>522</v>
      </c>
      <c r="C200" t="str">
        <f>VLOOKUP(A200,Orders!B:U,11,0)</f>
        <v>Magdelene Morse</v>
      </c>
      <c r="D200" t="str">
        <f>INDEX(Orders!O:O,MATCH(Returns!C200,Orders!L:L,0))</f>
        <v>Home Office</v>
      </c>
    </row>
    <row r="201" spans="1:4" ht="13">
      <c r="A201" s="8">
        <v>20480</v>
      </c>
      <c r="B201" s="8" t="s">
        <v>522</v>
      </c>
      <c r="C201" t="str">
        <f>VLOOKUP(A201,Orders!B:U,11,0)</f>
        <v>Liz MacKendrick</v>
      </c>
      <c r="D201" t="str">
        <f>INDEX(Orders!O:O,MATCH(Returns!C201,Orders!L:L,0))</f>
        <v>Corporate</v>
      </c>
    </row>
    <row r="202" spans="1:4" ht="13">
      <c r="A202" s="8">
        <v>20486</v>
      </c>
      <c r="B202" s="8" t="s">
        <v>522</v>
      </c>
      <c r="C202" t="str">
        <f>VLOOKUP(A202,Orders!B:U,11,0)</f>
        <v>Alejandro Grove</v>
      </c>
      <c r="D202" t="str">
        <f>INDEX(Orders!O:O,MATCH(Returns!C202,Orders!L:L,0))</f>
        <v>Corporate</v>
      </c>
    </row>
    <row r="203" spans="1:4" ht="13">
      <c r="A203" s="8">
        <v>20704</v>
      </c>
      <c r="B203" s="8" t="s">
        <v>522</v>
      </c>
      <c r="C203" t="str">
        <f>VLOOKUP(A203,Orders!B:U,11,0)</f>
        <v>Justin Ellison</v>
      </c>
      <c r="D203" t="str">
        <f>INDEX(Orders!O:O,MATCH(Returns!C203,Orders!L:L,0))</f>
        <v>Home Office</v>
      </c>
    </row>
    <row r="204" spans="1:4" ht="13">
      <c r="A204" s="8">
        <v>20743</v>
      </c>
      <c r="B204" s="8" t="s">
        <v>522</v>
      </c>
      <c r="C204" t="str">
        <f>VLOOKUP(A204,Orders!B:U,11,0)</f>
        <v>Roger Demir</v>
      </c>
      <c r="D204" t="str">
        <f>INDEX(Orders!O:O,MATCH(Returns!C204,Orders!L:L,0))</f>
        <v>Consumer</v>
      </c>
    </row>
    <row r="205" spans="1:4" ht="13">
      <c r="A205" s="8">
        <v>20864</v>
      </c>
      <c r="B205" s="8" t="s">
        <v>522</v>
      </c>
      <c r="C205" t="str">
        <f>VLOOKUP(A205,Orders!B:U,11,0)</f>
        <v>Dianna Vittorini</v>
      </c>
      <c r="D205" t="str">
        <f>INDEX(Orders!O:O,MATCH(Returns!C205,Orders!L:L,0))</f>
        <v>Corporate</v>
      </c>
    </row>
    <row r="206" spans="1:4" ht="13">
      <c r="A206" s="8">
        <v>20899</v>
      </c>
      <c r="B206" s="8" t="s">
        <v>522</v>
      </c>
      <c r="C206" t="str">
        <f>VLOOKUP(A206,Orders!B:U,11,0)</f>
        <v>Arthur Prichep</v>
      </c>
      <c r="D206" t="str">
        <f>INDEX(Orders!O:O,MATCH(Returns!C206,Orders!L:L,0))</f>
        <v>Home Office</v>
      </c>
    </row>
    <row r="207" spans="1:4" ht="13">
      <c r="A207" s="8">
        <v>20934</v>
      </c>
      <c r="B207" s="8" t="s">
        <v>522</v>
      </c>
      <c r="C207" t="str">
        <f>VLOOKUP(A207,Orders!B:U,11,0)</f>
        <v>Bill Eplett</v>
      </c>
      <c r="D207" t="str">
        <f>INDEX(Orders!O:O,MATCH(Returns!C207,Orders!L:L,0))</f>
        <v>Corporate</v>
      </c>
    </row>
    <row r="208" spans="1:4" ht="13">
      <c r="A208" s="8">
        <v>21222</v>
      </c>
      <c r="B208" s="8" t="s">
        <v>522</v>
      </c>
      <c r="C208" t="str">
        <f>VLOOKUP(A208,Orders!B:U,11,0)</f>
        <v>Carol Darley</v>
      </c>
      <c r="D208" t="str">
        <f>INDEX(Orders!O:O,MATCH(Returns!C208,Orders!L:L,0))</f>
        <v>Small Business</v>
      </c>
    </row>
    <row r="209" spans="1:4" ht="13">
      <c r="A209" s="8">
        <v>21286</v>
      </c>
      <c r="B209" s="8" t="s">
        <v>522</v>
      </c>
      <c r="C209" t="str">
        <f>VLOOKUP(A209,Orders!B:U,11,0)</f>
        <v>Denny Ordway</v>
      </c>
      <c r="D209" t="str">
        <f>INDEX(Orders!O:O,MATCH(Returns!C209,Orders!L:L,0))</f>
        <v>Small Business</v>
      </c>
    </row>
    <row r="210" spans="1:4" ht="13">
      <c r="A210" s="8">
        <v>21346</v>
      </c>
      <c r="B210" s="8" t="s">
        <v>522</v>
      </c>
      <c r="C210" t="str">
        <f>VLOOKUP(A210,Orders!B:U,11,0)</f>
        <v>Joni Wasserman</v>
      </c>
      <c r="D210" t="str">
        <f>INDEX(Orders!O:O,MATCH(Returns!C210,Orders!L:L,0))</f>
        <v>Consumer</v>
      </c>
    </row>
    <row r="211" spans="1:4" ht="13">
      <c r="A211" s="8">
        <v>21383</v>
      </c>
      <c r="B211" s="8" t="s">
        <v>522</v>
      </c>
      <c r="C211" t="str">
        <f>VLOOKUP(A211,Orders!B:U,11,0)</f>
        <v>Rick Reed</v>
      </c>
      <c r="D211" t="str">
        <f>INDEX(Orders!O:O,MATCH(Returns!C211,Orders!L:L,0))</f>
        <v>Consumer</v>
      </c>
    </row>
    <row r="212" spans="1:4" ht="13">
      <c r="A212" s="8">
        <v>21729</v>
      </c>
      <c r="B212" s="8" t="s">
        <v>522</v>
      </c>
      <c r="C212" t="str">
        <f>VLOOKUP(A212,Orders!B:U,11,0)</f>
        <v>Xylona Price</v>
      </c>
      <c r="D212" t="str">
        <f>INDEX(Orders!O:O,MATCH(Returns!C212,Orders!L:L,0))</f>
        <v>Corporate</v>
      </c>
    </row>
    <row r="213" spans="1:4" ht="13">
      <c r="A213" s="8">
        <v>21824</v>
      </c>
      <c r="B213" s="8" t="s">
        <v>522</v>
      </c>
      <c r="C213" t="str">
        <f>VLOOKUP(A213,Orders!B:U,11,0)</f>
        <v>Dave Hallsten</v>
      </c>
      <c r="D213" t="str">
        <f>INDEX(Orders!O:O,MATCH(Returns!C213,Orders!L:L,0))</f>
        <v>Home Office</v>
      </c>
    </row>
    <row r="214" spans="1:4" ht="13">
      <c r="A214" s="8">
        <v>21890</v>
      </c>
      <c r="B214" s="8" t="s">
        <v>522</v>
      </c>
      <c r="C214" t="str">
        <f>VLOOKUP(A214,Orders!B:U,11,0)</f>
        <v>Amy Cox</v>
      </c>
      <c r="D214" t="str">
        <f>INDEX(Orders!O:O,MATCH(Returns!C214,Orders!L:L,0))</f>
        <v>Corporate</v>
      </c>
    </row>
    <row r="215" spans="1:4" ht="13">
      <c r="A215" s="8">
        <v>22181</v>
      </c>
      <c r="B215" s="8" t="s">
        <v>522</v>
      </c>
      <c r="C215" t="str">
        <f>VLOOKUP(A215,Orders!B:U,11,0)</f>
        <v>Alan Hwang</v>
      </c>
      <c r="D215" t="str">
        <f>INDEX(Orders!O:O,MATCH(Returns!C215,Orders!L:L,0))</f>
        <v>Corporate</v>
      </c>
    </row>
    <row r="216" spans="1:4" ht="13">
      <c r="A216" s="8">
        <v>22402</v>
      </c>
      <c r="B216" s="8" t="s">
        <v>522</v>
      </c>
      <c r="C216" t="str">
        <f>VLOOKUP(A216,Orders!B:U,11,0)</f>
        <v>Brad Thomas</v>
      </c>
      <c r="D216" t="str">
        <f>INDEX(Orders!O:O,MATCH(Returns!C216,Orders!L:L,0))</f>
        <v>Corporate</v>
      </c>
    </row>
    <row r="217" spans="1:4" ht="13">
      <c r="A217" s="8">
        <v>22627</v>
      </c>
      <c r="B217" s="8" t="s">
        <v>522</v>
      </c>
      <c r="C217" t="str">
        <f>VLOOKUP(A217,Orders!B:U,11,0)</f>
        <v>Bill Shonely</v>
      </c>
      <c r="D217" t="str">
        <f>INDEX(Orders!O:O,MATCH(Returns!C217,Orders!L:L,0))</f>
        <v>Small Business</v>
      </c>
    </row>
    <row r="218" spans="1:4" ht="13">
      <c r="A218" s="8">
        <v>22656</v>
      </c>
      <c r="B218" s="8" t="s">
        <v>522</v>
      </c>
      <c r="C218" t="str">
        <f>VLOOKUP(A218,Orders!B:U,11,0)</f>
        <v>Evan Minnotte</v>
      </c>
      <c r="D218" t="str">
        <f>INDEX(Orders!O:O,MATCH(Returns!C218,Orders!L:L,0))</f>
        <v>Corporate</v>
      </c>
    </row>
    <row r="219" spans="1:4" ht="13">
      <c r="A219" s="8">
        <v>22661</v>
      </c>
      <c r="B219" s="8" t="s">
        <v>522</v>
      </c>
      <c r="C219" t="str">
        <f>VLOOKUP(A219,Orders!B:U,11,0)</f>
        <v>Dianna Vittorini</v>
      </c>
      <c r="D219" t="str">
        <f>INDEX(Orders!O:O,MATCH(Returns!C219,Orders!L:L,0))</f>
        <v>Corporate</v>
      </c>
    </row>
    <row r="220" spans="1:4" ht="13">
      <c r="A220" s="8">
        <v>22787</v>
      </c>
      <c r="B220" s="8" t="s">
        <v>522</v>
      </c>
      <c r="C220" t="str">
        <f>VLOOKUP(A220,Orders!B:U,11,0)</f>
        <v>Ricardo Block</v>
      </c>
      <c r="D220" t="str">
        <f>INDEX(Orders!O:O,MATCH(Returns!C220,Orders!L:L,0))</f>
        <v>Corporate</v>
      </c>
    </row>
    <row r="221" spans="1:4" ht="13">
      <c r="A221" s="8">
        <v>22820</v>
      </c>
      <c r="B221" s="8" t="s">
        <v>522</v>
      </c>
      <c r="C221" t="str">
        <f>VLOOKUP(A221,Orders!B:U,11,0)</f>
        <v>Craig Yedwab</v>
      </c>
      <c r="D221" t="str">
        <f>INDEX(Orders!O:O,MATCH(Returns!C221,Orders!L:L,0))</f>
        <v>Corporate</v>
      </c>
    </row>
    <row r="222" spans="1:4" ht="13">
      <c r="A222" s="8">
        <v>22947</v>
      </c>
      <c r="B222" s="8" t="s">
        <v>522</v>
      </c>
      <c r="C222" t="str">
        <f>VLOOKUP(A222,Orders!B:U,11,0)</f>
        <v>Sarah Jordon</v>
      </c>
      <c r="D222" t="str">
        <f>INDEX(Orders!O:O,MATCH(Returns!C222,Orders!L:L,0))</f>
        <v>Consumer</v>
      </c>
    </row>
    <row r="223" spans="1:4" ht="13">
      <c r="A223" s="8">
        <v>22950</v>
      </c>
      <c r="B223" s="8" t="s">
        <v>522</v>
      </c>
      <c r="C223" t="str">
        <f>VLOOKUP(A223,Orders!B:U,11,0)</f>
        <v>Mike Caudle</v>
      </c>
      <c r="D223" t="str">
        <f>INDEX(Orders!O:O,MATCH(Returns!C223,Orders!L:L,0))</f>
        <v>Corporate</v>
      </c>
    </row>
    <row r="224" spans="1:4" ht="13">
      <c r="A224" s="8">
        <v>23076</v>
      </c>
      <c r="B224" s="8" t="s">
        <v>522</v>
      </c>
      <c r="C224" t="str">
        <f>VLOOKUP(A224,Orders!B:U,11,0)</f>
        <v>Dan Reichenbach</v>
      </c>
      <c r="D224" t="str">
        <f>INDEX(Orders!O:O,MATCH(Returns!C224,Orders!L:L,0))</f>
        <v>Corporate</v>
      </c>
    </row>
    <row r="225" spans="1:4" ht="13">
      <c r="A225" s="8">
        <v>23168</v>
      </c>
      <c r="B225" s="8" t="s">
        <v>522</v>
      </c>
      <c r="C225" t="str">
        <f>VLOOKUP(A225,Orders!B:U,11,0)</f>
        <v>Darren Budd</v>
      </c>
      <c r="D225" t="str">
        <f>INDEX(Orders!O:O,MATCH(Returns!C225,Orders!L:L,0))</f>
        <v>Consumer</v>
      </c>
    </row>
    <row r="226" spans="1:4" ht="13">
      <c r="A226" s="8">
        <v>23488</v>
      </c>
      <c r="B226" s="8" t="s">
        <v>522</v>
      </c>
      <c r="C226" t="str">
        <f>VLOOKUP(A226,Orders!B:U,11,0)</f>
        <v>Julia West</v>
      </c>
      <c r="D226" t="str">
        <f>INDEX(Orders!O:O,MATCH(Returns!C226,Orders!L:L,0))</f>
        <v>Corporate</v>
      </c>
    </row>
    <row r="227" spans="1:4" ht="13">
      <c r="A227" s="8">
        <v>23557</v>
      </c>
      <c r="B227" s="8" t="s">
        <v>522</v>
      </c>
      <c r="C227" t="str">
        <f>VLOOKUP(A227,Orders!B:U,11,0)</f>
        <v>Keith Dawkins</v>
      </c>
      <c r="D227" t="str">
        <f>INDEX(Orders!O:O,MATCH(Returns!C227,Orders!L:L,0))</f>
        <v>Home Office</v>
      </c>
    </row>
    <row r="228" spans="1:4" ht="13">
      <c r="A228" s="8">
        <v>23559</v>
      </c>
      <c r="B228" s="8" t="s">
        <v>522</v>
      </c>
      <c r="C228" t="str">
        <f>VLOOKUP(A228,Orders!B:U,11,0)</f>
        <v>Cynthia Arntzen</v>
      </c>
      <c r="D228" t="str">
        <f>INDEX(Orders!O:O,MATCH(Returns!C228,Orders!L:L,0))</f>
        <v>Home Office</v>
      </c>
    </row>
    <row r="229" spans="1:4" ht="13">
      <c r="A229" s="8">
        <v>23616</v>
      </c>
      <c r="B229" s="8" t="s">
        <v>522</v>
      </c>
      <c r="C229" t="str">
        <f>VLOOKUP(A229,Orders!B:U,11,0)</f>
        <v>Becky Martin</v>
      </c>
      <c r="D229" t="str">
        <f>INDEX(Orders!O:O,MATCH(Returns!C229,Orders!L:L,0))</f>
        <v>Home Office</v>
      </c>
    </row>
    <row r="230" spans="1:4" ht="13">
      <c r="A230" s="8">
        <v>23619</v>
      </c>
      <c r="B230" s="8" t="s">
        <v>522</v>
      </c>
      <c r="C230" t="str">
        <f>VLOOKUP(A230,Orders!B:U,11,0)</f>
        <v>Nora Paige</v>
      </c>
      <c r="D230" t="str">
        <f>INDEX(Orders!O:O,MATCH(Returns!C230,Orders!L:L,0))</f>
        <v>Small Business</v>
      </c>
    </row>
    <row r="231" spans="1:4" ht="13">
      <c r="A231" s="8">
        <v>23748</v>
      </c>
      <c r="B231" s="8" t="s">
        <v>522</v>
      </c>
      <c r="C231" t="str">
        <f>VLOOKUP(A231,Orders!B:U,11,0)</f>
        <v>Naresj Patel</v>
      </c>
      <c r="D231" t="str">
        <f>INDEX(Orders!O:O,MATCH(Returns!C231,Orders!L:L,0))</f>
        <v>Small Business</v>
      </c>
    </row>
    <row r="232" spans="1:4" ht="13">
      <c r="A232" s="8">
        <v>24066</v>
      </c>
      <c r="B232" s="8" t="s">
        <v>522</v>
      </c>
      <c r="C232" t="str">
        <f>VLOOKUP(A232,Orders!B:U,11,0)</f>
        <v>Gary Hwang</v>
      </c>
      <c r="D232" t="str">
        <f>INDEX(Orders!O:O,MATCH(Returns!C232,Orders!L:L,0))</f>
        <v>Home Office</v>
      </c>
    </row>
    <row r="233" spans="1:4" ht="13">
      <c r="A233" s="8">
        <v>24519</v>
      </c>
      <c r="B233" s="8" t="s">
        <v>522</v>
      </c>
      <c r="C233" t="str">
        <f>VLOOKUP(A233,Orders!B:U,11,0)</f>
        <v>Duane Huffman</v>
      </c>
      <c r="D233" t="str">
        <f>INDEX(Orders!O:O,MATCH(Returns!C233,Orders!L:L,0))</f>
        <v>Small Business</v>
      </c>
    </row>
    <row r="234" spans="1:4" ht="13">
      <c r="A234" s="8">
        <v>24707</v>
      </c>
      <c r="B234" s="8" t="s">
        <v>522</v>
      </c>
      <c r="C234" t="str">
        <f>VLOOKUP(A234,Orders!B:U,11,0)</f>
        <v>Don Weiss</v>
      </c>
      <c r="D234" t="str">
        <f>INDEX(Orders!O:O,MATCH(Returns!C234,Orders!L:L,0))</f>
        <v>Corporate</v>
      </c>
    </row>
    <row r="235" spans="1:4" ht="13">
      <c r="A235" s="8">
        <v>24902</v>
      </c>
      <c r="B235" s="8" t="s">
        <v>522</v>
      </c>
      <c r="C235" t="str">
        <f>VLOOKUP(A235,Orders!B:U,11,0)</f>
        <v>Mike Gockenbach</v>
      </c>
      <c r="D235" t="str">
        <f>INDEX(Orders!O:O,MATCH(Returns!C235,Orders!L:L,0))</f>
        <v>Consumer</v>
      </c>
    </row>
    <row r="236" spans="1:4" ht="13">
      <c r="A236" s="8">
        <v>25095</v>
      </c>
      <c r="B236" s="8" t="s">
        <v>522</v>
      </c>
      <c r="C236" t="str">
        <f>VLOOKUP(A236,Orders!B:U,11,0)</f>
        <v>Brian Stugart</v>
      </c>
      <c r="D236" t="str">
        <f>INDEX(Orders!O:O,MATCH(Returns!C236,Orders!L:L,0))</f>
        <v>Consumer</v>
      </c>
    </row>
    <row r="237" spans="1:4" ht="13">
      <c r="A237" s="8">
        <v>25152</v>
      </c>
      <c r="B237" s="8" t="s">
        <v>522</v>
      </c>
      <c r="C237" t="str">
        <f>VLOOKUP(A237,Orders!B:U,11,0)</f>
        <v>Matt Connell</v>
      </c>
      <c r="D237" t="str">
        <f>INDEX(Orders!O:O,MATCH(Returns!C237,Orders!L:L,0))</f>
        <v>Corporate</v>
      </c>
    </row>
    <row r="238" spans="1:4" ht="13">
      <c r="A238" s="8">
        <v>25157</v>
      </c>
      <c r="B238" s="8" t="s">
        <v>522</v>
      </c>
      <c r="C238" t="str">
        <f>VLOOKUP(A238,Orders!B:U,11,0)</f>
        <v>Tony Molinari</v>
      </c>
      <c r="D238" t="str">
        <f>INDEX(Orders!O:O,MATCH(Returns!C238,Orders!L:L,0))</f>
        <v>Corporate</v>
      </c>
    </row>
    <row r="239" spans="1:4" ht="13">
      <c r="A239" s="8">
        <v>25478</v>
      </c>
      <c r="B239" s="8" t="s">
        <v>522</v>
      </c>
      <c r="C239" t="str">
        <f>VLOOKUP(A239,Orders!B:U,11,0)</f>
        <v>Jim Kriz</v>
      </c>
      <c r="D239" t="str">
        <f>INDEX(Orders!O:O,MATCH(Returns!C239,Orders!L:L,0))</f>
        <v>Consumer</v>
      </c>
    </row>
    <row r="240" spans="1:4" ht="13">
      <c r="A240" s="8">
        <v>25479</v>
      </c>
      <c r="B240" s="8" t="s">
        <v>522</v>
      </c>
      <c r="C240" t="str">
        <f>VLOOKUP(A240,Orders!B:U,11,0)</f>
        <v>Bill Eplett</v>
      </c>
      <c r="D240" t="str">
        <f>INDEX(Orders!O:O,MATCH(Returns!C240,Orders!L:L,0))</f>
        <v>Corporate</v>
      </c>
    </row>
    <row r="241" spans="1:4" ht="13">
      <c r="A241" s="8">
        <v>25735</v>
      </c>
      <c r="B241" s="8" t="s">
        <v>522</v>
      </c>
      <c r="C241" t="str">
        <f>VLOOKUP(A241,Orders!B:U,11,0)</f>
        <v>Lisa DeCherney</v>
      </c>
      <c r="D241" t="str">
        <f>INDEX(Orders!O:O,MATCH(Returns!C241,Orders!L:L,0))</f>
        <v>Corporate</v>
      </c>
    </row>
    <row r="242" spans="1:4" ht="13">
      <c r="A242" s="8">
        <v>25799</v>
      </c>
      <c r="B242" s="8" t="s">
        <v>522</v>
      </c>
      <c r="C242" t="str">
        <f>VLOOKUP(A242,Orders!B:U,11,0)</f>
        <v>Saphhira Shifley</v>
      </c>
      <c r="D242" t="str">
        <f>INDEX(Orders!O:O,MATCH(Returns!C242,Orders!L:L,0))</f>
        <v>Corporate</v>
      </c>
    </row>
    <row r="243" spans="1:4" ht="13">
      <c r="A243" s="8">
        <v>25828</v>
      </c>
      <c r="B243" s="8" t="s">
        <v>522</v>
      </c>
      <c r="C243" t="str">
        <f>VLOOKUP(A243,Orders!B:U,11,0)</f>
        <v>Michael Oakman</v>
      </c>
      <c r="D243" t="str">
        <f>INDEX(Orders!O:O,MATCH(Returns!C243,Orders!L:L,0))</f>
        <v>Small Business</v>
      </c>
    </row>
    <row r="244" spans="1:4" ht="13">
      <c r="A244" s="8">
        <v>25952</v>
      </c>
      <c r="B244" s="8" t="s">
        <v>522</v>
      </c>
      <c r="C244" t="str">
        <f>VLOOKUP(A244,Orders!B:U,11,0)</f>
        <v>Ed Braxton</v>
      </c>
      <c r="D244" t="str">
        <f>INDEX(Orders!O:O,MATCH(Returns!C244,Orders!L:L,0))</f>
        <v>Home Office</v>
      </c>
    </row>
    <row r="245" spans="1:4" ht="13">
      <c r="A245" s="8">
        <v>26240</v>
      </c>
      <c r="B245" s="8" t="s">
        <v>522</v>
      </c>
      <c r="C245" t="str">
        <f>VLOOKUP(A245,Orders!B:U,11,0)</f>
        <v>Carlos Soltero</v>
      </c>
      <c r="D245" t="str">
        <f>INDEX(Orders!O:O,MATCH(Returns!C245,Orders!L:L,0))</f>
        <v>Consumer</v>
      </c>
    </row>
    <row r="246" spans="1:4" ht="13">
      <c r="A246" s="8">
        <v>26372</v>
      </c>
      <c r="B246" s="8" t="s">
        <v>522</v>
      </c>
      <c r="C246" t="str">
        <f>VLOOKUP(A246,Orders!B:U,11,0)</f>
        <v>Ralph Kennedy</v>
      </c>
      <c r="D246" t="str">
        <f>INDEX(Orders!O:O,MATCH(Returns!C246,Orders!L:L,0))</f>
        <v>Corporate</v>
      </c>
    </row>
    <row r="247" spans="1:4" ht="13">
      <c r="A247" s="8">
        <v>26784</v>
      </c>
      <c r="B247" s="8" t="s">
        <v>522</v>
      </c>
      <c r="C247" t="str">
        <f>VLOOKUP(A247,Orders!B:U,11,0)</f>
        <v>Christy Brittain</v>
      </c>
      <c r="D247" t="str">
        <f>INDEX(Orders!O:O,MATCH(Returns!C247,Orders!L:L,0))</f>
        <v>Consumer</v>
      </c>
    </row>
    <row r="248" spans="1:4" ht="13">
      <c r="A248" s="8">
        <v>26852</v>
      </c>
      <c r="B248" s="8" t="s">
        <v>522</v>
      </c>
      <c r="C248" t="str">
        <f>VLOOKUP(A248,Orders!B:U,11,0)</f>
        <v>Jim Kriz</v>
      </c>
      <c r="D248" t="str">
        <f>INDEX(Orders!O:O,MATCH(Returns!C248,Orders!L:L,0))</f>
        <v>Consumer</v>
      </c>
    </row>
    <row r="249" spans="1:4" ht="13">
      <c r="A249" s="8">
        <v>26881</v>
      </c>
      <c r="B249" s="8" t="s">
        <v>522</v>
      </c>
      <c r="C249" t="str">
        <f>VLOOKUP(A249,Orders!B:U,11,0)</f>
        <v>Ken Dana</v>
      </c>
      <c r="D249" t="str">
        <f>INDEX(Orders!O:O,MATCH(Returns!C249,Orders!L:L,0))</f>
        <v>Corporate</v>
      </c>
    </row>
    <row r="250" spans="1:4" ht="13">
      <c r="A250" s="8">
        <v>26982</v>
      </c>
      <c r="B250" s="8" t="s">
        <v>522</v>
      </c>
      <c r="C250" t="str">
        <f>VLOOKUP(A250,Orders!B:U,11,0)</f>
        <v>Clytie Kelty</v>
      </c>
      <c r="D250" t="str">
        <f>INDEX(Orders!O:O,MATCH(Returns!C250,Orders!L:L,0))</f>
        <v>Small Business</v>
      </c>
    </row>
    <row r="251" spans="1:4" ht="13">
      <c r="A251" s="8">
        <v>27137</v>
      </c>
      <c r="B251" s="8" t="s">
        <v>522</v>
      </c>
      <c r="C251" t="str">
        <f>VLOOKUP(A251,Orders!B:U,11,0)</f>
        <v>Alyssa Tate</v>
      </c>
      <c r="D251" t="str">
        <f>INDEX(Orders!O:O,MATCH(Returns!C251,Orders!L:L,0))</f>
        <v>Small Business</v>
      </c>
    </row>
    <row r="252" spans="1:4" ht="13">
      <c r="A252" s="8">
        <v>27490</v>
      </c>
      <c r="B252" s="8" t="s">
        <v>522</v>
      </c>
      <c r="C252" t="str">
        <f>VLOOKUP(A252,Orders!B:U,11,0)</f>
        <v>Daniel Raglin</v>
      </c>
      <c r="D252" t="str">
        <f>INDEX(Orders!O:O,MATCH(Returns!C252,Orders!L:L,0))</f>
        <v>Corporate</v>
      </c>
    </row>
    <row r="253" spans="1:4" ht="13">
      <c r="A253" s="8">
        <v>27712</v>
      </c>
      <c r="B253" s="8" t="s">
        <v>522</v>
      </c>
      <c r="C253" t="str">
        <f>VLOOKUP(A253,Orders!B:U,11,0)</f>
        <v>Speros Goranitis</v>
      </c>
      <c r="D253" t="str">
        <f>INDEX(Orders!O:O,MATCH(Returns!C253,Orders!L:L,0))</f>
        <v>Corporate</v>
      </c>
    </row>
    <row r="254" spans="1:4" ht="13">
      <c r="A254" s="8">
        <v>27744</v>
      </c>
      <c r="B254" s="8" t="s">
        <v>522</v>
      </c>
      <c r="C254" t="str">
        <f>VLOOKUP(A254,Orders!B:U,11,0)</f>
        <v>Pete Kriz</v>
      </c>
      <c r="D254" t="str">
        <f>INDEX(Orders!O:O,MATCH(Returns!C254,Orders!L:L,0))</f>
        <v>Corporate</v>
      </c>
    </row>
    <row r="255" spans="1:4" ht="13">
      <c r="A255" s="8">
        <v>27750</v>
      </c>
      <c r="B255" s="8" t="s">
        <v>522</v>
      </c>
      <c r="C255" t="str">
        <f>VLOOKUP(A255,Orders!B:U,11,0)</f>
        <v>John Murray</v>
      </c>
      <c r="D255" t="str">
        <f>INDEX(Orders!O:O,MATCH(Returns!C255,Orders!L:L,0))</f>
        <v>Small Business</v>
      </c>
    </row>
    <row r="256" spans="1:4" ht="13">
      <c r="A256" s="8">
        <v>28003</v>
      </c>
      <c r="B256" s="8" t="s">
        <v>522</v>
      </c>
      <c r="C256" t="str">
        <f>VLOOKUP(A256,Orders!B:U,11,0)</f>
        <v>Charles McCrossin</v>
      </c>
      <c r="D256" t="str">
        <f>INDEX(Orders!O:O,MATCH(Returns!C256,Orders!L:L,0))</f>
        <v>Corporate</v>
      </c>
    </row>
    <row r="257" spans="1:4" ht="13">
      <c r="A257" s="8">
        <v>28037</v>
      </c>
      <c r="B257" s="8" t="s">
        <v>522</v>
      </c>
      <c r="C257" t="str">
        <f>VLOOKUP(A257,Orders!B:U,11,0)</f>
        <v>Maxwell Schwartz</v>
      </c>
      <c r="D257" t="str">
        <f>INDEX(Orders!O:O,MATCH(Returns!C257,Orders!L:L,0))</f>
        <v>Corporate</v>
      </c>
    </row>
    <row r="258" spans="1:4" ht="13">
      <c r="A258" s="8">
        <v>28291</v>
      </c>
      <c r="B258" s="8" t="s">
        <v>522</v>
      </c>
      <c r="C258" t="str">
        <f>VLOOKUP(A258,Orders!B:U,11,0)</f>
        <v>Carl Weiss</v>
      </c>
      <c r="D258" t="str">
        <f>INDEX(Orders!O:O,MATCH(Returns!C258,Orders!L:L,0))</f>
        <v>Consumer</v>
      </c>
    </row>
    <row r="259" spans="1:4" ht="13">
      <c r="A259" s="8">
        <v>28387</v>
      </c>
      <c r="B259" s="8" t="s">
        <v>522</v>
      </c>
      <c r="C259" t="str">
        <f>VLOOKUP(A259,Orders!B:U,11,0)</f>
        <v>Maureen Gastineau</v>
      </c>
      <c r="D259" t="str">
        <f>INDEX(Orders!O:O,MATCH(Returns!C259,Orders!L:L,0))</f>
        <v>Consumer</v>
      </c>
    </row>
    <row r="260" spans="1:4" ht="13">
      <c r="A260" s="8">
        <v>28419</v>
      </c>
      <c r="B260" s="8" t="s">
        <v>522</v>
      </c>
      <c r="C260" t="str">
        <f>VLOOKUP(A260,Orders!B:U,11,0)</f>
        <v>Rachel Payne</v>
      </c>
      <c r="D260" t="str">
        <f>INDEX(Orders!O:O,MATCH(Returns!C260,Orders!L:L,0))</f>
        <v>Consumer</v>
      </c>
    </row>
    <row r="261" spans="1:4" ht="13">
      <c r="A261" s="8">
        <v>28455</v>
      </c>
      <c r="B261" s="8" t="s">
        <v>522</v>
      </c>
      <c r="C261" t="str">
        <f>VLOOKUP(A261,Orders!B:U,11,0)</f>
        <v>Jack O'Briant</v>
      </c>
      <c r="D261" t="str">
        <f>INDEX(Orders!O:O,MATCH(Returns!C261,Orders!L:L,0))</f>
        <v>Home Office</v>
      </c>
    </row>
    <row r="262" spans="1:4" ht="13">
      <c r="A262" s="8">
        <v>28544</v>
      </c>
      <c r="B262" s="8" t="s">
        <v>522</v>
      </c>
      <c r="C262" t="str">
        <f>VLOOKUP(A262,Orders!B:U,11,0)</f>
        <v>Annie Thurman</v>
      </c>
      <c r="D262" t="str">
        <f>INDEX(Orders!O:O,MATCH(Returns!C262,Orders!L:L,0))</f>
        <v>Home Office</v>
      </c>
    </row>
    <row r="263" spans="1:4" ht="13">
      <c r="A263" s="8">
        <v>28928</v>
      </c>
      <c r="B263" s="8" t="s">
        <v>522</v>
      </c>
      <c r="C263" t="str">
        <f>VLOOKUP(A263,Orders!B:U,11,0)</f>
        <v>Nora Pelletier</v>
      </c>
      <c r="D263" t="str">
        <f>INDEX(Orders!O:O,MATCH(Returns!C263,Orders!L:L,0))</f>
        <v>Corporate</v>
      </c>
    </row>
    <row r="264" spans="1:4" ht="13">
      <c r="A264" s="8">
        <v>29095</v>
      </c>
      <c r="B264" s="8" t="s">
        <v>522</v>
      </c>
      <c r="C264" t="str">
        <f>VLOOKUP(A264,Orders!B:U,11,0)</f>
        <v>Delfina Latchford</v>
      </c>
      <c r="D264" t="str">
        <f>INDEX(Orders!O:O,MATCH(Returns!C264,Orders!L:L,0))</f>
        <v>Small Business</v>
      </c>
    </row>
    <row r="265" spans="1:4" ht="13">
      <c r="A265" s="8">
        <v>29318</v>
      </c>
      <c r="B265" s="8" t="s">
        <v>522</v>
      </c>
      <c r="C265" t="str">
        <f>VLOOKUP(A265,Orders!B:U,11,0)</f>
        <v>Bobby Odegard</v>
      </c>
      <c r="D265" t="str">
        <f>INDEX(Orders!O:O,MATCH(Returns!C265,Orders!L:L,0))</f>
        <v>Corporate</v>
      </c>
    </row>
    <row r="266" spans="1:4" ht="13">
      <c r="A266" s="8">
        <v>29376</v>
      </c>
      <c r="B266" s="8" t="s">
        <v>522</v>
      </c>
      <c r="C266" t="str">
        <f>VLOOKUP(A266,Orders!B:U,11,0)</f>
        <v>Karen Seio</v>
      </c>
      <c r="D266" t="str">
        <f>INDEX(Orders!O:O,MATCH(Returns!C266,Orders!L:L,0))</f>
        <v>Consumer</v>
      </c>
    </row>
    <row r="267" spans="1:4" ht="13">
      <c r="A267" s="8">
        <v>29380</v>
      </c>
      <c r="B267" s="8" t="s">
        <v>522</v>
      </c>
      <c r="C267" t="str">
        <f>VLOOKUP(A267,Orders!B:U,11,0)</f>
        <v>Anna Gayman</v>
      </c>
      <c r="D267" t="str">
        <f>INDEX(Orders!O:O,MATCH(Returns!C267,Orders!L:L,0))</f>
        <v>Corporate</v>
      </c>
    </row>
    <row r="268" spans="1:4" ht="13">
      <c r="A268" s="8">
        <v>29410</v>
      </c>
      <c r="B268" s="8" t="s">
        <v>522</v>
      </c>
      <c r="C268" t="str">
        <f>VLOOKUP(A268,Orders!B:U,11,0)</f>
        <v>Linda Cazamias</v>
      </c>
      <c r="D268" t="str">
        <f>INDEX(Orders!O:O,MATCH(Returns!C268,Orders!L:L,0))</f>
        <v>Corporate</v>
      </c>
    </row>
    <row r="269" spans="1:4" ht="13">
      <c r="A269" s="8">
        <v>29505</v>
      </c>
      <c r="B269" s="8" t="s">
        <v>522</v>
      </c>
      <c r="C269" t="str">
        <f>VLOOKUP(A269,Orders!B:U,11,0)</f>
        <v>Brad Thomas</v>
      </c>
      <c r="D269" t="str">
        <f>INDEX(Orders!O:O,MATCH(Returns!C269,Orders!L:L,0))</f>
        <v>Corporate</v>
      </c>
    </row>
    <row r="270" spans="1:4" ht="13">
      <c r="A270" s="8">
        <v>29506</v>
      </c>
      <c r="B270" s="8" t="s">
        <v>522</v>
      </c>
      <c r="C270" t="str">
        <f>VLOOKUP(A270,Orders!B:U,11,0)</f>
        <v>Scott Cohen</v>
      </c>
      <c r="D270" t="str">
        <f>INDEX(Orders!O:O,MATCH(Returns!C270,Orders!L:L,0))</f>
        <v>Consumer</v>
      </c>
    </row>
    <row r="271" spans="1:4" ht="13">
      <c r="A271" s="8">
        <v>29861</v>
      </c>
      <c r="B271" s="8" t="s">
        <v>522</v>
      </c>
      <c r="C271" t="str">
        <f>VLOOKUP(A271,Orders!B:U,11,0)</f>
        <v>Brad Eason</v>
      </c>
      <c r="D271" t="str">
        <f>INDEX(Orders!O:O,MATCH(Returns!C271,Orders!L:L,0))</f>
        <v>Small Business</v>
      </c>
    </row>
    <row r="272" spans="1:4" ht="13">
      <c r="A272" s="8">
        <v>29991</v>
      </c>
      <c r="B272" s="8" t="s">
        <v>522</v>
      </c>
      <c r="C272" t="str">
        <f>VLOOKUP(A272,Orders!B:U,11,0)</f>
        <v>Ryan Crowe</v>
      </c>
      <c r="D272" t="str">
        <f>INDEX(Orders!O:O,MATCH(Returns!C272,Orders!L:L,0))</f>
        <v>Small Business</v>
      </c>
    </row>
    <row r="273" spans="1:4" ht="13">
      <c r="A273" s="8">
        <v>30176</v>
      </c>
      <c r="B273" s="8" t="s">
        <v>522</v>
      </c>
      <c r="C273" t="str">
        <f>VLOOKUP(A273,Orders!B:U,11,0)</f>
        <v>Amy Hunt</v>
      </c>
      <c r="D273" t="str">
        <f>INDEX(Orders!O:O,MATCH(Returns!C273,Orders!L:L,0))</f>
        <v>Home Office</v>
      </c>
    </row>
    <row r="274" spans="1:4" ht="13">
      <c r="A274" s="8">
        <v>30403</v>
      </c>
      <c r="B274" s="8" t="s">
        <v>522</v>
      </c>
      <c r="C274" t="str">
        <f>VLOOKUP(A274,Orders!B:U,11,0)</f>
        <v>Emily Grady</v>
      </c>
      <c r="D274" t="str">
        <f>INDEX(Orders!O:O,MATCH(Returns!C274,Orders!L:L,0))</f>
        <v>Home Office</v>
      </c>
    </row>
    <row r="275" spans="1:4" ht="13">
      <c r="A275" s="8">
        <v>30469</v>
      </c>
      <c r="B275" s="8" t="s">
        <v>522</v>
      </c>
      <c r="C275" t="str">
        <f>VLOOKUP(A275,Orders!B:U,11,0)</f>
        <v>Cindy Chapman</v>
      </c>
      <c r="D275" t="str">
        <f>INDEX(Orders!O:O,MATCH(Returns!C275,Orders!L:L,0))</f>
        <v>Consumer</v>
      </c>
    </row>
    <row r="276" spans="1:4" ht="13">
      <c r="A276" s="8">
        <v>31073</v>
      </c>
      <c r="B276" s="8" t="s">
        <v>522</v>
      </c>
      <c r="C276" t="str">
        <f>VLOOKUP(A276,Orders!B:U,11,0)</f>
        <v>Arthur Prichep</v>
      </c>
      <c r="D276" t="str">
        <f>INDEX(Orders!O:O,MATCH(Returns!C276,Orders!L:L,0))</f>
        <v>Home Office</v>
      </c>
    </row>
    <row r="277" spans="1:4" ht="13">
      <c r="A277" s="8">
        <v>31232</v>
      </c>
      <c r="B277" s="8" t="s">
        <v>522</v>
      </c>
      <c r="C277" t="str">
        <f>VLOOKUP(A277,Orders!B:U,11,0)</f>
        <v>Eleni McCrary</v>
      </c>
      <c r="D277" t="str">
        <f>INDEX(Orders!O:O,MATCH(Returns!C277,Orders!L:L,0))</f>
        <v>Corporate</v>
      </c>
    </row>
    <row r="278" spans="1:4" ht="13">
      <c r="A278" s="8">
        <v>31303</v>
      </c>
      <c r="B278" s="8" t="s">
        <v>522</v>
      </c>
      <c r="C278" t="str">
        <f>VLOOKUP(A278,Orders!B:U,11,0)</f>
        <v>Dianna Arnett</v>
      </c>
      <c r="D278" t="str">
        <f>INDEX(Orders!O:O,MATCH(Returns!C278,Orders!L:L,0))</f>
        <v>Home Office</v>
      </c>
    </row>
    <row r="279" spans="1:4" ht="13">
      <c r="A279" s="8">
        <v>31682</v>
      </c>
      <c r="B279" s="8" t="s">
        <v>522</v>
      </c>
      <c r="C279" t="str">
        <f>VLOOKUP(A279,Orders!B:U,11,0)</f>
        <v>Carlos Meador</v>
      </c>
      <c r="D279" t="str">
        <f>INDEX(Orders!O:O,MATCH(Returns!C279,Orders!L:L,0))</f>
        <v>Corporate</v>
      </c>
    </row>
    <row r="280" spans="1:4" ht="13">
      <c r="A280" s="8">
        <v>31844</v>
      </c>
      <c r="B280" s="8" t="s">
        <v>522</v>
      </c>
      <c r="C280" t="str">
        <f>VLOOKUP(A280,Orders!B:U,11,0)</f>
        <v>Harold Pawlan</v>
      </c>
      <c r="D280" t="str">
        <f>INDEX(Orders!O:O,MATCH(Returns!C280,Orders!L:L,0))</f>
        <v>Small Business</v>
      </c>
    </row>
    <row r="281" spans="1:4" ht="13">
      <c r="A281" s="8">
        <v>31907</v>
      </c>
      <c r="B281" s="8" t="s">
        <v>522</v>
      </c>
      <c r="C281" t="str">
        <f>VLOOKUP(A281,Orders!B:U,11,0)</f>
        <v>Sanjit Jacobs</v>
      </c>
      <c r="D281" t="str">
        <f>INDEX(Orders!O:O,MATCH(Returns!C281,Orders!L:L,0))</f>
        <v>Consumer</v>
      </c>
    </row>
    <row r="282" spans="1:4" ht="13">
      <c r="A282" s="8">
        <v>32036</v>
      </c>
      <c r="B282" s="8" t="s">
        <v>522</v>
      </c>
      <c r="C282" t="str">
        <f>VLOOKUP(A282,Orders!B:U,11,0)</f>
        <v>Pauline Chand</v>
      </c>
      <c r="D282" t="str">
        <f>INDEX(Orders!O:O,MATCH(Returns!C282,Orders!L:L,0))</f>
        <v>Corporate</v>
      </c>
    </row>
    <row r="283" spans="1:4" ht="13">
      <c r="A283" s="8">
        <v>32582</v>
      </c>
      <c r="B283" s="8" t="s">
        <v>522</v>
      </c>
      <c r="C283" t="str">
        <f>VLOOKUP(A283,Orders!B:U,11,0)</f>
        <v>Tony Chapman</v>
      </c>
      <c r="D283" t="str">
        <f>INDEX(Orders!O:O,MATCH(Returns!C283,Orders!L:L,0))</f>
        <v>Consumer</v>
      </c>
    </row>
    <row r="284" spans="1:4" ht="13">
      <c r="A284" s="8">
        <v>32901</v>
      </c>
      <c r="B284" s="8" t="s">
        <v>522</v>
      </c>
      <c r="C284" t="str">
        <f>VLOOKUP(A284,Orders!B:U,11,0)</f>
        <v>Neil Knudson</v>
      </c>
      <c r="D284" t="str">
        <f>INDEX(Orders!O:O,MATCH(Returns!C284,Orders!L:L,0))</f>
        <v>Home Office</v>
      </c>
    </row>
    <row r="285" spans="1:4" ht="13">
      <c r="A285" s="8">
        <v>32931</v>
      </c>
      <c r="B285" s="8" t="s">
        <v>522</v>
      </c>
      <c r="C285" t="str">
        <f>VLOOKUP(A285,Orders!B:U,11,0)</f>
        <v>Shaun Chance</v>
      </c>
      <c r="D285" t="str">
        <f>INDEX(Orders!O:O,MATCH(Returns!C285,Orders!L:L,0))</f>
        <v>Corporate</v>
      </c>
    </row>
    <row r="286" spans="1:4" ht="13">
      <c r="A286" s="8">
        <v>32966</v>
      </c>
      <c r="B286" s="8" t="s">
        <v>522</v>
      </c>
      <c r="C286" t="str">
        <f>VLOOKUP(A286,Orders!B:U,11,0)</f>
        <v>Steven Cartwright</v>
      </c>
      <c r="D286" t="str">
        <f>INDEX(Orders!O:O,MATCH(Returns!C286,Orders!L:L,0))</f>
        <v>Home Office</v>
      </c>
    </row>
    <row r="287" spans="1:4" ht="13">
      <c r="A287" s="8">
        <v>32996</v>
      </c>
      <c r="B287" s="8" t="s">
        <v>522</v>
      </c>
      <c r="C287" t="str">
        <f>VLOOKUP(A287,Orders!B:U,11,0)</f>
        <v>Janet Lee</v>
      </c>
      <c r="D287" t="str">
        <f>INDEX(Orders!O:O,MATCH(Returns!C287,Orders!L:L,0))</f>
        <v>Consumer</v>
      </c>
    </row>
    <row r="288" spans="1:4" ht="13">
      <c r="A288" s="8">
        <v>32998</v>
      </c>
      <c r="B288" s="8" t="s">
        <v>522</v>
      </c>
      <c r="C288" t="str">
        <f>VLOOKUP(A288,Orders!B:U,11,0)</f>
        <v>Guy Thornton</v>
      </c>
      <c r="D288" t="str">
        <f>INDEX(Orders!O:O,MATCH(Returns!C288,Orders!L:L,0))</f>
        <v>Corporate</v>
      </c>
    </row>
    <row r="289" spans="1:4" ht="13">
      <c r="A289" s="8">
        <v>33283</v>
      </c>
      <c r="B289" s="8" t="s">
        <v>522</v>
      </c>
      <c r="C289" t="str">
        <f>VLOOKUP(A289,Orders!B:U,11,0)</f>
        <v>Frank Hawley</v>
      </c>
      <c r="D289" t="str">
        <f>INDEX(Orders!O:O,MATCH(Returns!C289,Orders!L:L,0))</f>
        <v>Home Office</v>
      </c>
    </row>
    <row r="290" spans="1:4" ht="13">
      <c r="A290" s="8">
        <v>33317</v>
      </c>
      <c r="B290" s="8" t="s">
        <v>522</v>
      </c>
      <c r="C290" t="str">
        <f>VLOOKUP(A290,Orders!B:U,11,0)</f>
        <v>Jay Fine</v>
      </c>
      <c r="D290" t="str">
        <f>INDEX(Orders!O:O,MATCH(Returns!C290,Orders!L:L,0))</f>
        <v>Consumer</v>
      </c>
    </row>
    <row r="291" spans="1:4" ht="13">
      <c r="A291" s="8">
        <v>33477</v>
      </c>
      <c r="B291" s="8" t="s">
        <v>522</v>
      </c>
      <c r="C291" t="str">
        <f>VLOOKUP(A291,Orders!B:U,11,0)</f>
        <v>Duane Huffman</v>
      </c>
      <c r="D291" t="str">
        <f>INDEX(Orders!O:O,MATCH(Returns!C291,Orders!L:L,0))</f>
        <v>Small Business</v>
      </c>
    </row>
    <row r="292" spans="1:4" ht="13">
      <c r="A292" s="8">
        <v>33510</v>
      </c>
      <c r="B292" s="8" t="s">
        <v>522</v>
      </c>
      <c r="C292" t="str">
        <f>VLOOKUP(A292,Orders!B:U,11,0)</f>
        <v>Vivek Grady</v>
      </c>
      <c r="D292" t="str">
        <f>INDEX(Orders!O:O,MATCH(Returns!C292,Orders!L:L,0))</f>
        <v>Home Office</v>
      </c>
    </row>
    <row r="293" spans="1:4" ht="13">
      <c r="A293" s="8">
        <v>33541</v>
      </c>
      <c r="B293" s="8" t="s">
        <v>522</v>
      </c>
      <c r="C293" t="str">
        <f>VLOOKUP(A293,Orders!B:U,11,0)</f>
        <v>John Lucas</v>
      </c>
      <c r="D293" t="str">
        <f>INDEX(Orders!O:O,MATCH(Returns!C293,Orders!L:L,0))</f>
        <v>Corporate</v>
      </c>
    </row>
    <row r="294" spans="1:4" ht="13">
      <c r="A294" s="8">
        <v>33637</v>
      </c>
      <c r="B294" s="8" t="s">
        <v>522</v>
      </c>
      <c r="C294" t="str">
        <f>VLOOKUP(A294,Orders!B:U,11,0)</f>
        <v>Michael Oakman</v>
      </c>
      <c r="D294" t="str">
        <f>INDEX(Orders!O:O,MATCH(Returns!C294,Orders!L:L,0))</f>
        <v>Small Business</v>
      </c>
    </row>
    <row r="295" spans="1:4" ht="13">
      <c r="A295" s="8">
        <v>33921</v>
      </c>
      <c r="B295" s="8" t="s">
        <v>522</v>
      </c>
      <c r="C295" t="str">
        <f>VLOOKUP(A295,Orders!B:U,11,0)</f>
        <v>Daniel Lacy</v>
      </c>
      <c r="D295" t="str">
        <f>INDEX(Orders!O:O,MATCH(Returns!C295,Orders!L:L,0))</f>
        <v>Small Business</v>
      </c>
    </row>
    <row r="296" spans="1:4" ht="13">
      <c r="A296" s="8">
        <v>34117</v>
      </c>
      <c r="B296" s="8" t="s">
        <v>522</v>
      </c>
      <c r="C296" t="str">
        <f>VLOOKUP(A296,Orders!B:U,11,0)</f>
        <v>Tony Sayre</v>
      </c>
      <c r="D296" t="str">
        <f>INDEX(Orders!O:O,MATCH(Returns!C296,Orders!L:L,0))</f>
        <v>Small Business</v>
      </c>
    </row>
    <row r="297" spans="1:4" ht="13">
      <c r="A297" s="8">
        <v>34209</v>
      </c>
      <c r="B297" s="8" t="s">
        <v>522</v>
      </c>
      <c r="C297" t="str">
        <f>VLOOKUP(A297,Orders!B:U,11,0)</f>
        <v>Ritsa Hightower</v>
      </c>
      <c r="D297" t="str">
        <f>INDEX(Orders!O:O,MATCH(Returns!C297,Orders!L:L,0))</f>
        <v>Corporate</v>
      </c>
    </row>
    <row r="298" spans="1:4" ht="13">
      <c r="A298" s="8">
        <v>34338</v>
      </c>
      <c r="B298" s="8" t="s">
        <v>522</v>
      </c>
      <c r="C298" t="str">
        <f>VLOOKUP(A298,Orders!B:U,11,0)</f>
        <v>Sonia Cooley</v>
      </c>
      <c r="D298" t="str">
        <f>INDEX(Orders!O:O,MATCH(Returns!C298,Orders!L:L,0))</f>
        <v>Corporate</v>
      </c>
    </row>
    <row r="299" spans="1:4" ht="13">
      <c r="A299" s="8">
        <v>34532</v>
      </c>
      <c r="B299" s="8" t="s">
        <v>522</v>
      </c>
      <c r="C299" t="str">
        <f>VLOOKUP(A299,Orders!B:U,11,0)</f>
        <v>Carol Darley</v>
      </c>
      <c r="D299" t="str">
        <f>INDEX(Orders!O:O,MATCH(Returns!C299,Orders!L:L,0))</f>
        <v>Small Business</v>
      </c>
    </row>
    <row r="300" spans="1:4" ht="13">
      <c r="A300" s="8">
        <v>34658</v>
      </c>
      <c r="B300" s="8" t="s">
        <v>522</v>
      </c>
      <c r="C300" t="str">
        <f>VLOOKUP(A300,Orders!B:U,11,0)</f>
        <v>Alan Hwang</v>
      </c>
      <c r="D300" t="str">
        <f>INDEX(Orders!O:O,MATCH(Returns!C300,Orders!L:L,0))</f>
        <v>Corporate</v>
      </c>
    </row>
    <row r="301" spans="1:4" ht="13">
      <c r="A301" s="8">
        <v>34661</v>
      </c>
      <c r="B301" s="8" t="s">
        <v>522</v>
      </c>
      <c r="C301" t="str">
        <f>VLOOKUP(A301,Orders!B:U,11,0)</f>
        <v>Nathan Mautz</v>
      </c>
      <c r="D301" t="str">
        <f>INDEX(Orders!O:O,MATCH(Returns!C301,Orders!L:L,0))</f>
        <v>Corporate</v>
      </c>
    </row>
    <row r="302" spans="1:4" ht="13">
      <c r="A302" s="8">
        <v>34689</v>
      </c>
      <c r="B302" s="8" t="s">
        <v>522</v>
      </c>
      <c r="C302" t="str">
        <f>VLOOKUP(A302,Orders!B:U,11,0)</f>
        <v>Brad Thomas</v>
      </c>
      <c r="D302" t="str">
        <f>INDEX(Orders!O:O,MATCH(Returns!C302,Orders!L:L,0))</f>
        <v>Corporate</v>
      </c>
    </row>
    <row r="303" spans="1:4" ht="13">
      <c r="A303" s="8">
        <v>34916</v>
      </c>
      <c r="B303" s="8" t="s">
        <v>522</v>
      </c>
      <c r="C303" t="str">
        <f>VLOOKUP(A303,Orders!B:U,11,0)</f>
        <v>Theresa Swint</v>
      </c>
      <c r="D303" t="str">
        <f>INDEX(Orders!O:O,MATCH(Returns!C303,Orders!L:L,0))</f>
        <v>Consumer</v>
      </c>
    </row>
    <row r="304" spans="1:4" ht="13">
      <c r="A304" s="8">
        <v>35047</v>
      </c>
      <c r="B304" s="8" t="s">
        <v>522</v>
      </c>
      <c r="C304" t="str">
        <f>VLOOKUP(A304,Orders!B:U,11,0)</f>
        <v>Charlotte Melton</v>
      </c>
      <c r="D304" t="str">
        <f>INDEX(Orders!O:O,MATCH(Returns!C304,Orders!L:L,0))</f>
        <v>Home Office</v>
      </c>
    </row>
    <row r="305" spans="1:4" ht="13">
      <c r="A305" s="8">
        <v>35110</v>
      </c>
      <c r="B305" s="8" t="s">
        <v>522</v>
      </c>
      <c r="C305" t="str">
        <f>VLOOKUP(A305,Orders!B:U,11,0)</f>
        <v>Mike Caudle</v>
      </c>
      <c r="D305" t="str">
        <f>INDEX(Orders!O:O,MATCH(Returns!C305,Orders!L:L,0))</f>
        <v>Corporate</v>
      </c>
    </row>
    <row r="306" spans="1:4" ht="13">
      <c r="A306" s="8">
        <v>35111</v>
      </c>
      <c r="B306" s="8" t="s">
        <v>522</v>
      </c>
      <c r="C306" t="str">
        <f>VLOOKUP(A306,Orders!B:U,11,0)</f>
        <v>Sung Pak</v>
      </c>
      <c r="D306" t="str">
        <f>INDEX(Orders!O:O,MATCH(Returns!C306,Orders!L:L,0))</f>
        <v>Small Business</v>
      </c>
    </row>
    <row r="307" spans="1:4" ht="13">
      <c r="A307" s="8">
        <v>35137</v>
      </c>
      <c r="B307" s="8" t="s">
        <v>522</v>
      </c>
      <c r="C307" t="str">
        <f>VLOOKUP(A307,Orders!B:U,11,0)</f>
        <v>Joe Elijah</v>
      </c>
      <c r="D307" t="str">
        <f>INDEX(Orders!O:O,MATCH(Returns!C307,Orders!L:L,0))</f>
        <v>Home Office</v>
      </c>
    </row>
    <row r="308" spans="1:4" ht="13">
      <c r="A308" s="8">
        <v>35366</v>
      </c>
      <c r="B308" s="8" t="s">
        <v>522</v>
      </c>
      <c r="C308" t="str">
        <f>VLOOKUP(A308,Orders!B:U,11,0)</f>
        <v>Raymond Book</v>
      </c>
      <c r="D308" t="str">
        <f>INDEX(Orders!O:O,MATCH(Returns!C308,Orders!L:L,0))</f>
        <v>Consumer</v>
      </c>
    </row>
    <row r="309" spans="1:4" ht="13">
      <c r="A309" s="8">
        <v>35492</v>
      </c>
      <c r="B309" s="8" t="s">
        <v>522</v>
      </c>
      <c r="C309" t="str">
        <f>VLOOKUP(A309,Orders!B:U,11,0)</f>
        <v>Janet Martin</v>
      </c>
      <c r="D309" t="str">
        <f>INDEX(Orders!O:O,MATCH(Returns!C309,Orders!L:L,0))</f>
        <v>Corporate</v>
      </c>
    </row>
    <row r="310" spans="1:4" ht="13">
      <c r="A310" s="8">
        <v>35554</v>
      </c>
      <c r="B310" s="8" t="s">
        <v>522</v>
      </c>
      <c r="C310" t="str">
        <f>VLOOKUP(A310,Orders!B:U,11,0)</f>
        <v>Darren Budd</v>
      </c>
      <c r="D310" t="str">
        <f>INDEX(Orders!O:O,MATCH(Returns!C310,Orders!L:L,0))</f>
        <v>Consumer</v>
      </c>
    </row>
    <row r="311" spans="1:4" ht="13">
      <c r="A311" s="8">
        <v>35588</v>
      </c>
      <c r="B311" s="8" t="s">
        <v>522</v>
      </c>
      <c r="C311" t="str">
        <f>VLOOKUP(A311,Orders!B:U,11,0)</f>
        <v>Cathy Prescott</v>
      </c>
      <c r="D311" t="str">
        <f>INDEX(Orders!O:O,MATCH(Returns!C311,Orders!L:L,0))</f>
        <v>Corporate</v>
      </c>
    </row>
    <row r="312" spans="1:4" ht="13">
      <c r="A312" s="8">
        <v>35687</v>
      </c>
      <c r="B312" s="8" t="s">
        <v>522</v>
      </c>
      <c r="C312" t="str">
        <f>VLOOKUP(A312,Orders!B:U,11,0)</f>
        <v>Gary Hwang</v>
      </c>
      <c r="D312" t="str">
        <f>INDEX(Orders!O:O,MATCH(Returns!C312,Orders!L:L,0))</f>
        <v>Home Office</v>
      </c>
    </row>
    <row r="313" spans="1:4" ht="13">
      <c r="A313" s="8">
        <v>35744</v>
      </c>
      <c r="B313" s="8" t="s">
        <v>522</v>
      </c>
      <c r="C313" t="str">
        <f>VLOOKUP(A313,Orders!B:U,11,0)</f>
        <v>Tonja Turnell</v>
      </c>
      <c r="D313" t="str">
        <f>INDEX(Orders!O:O,MATCH(Returns!C313,Orders!L:L,0))</f>
        <v>Consumer</v>
      </c>
    </row>
    <row r="314" spans="1:4" ht="13">
      <c r="A314" s="8">
        <v>35877</v>
      </c>
      <c r="B314" s="8" t="s">
        <v>522</v>
      </c>
      <c r="C314" t="str">
        <f>VLOOKUP(A314,Orders!B:U,11,0)</f>
        <v>Erin Creighton</v>
      </c>
      <c r="D314" t="str">
        <f>INDEX(Orders!O:O,MATCH(Returns!C314,Orders!L:L,0))</f>
        <v>Corporate</v>
      </c>
    </row>
    <row r="315" spans="1:4" ht="13">
      <c r="A315" s="8">
        <v>35910</v>
      </c>
      <c r="B315" s="8" t="s">
        <v>522</v>
      </c>
      <c r="C315" t="str">
        <f>VLOOKUP(A315,Orders!B:U,11,0)</f>
        <v>Kristen Hastings</v>
      </c>
      <c r="D315" t="str">
        <f>INDEX(Orders!O:O,MATCH(Returns!C315,Orders!L:L,0))</f>
        <v>Small Business</v>
      </c>
    </row>
    <row r="316" spans="1:4" ht="13">
      <c r="A316" s="8">
        <v>35936</v>
      </c>
      <c r="B316" s="8" t="s">
        <v>522</v>
      </c>
      <c r="C316" t="str">
        <f>VLOOKUP(A316,Orders!B:U,11,0)</f>
        <v>Roy Phan</v>
      </c>
      <c r="D316" t="str">
        <f>INDEX(Orders!O:O,MATCH(Returns!C316,Orders!L:L,0))</f>
        <v>Consumer</v>
      </c>
    </row>
    <row r="317" spans="1:4" ht="13">
      <c r="A317" s="8">
        <v>36038</v>
      </c>
      <c r="B317" s="8" t="s">
        <v>522</v>
      </c>
      <c r="C317" t="str">
        <f>VLOOKUP(A317,Orders!B:U,11,0)</f>
        <v>Alex Russell</v>
      </c>
      <c r="D317" t="str">
        <f>INDEX(Orders!O:O,MATCH(Returns!C317,Orders!L:L,0))</f>
        <v>Home Office</v>
      </c>
    </row>
    <row r="318" spans="1:4" ht="13">
      <c r="A318" s="8">
        <v>36067</v>
      </c>
      <c r="B318" s="8" t="s">
        <v>522</v>
      </c>
      <c r="C318" t="str">
        <f>VLOOKUP(A318,Orders!B:U,11,0)</f>
        <v>Dave Poirier</v>
      </c>
      <c r="D318" t="str">
        <f>INDEX(Orders!O:O,MATCH(Returns!C318,Orders!L:L,0))</f>
        <v>Small Business</v>
      </c>
    </row>
    <row r="319" spans="1:4" ht="13">
      <c r="A319" s="8">
        <v>36160</v>
      </c>
      <c r="B319" s="8" t="s">
        <v>522</v>
      </c>
      <c r="C319" t="str">
        <f>VLOOKUP(A319,Orders!B:U,11,0)</f>
        <v>Bryan Spruell</v>
      </c>
      <c r="D319" t="str">
        <f>INDEX(Orders!O:O,MATCH(Returns!C319,Orders!L:L,0))</f>
        <v>Home Office</v>
      </c>
    </row>
    <row r="320" spans="1:4" ht="13">
      <c r="A320" s="8">
        <v>36262</v>
      </c>
      <c r="B320" s="8" t="s">
        <v>522</v>
      </c>
      <c r="C320" t="str">
        <f>VLOOKUP(A320,Orders!B:U,11,0)</f>
        <v>Aaron Bergman</v>
      </c>
      <c r="D320" t="str">
        <f>INDEX(Orders!O:O,MATCH(Returns!C320,Orders!L:L,0))</f>
        <v>Corporate</v>
      </c>
    </row>
    <row r="321" spans="1:4" ht="13">
      <c r="A321" s="8">
        <v>36449</v>
      </c>
      <c r="B321" s="8" t="s">
        <v>522</v>
      </c>
      <c r="C321" t="str">
        <f>VLOOKUP(A321,Orders!B:U,11,0)</f>
        <v>Bruce Stewart</v>
      </c>
      <c r="D321" t="str">
        <f>INDEX(Orders!O:O,MATCH(Returns!C321,Orders!L:L,0))</f>
        <v>Corporate</v>
      </c>
    </row>
    <row r="322" spans="1:4" ht="13">
      <c r="A322" s="8">
        <v>36609</v>
      </c>
      <c r="B322" s="8" t="s">
        <v>522</v>
      </c>
      <c r="C322" t="str">
        <f>VLOOKUP(A322,Orders!B:U,11,0)</f>
        <v>Brad Thomas</v>
      </c>
      <c r="D322" t="str">
        <f>INDEX(Orders!O:O,MATCH(Returns!C322,Orders!L:L,0))</f>
        <v>Corporate</v>
      </c>
    </row>
    <row r="323" spans="1:4" ht="13">
      <c r="A323" s="8">
        <v>36676</v>
      </c>
      <c r="B323" s="8" t="s">
        <v>522</v>
      </c>
      <c r="C323" t="str">
        <f>VLOOKUP(A323,Orders!B:U,11,0)</f>
        <v>Mitch Willingham</v>
      </c>
      <c r="D323" t="str">
        <f>INDEX(Orders!O:O,MATCH(Returns!C323,Orders!L:L,0))</f>
        <v>Corporate</v>
      </c>
    </row>
    <row r="324" spans="1:4" ht="13">
      <c r="A324" s="8">
        <v>36679</v>
      </c>
      <c r="B324" s="8" t="s">
        <v>522</v>
      </c>
      <c r="C324" t="str">
        <f>VLOOKUP(A324,Orders!B:U,11,0)</f>
        <v>Anna Haberlin</v>
      </c>
      <c r="D324" t="str">
        <f>INDEX(Orders!O:O,MATCH(Returns!C324,Orders!L:L,0))</f>
        <v>Corporate</v>
      </c>
    </row>
    <row r="325" spans="1:4" ht="13">
      <c r="A325" s="8">
        <v>36705</v>
      </c>
      <c r="B325" s="8" t="s">
        <v>522</v>
      </c>
      <c r="C325" t="str">
        <f>VLOOKUP(A325,Orders!B:U,11,0)</f>
        <v>Sam Zeldin</v>
      </c>
      <c r="D325" t="str">
        <f>INDEX(Orders!O:O,MATCH(Returns!C325,Orders!L:L,0))</f>
        <v>Small Business</v>
      </c>
    </row>
    <row r="326" spans="1:4" ht="13">
      <c r="A326" s="8">
        <v>36707</v>
      </c>
      <c r="B326" s="8" t="s">
        <v>522</v>
      </c>
      <c r="C326" t="str">
        <f>VLOOKUP(A326,Orders!B:U,11,0)</f>
        <v>Charlotte Melton</v>
      </c>
      <c r="D326" t="str">
        <f>INDEX(Orders!O:O,MATCH(Returns!C326,Orders!L:L,0))</f>
        <v>Home Office</v>
      </c>
    </row>
    <row r="327" spans="1:4" ht="13">
      <c r="A327" s="8">
        <v>36743</v>
      </c>
      <c r="B327" s="8" t="s">
        <v>522</v>
      </c>
      <c r="C327" t="str">
        <f>VLOOKUP(A327,Orders!B:U,11,0)</f>
        <v>Laurel Elliston</v>
      </c>
      <c r="D327" t="str">
        <f>INDEX(Orders!O:O,MATCH(Returns!C327,Orders!L:L,0))</f>
        <v>Corporate</v>
      </c>
    </row>
    <row r="328" spans="1:4" ht="13">
      <c r="A328" s="8">
        <v>36772</v>
      </c>
      <c r="B328" s="8" t="s">
        <v>522</v>
      </c>
      <c r="C328" t="str">
        <f>VLOOKUP(A328,Orders!B:U,11,0)</f>
        <v>Frank Hawley</v>
      </c>
      <c r="D328" t="str">
        <f>INDEX(Orders!O:O,MATCH(Returns!C328,Orders!L:L,0))</f>
        <v>Home Office</v>
      </c>
    </row>
    <row r="329" spans="1:4" ht="13">
      <c r="A329" s="8">
        <v>36773</v>
      </c>
      <c r="B329" s="8" t="s">
        <v>522</v>
      </c>
      <c r="C329" t="str">
        <f>VLOOKUP(A329,Orders!B:U,11,0)</f>
        <v>John Murray</v>
      </c>
      <c r="D329" t="str">
        <f>INDEX(Orders!O:O,MATCH(Returns!C329,Orders!L:L,0))</f>
        <v>Small Business</v>
      </c>
    </row>
    <row r="330" spans="1:4" ht="13">
      <c r="A330" s="8">
        <v>36932</v>
      </c>
      <c r="B330" s="8" t="s">
        <v>522</v>
      </c>
      <c r="C330" t="str">
        <f>VLOOKUP(A330,Orders!B:U,11,0)</f>
        <v>Troy Blackwell</v>
      </c>
      <c r="D330" t="str">
        <f>INDEX(Orders!O:O,MATCH(Returns!C330,Orders!L:L,0))</f>
        <v>Home Office</v>
      </c>
    </row>
    <row r="331" spans="1:4" ht="13">
      <c r="A331" s="8">
        <v>36934</v>
      </c>
      <c r="B331" s="8" t="s">
        <v>522</v>
      </c>
      <c r="C331" t="str">
        <f>VLOOKUP(A331,Orders!B:U,11,0)</f>
        <v>Brooke Gillingham</v>
      </c>
      <c r="D331" t="str">
        <f>INDEX(Orders!O:O,MATCH(Returns!C331,Orders!L:L,0))</f>
        <v>Small Business</v>
      </c>
    </row>
    <row r="332" spans="1:4" ht="13">
      <c r="A332" s="8">
        <v>36992</v>
      </c>
      <c r="B332" s="8" t="s">
        <v>522</v>
      </c>
      <c r="C332" t="str">
        <f>VLOOKUP(A332,Orders!B:U,11,0)</f>
        <v>Aleksandra Gannaway</v>
      </c>
      <c r="D332" t="str">
        <f>INDEX(Orders!O:O,MATCH(Returns!C332,Orders!L:L,0))</f>
        <v>Home Office</v>
      </c>
    </row>
    <row r="333" spans="1:4" ht="13">
      <c r="A333" s="8">
        <v>36994</v>
      </c>
      <c r="B333" s="8" t="s">
        <v>522</v>
      </c>
      <c r="C333" t="str">
        <f>VLOOKUP(A333,Orders!B:U,11,0)</f>
        <v>Mitch Gastineau</v>
      </c>
      <c r="D333" t="str">
        <f>INDEX(Orders!O:O,MATCH(Returns!C333,Orders!L:L,0))</f>
        <v>Small Business</v>
      </c>
    </row>
    <row r="334" spans="1:4" ht="13">
      <c r="A334" s="8">
        <v>36998</v>
      </c>
      <c r="B334" s="8" t="s">
        <v>522</v>
      </c>
      <c r="C334" t="str">
        <f>VLOOKUP(A334,Orders!B:U,11,0)</f>
        <v>Christine Abelman</v>
      </c>
      <c r="D334" t="str">
        <f>INDEX(Orders!O:O,MATCH(Returns!C334,Orders!L:L,0))</f>
        <v>Corporate</v>
      </c>
    </row>
    <row r="335" spans="1:4" ht="13">
      <c r="A335" s="8">
        <v>36999</v>
      </c>
      <c r="B335" s="8" t="s">
        <v>522</v>
      </c>
      <c r="C335" t="str">
        <f>VLOOKUP(A335,Orders!B:U,11,0)</f>
        <v>Cari MacIntyre</v>
      </c>
      <c r="D335" t="str">
        <f>INDEX(Orders!O:O,MATCH(Returns!C335,Orders!L:L,0))</f>
        <v>Corporate</v>
      </c>
    </row>
    <row r="336" spans="1:4" ht="13">
      <c r="A336" s="8">
        <v>37250</v>
      </c>
      <c r="B336" s="8" t="s">
        <v>522</v>
      </c>
      <c r="C336" t="str">
        <f>VLOOKUP(A336,Orders!B:U,11,0)</f>
        <v>Grant Thornton</v>
      </c>
      <c r="D336" t="str">
        <f>INDEX(Orders!O:O,MATCH(Returns!C336,Orders!L:L,0))</f>
        <v>Corporate</v>
      </c>
    </row>
    <row r="337" spans="1:4" ht="13">
      <c r="A337" s="8">
        <v>37380</v>
      </c>
      <c r="B337" s="8" t="s">
        <v>522</v>
      </c>
      <c r="C337" t="str">
        <f>VLOOKUP(A337,Orders!B:U,11,0)</f>
        <v>Fred Harton</v>
      </c>
      <c r="D337" t="str">
        <f>INDEX(Orders!O:O,MATCH(Returns!C337,Orders!L:L,0))</f>
        <v>Home Office</v>
      </c>
    </row>
    <row r="338" spans="1:4" ht="13">
      <c r="A338" s="8">
        <v>37414</v>
      </c>
      <c r="B338" s="8" t="s">
        <v>522</v>
      </c>
      <c r="C338" t="str">
        <f>VLOOKUP(A338,Orders!B:U,11,0)</f>
        <v>Ben Wallace</v>
      </c>
      <c r="D338" t="str">
        <f>INDEX(Orders!O:O,MATCH(Returns!C338,Orders!L:L,0))</f>
        <v>Home Office</v>
      </c>
    </row>
    <row r="339" spans="1:4" ht="13">
      <c r="A339" s="8">
        <v>37572</v>
      </c>
      <c r="B339" s="8" t="s">
        <v>522</v>
      </c>
      <c r="C339" t="str">
        <f>VLOOKUP(A339,Orders!B:U,11,0)</f>
        <v>Jas O'Carroll</v>
      </c>
      <c r="D339" t="str">
        <f>INDEX(Orders!O:O,MATCH(Returns!C339,Orders!L:L,0))</f>
        <v>Corporate</v>
      </c>
    </row>
    <row r="340" spans="1:4" ht="13">
      <c r="A340" s="8">
        <v>37760</v>
      </c>
      <c r="B340" s="8" t="s">
        <v>522</v>
      </c>
      <c r="C340" t="str">
        <f>VLOOKUP(A340,Orders!B:U,11,0)</f>
        <v>Barry Gonzalez</v>
      </c>
      <c r="D340" t="str">
        <f>INDEX(Orders!O:O,MATCH(Returns!C340,Orders!L:L,0))</f>
        <v>Consumer</v>
      </c>
    </row>
    <row r="341" spans="1:4" ht="13">
      <c r="A341" s="8">
        <v>37860</v>
      </c>
      <c r="B341" s="8" t="s">
        <v>522</v>
      </c>
      <c r="C341" t="str">
        <f>VLOOKUP(A341,Orders!B:U,11,0)</f>
        <v>Mike Pelletier</v>
      </c>
      <c r="D341" t="str">
        <f>INDEX(Orders!O:O,MATCH(Returns!C341,Orders!L:L,0))</f>
        <v>Corporate</v>
      </c>
    </row>
    <row r="342" spans="1:4" ht="13">
      <c r="A342" s="8">
        <v>37862</v>
      </c>
      <c r="B342" s="8" t="s">
        <v>522</v>
      </c>
      <c r="C342" t="str">
        <f>VLOOKUP(A342,Orders!B:U,11,0)</f>
        <v>Guy Thornton</v>
      </c>
      <c r="D342" t="str">
        <f>INDEX(Orders!O:O,MATCH(Returns!C342,Orders!L:L,0))</f>
        <v>Corporate</v>
      </c>
    </row>
    <row r="343" spans="1:4" ht="13">
      <c r="A343" s="8">
        <v>37924</v>
      </c>
      <c r="B343" s="8" t="s">
        <v>522</v>
      </c>
      <c r="C343" t="str">
        <f>VLOOKUP(A343,Orders!B:U,11,0)</f>
        <v>Philip Fox</v>
      </c>
      <c r="D343" t="str">
        <f>INDEX(Orders!O:O,MATCH(Returns!C343,Orders!L:L,0))</f>
        <v>Home Office</v>
      </c>
    </row>
    <row r="344" spans="1:4" ht="13">
      <c r="A344" s="8">
        <v>38050</v>
      </c>
      <c r="B344" s="8" t="s">
        <v>522</v>
      </c>
      <c r="C344" t="str">
        <f>VLOOKUP(A344,Orders!B:U,11,0)</f>
        <v>Luke Schmidt</v>
      </c>
      <c r="D344" t="str">
        <f>INDEX(Orders!O:O,MATCH(Returns!C344,Orders!L:L,0))</f>
        <v>Home Office</v>
      </c>
    </row>
    <row r="345" spans="1:4" ht="13">
      <c r="A345" s="8">
        <v>38210</v>
      </c>
      <c r="B345" s="8" t="s">
        <v>522</v>
      </c>
      <c r="C345" t="str">
        <f>VLOOKUP(A345,Orders!B:U,11,0)</f>
        <v>Ben Ferrer</v>
      </c>
      <c r="D345" t="str">
        <f>INDEX(Orders!O:O,MATCH(Returns!C345,Orders!L:L,0))</f>
        <v>Corporate</v>
      </c>
    </row>
    <row r="346" spans="1:4" ht="13">
      <c r="A346" s="8">
        <v>38240</v>
      </c>
      <c r="B346" s="8" t="s">
        <v>522</v>
      </c>
      <c r="C346" t="str">
        <f>VLOOKUP(A346,Orders!B:U,11,0)</f>
        <v>Ken Lonsdale</v>
      </c>
      <c r="D346" t="str">
        <f>INDEX(Orders!O:O,MATCH(Returns!C346,Orders!L:L,0))</f>
        <v>Consumer</v>
      </c>
    </row>
    <row r="347" spans="1:4" ht="13">
      <c r="A347" s="8">
        <v>38272</v>
      </c>
      <c r="B347" s="8" t="s">
        <v>522</v>
      </c>
      <c r="C347" t="str">
        <f>VLOOKUP(A347,Orders!B:U,11,0)</f>
        <v>Sarah Foster</v>
      </c>
      <c r="D347" t="str">
        <f>INDEX(Orders!O:O,MATCH(Returns!C347,Orders!L:L,0))</f>
        <v>Corporate</v>
      </c>
    </row>
    <row r="348" spans="1:4" ht="13">
      <c r="A348" s="8">
        <v>38400</v>
      </c>
      <c r="B348" s="8" t="s">
        <v>522</v>
      </c>
      <c r="C348" t="str">
        <f>VLOOKUP(A348,Orders!B:U,11,0)</f>
        <v>Candace McMahon</v>
      </c>
      <c r="D348" t="str">
        <f>INDEX(Orders!O:O,MATCH(Returns!C348,Orders!L:L,0))</f>
        <v>Corporate</v>
      </c>
    </row>
    <row r="349" spans="1:4" ht="13">
      <c r="A349" s="8">
        <v>38530</v>
      </c>
      <c r="B349" s="8" t="s">
        <v>522</v>
      </c>
      <c r="C349" t="str">
        <f>VLOOKUP(A349,Orders!B:U,11,0)</f>
        <v>Dave Hallsten</v>
      </c>
      <c r="D349" t="str">
        <f>INDEX(Orders!O:O,MATCH(Returns!C349,Orders!L:L,0))</f>
        <v>Home Office</v>
      </c>
    </row>
    <row r="350" spans="1:4" ht="13">
      <c r="A350" s="8">
        <v>38596</v>
      </c>
      <c r="B350" s="8" t="s">
        <v>522</v>
      </c>
      <c r="C350" t="str">
        <f>VLOOKUP(A350,Orders!B:U,11,0)</f>
        <v>Aleksandra Gannaway</v>
      </c>
      <c r="D350" t="str">
        <f>INDEX(Orders!O:O,MATCH(Returns!C350,Orders!L:L,0))</f>
        <v>Home Office</v>
      </c>
    </row>
    <row r="351" spans="1:4" ht="13">
      <c r="A351" s="8">
        <v>38661</v>
      </c>
      <c r="B351" s="8" t="s">
        <v>522</v>
      </c>
      <c r="C351" t="str">
        <f>VLOOKUP(A351,Orders!B:U,11,0)</f>
        <v>Duane Noonan</v>
      </c>
      <c r="D351" t="str">
        <f>INDEX(Orders!O:O,MATCH(Returns!C351,Orders!L:L,0))</f>
        <v>Corporate</v>
      </c>
    </row>
    <row r="352" spans="1:4" ht="13">
      <c r="A352" s="8">
        <v>38787</v>
      </c>
      <c r="B352" s="8" t="s">
        <v>522</v>
      </c>
      <c r="C352" t="str">
        <f>VLOOKUP(A352,Orders!B:U,11,0)</f>
        <v>Trudy Bell</v>
      </c>
      <c r="D352" t="str">
        <f>INDEX(Orders!O:O,MATCH(Returns!C352,Orders!L:L,0))</f>
        <v>Consumer</v>
      </c>
    </row>
    <row r="353" spans="1:4" ht="13">
      <c r="A353" s="8">
        <v>39043</v>
      </c>
      <c r="B353" s="8" t="s">
        <v>522</v>
      </c>
      <c r="C353" t="str">
        <f>VLOOKUP(A353,Orders!B:U,11,0)</f>
        <v>Luke Schmidt</v>
      </c>
      <c r="D353" t="str">
        <f>INDEX(Orders!O:O,MATCH(Returns!C353,Orders!L:L,0))</f>
        <v>Home Office</v>
      </c>
    </row>
    <row r="354" spans="1:4" ht="13">
      <c r="A354" s="8">
        <v>39075</v>
      </c>
      <c r="B354" s="8" t="s">
        <v>522</v>
      </c>
      <c r="C354" t="str">
        <f>VLOOKUP(A354,Orders!B:U,11,0)</f>
        <v>Quincy Jones</v>
      </c>
      <c r="D354" t="str">
        <f>INDEX(Orders!O:O,MATCH(Returns!C354,Orders!L:L,0))</f>
        <v>Home Office</v>
      </c>
    </row>
    <row r="355" spans="1:4" ht="13">
      <c r="A355" s="8">
        <v>39169</v>
      </c>
      <c r="B355" s="8" t="s">
        <v>522</v>
      </c>
      <c r="C355" t="str">
        <f>VLOOKUP(A355,Orders!B:U,11,0)</f>
        <v>Noel Staavos</v>
      </c>
      <c r="D355" t="str">
        <f>INDEX(Orders!O:O,MATCH(Returns!C355,Orders!L:L,0))</f>
        <v>Home Office</v>
      </c>
    </row>
    <row r="356" spans="1:4" ht="13">
      <c r="A356" s="8">
        <v>39333</v>
      </c>
      <c r="B356" s="8" t="s">
        <v>522</v>
      </c>
      <c r="C356" t="str">
        <f>VLOOKUP(A356,Orders!B:U,11,0)</f>
        <v>Michelle Ellison</v>
      </c>
      <c r="D356" t="str">
        <f>INDEX(Orders!O:O,MATCH(Returns!C356,Orders!L:L,0))</f>
        <v>Small Business</v>
      </c>
    </row>
    <row r="357" spans="1:4" ht="13">
      <c r="A357" s="8">
        <v>39490</v>
      </c>
      <c r="B357" s="8" t="s">
        <v>522</v>
      </c>
      <c r="C357" t="str">
        <f>VLOOKUP(A357,Orders!B:U,11,0)</f>
        <v>Ashley Jarboe</v>
      </c>
      <c r="D357" t="str">
        <f>INDEX(Orders!O:O,MATCH(Returns!C357,Orders!L:L,0))</f>
        <v>Small Business</v>
      </c>
    </row>
    <row r="358" spans="1:4" ht="13">
      <c r="A358" s="8">
        <v>39555</v>
      </c>
      <c r="B358" s="8" t="s">
        <v>522</v>
      </c>
      <c r="C358" t="str">
        <f>VLOOKUP(A358,Orders!B:U,11,0)</f>
        <v>Naresj Patel</v>
      </c>
      <c r="D358" t="str">
        <f>INDEX(Orders!O:O,MATCH(Returns!C358,Orders!L:L,0))</f>
        <v>Small Business</v>
      </c>
    </row>
    <row r="359" spans="1:4" ht="13">
      <c r="A359" s="8">
        <v>39619</v>
      </c>
      <c r="B359" s="8" t="s">
        <v>522</v>
      </c>
      <c r="C359" t="str">
        <f>VLOOKUP(A359,Orders!B:U,11,0)</f>
        <v>Ken Black</v>
      </c>
      <c r="D359" t="str">
        <f>INDEX(Orders!O:O,MATCH(Returns!C359,Orders!L:L,0))</f>
        <v>Consumer</v>
      </c>
    </row>
    <row r="360" spans="1:4" ht="13">
      <c r="A360" s="8">
        <v>39872</v>
      </c>
      <c r="B360" s="8" t="s">
        <v>522</v>
      </c>
      <c r="C360" t="str">
        <f>VLOOKUP(A360,Orders!B:U,11,0)</f>
        <v>Sandra Glassco</v>
      </c>
      <c r="D360" t="str">
        <f>INDEX(Orders!O:O,MATCH(Returns!C360,Orders!L:L,0))</f>
        <v>Home Office</v>
      </c>
    </row>
    <row r="361" spans="1:4" ht="13">
      <c r="A361" s="8">
        <v>39904</v>
      </c>
      <c r="B361" s="8" t="s">
        <v>522</v>
      </c>
      <c r="C361" t="str">
        <f>VLOOKUP(A361,Orders!B:U,11,0)</f>
        <v>Alejandro Grove</v>
      </c>
      <c r="D361" t="str">
        <f>INDEX(Orders!O:O,MATCH(Returns!C361,Orders!L:L,0))</f>
        <v>Corporate</v>
      </c>
    </row>
    <row r="362" spans="1:4" ht="13">
      <c r="A362" s="8">
        <v>39943</v>
      </c>
      <c r="B362" s="8" t="s">
        <v>522</v>
      </c>
      <c r="C362" t="str">
        <f>VLOOKUP(A362,Orders!B:U,11,0)</f>
        <v>Rick Wilson</v>
      </c>
      <c r="D362" t="str">
        <f>INDEX(Orders!O:O,MATCH(Returns!C362,Orders!L:L,0))</f>
        <v>Corporate</v>
      </c>
    </row>
    <row r="363" spans="1:4" ht="13">
      <c r="A363" s="8">
        <v>40097</v>
      </c>
      <c r="B363" s="8" t="s">
        <v>522</v>
      </c>
      <c r="C363" t="str">
        <f>VLOOKUP(A363,Orders!B:U,11,0)</f>
        <v>Olvera Toch</v>
      </c>
      <c r="D363" t="str">
        <f>INDEX(Orders!O:O,MATCH(Returns!C363,Orders!L:L,0))</f>
        <v>Home Office</v>
      </c>
    </row>
    <row r="364" spans="1:4" ht="13">
      <c r="A364" s="8">
        <v>40132</v>
      </c>
      <c r="B364" s="8" t="s">
        <v>522</v>
      </c>
      <c r="C364" t="str">
        <f>VLOOKUP(A364,Orders!B:U,11,0)</f>
        <v>Hunter Glantz</v>
      </c>
      <c r="D364" t="str">
        <f>INDEX(Orders!O:O,MATCH(Returns!C364,Orders!L:L,0))</f>
        <v>Corporate</v>
      </c>
    </row>
    <row r="365" spans="1:4" ht="13">
      <c r="A365" s="8">
        <v>40134</v>
      </c>
      <c r="B365" s="8" t="s">
        <v>522</v>
      </c>
      <c r="C365" t="str">
        <f>VLOOKUP(A365,Orders!B:U,11,0)</f>
        <v>Shahid Hopkins</v>
      </c>
      <c r="D365" t="str">
        <f>INDEX(Orders!O:O,MATCH(Returns!C365,Orders!L:L,0))</f>
        <v>Small Business</v>
      </c>
    </row>
    <row r="366" spans="1:4" ht="13">
      <c r="A366" s="8">
        <v>40160</v>
      </c>
      <c r="B366" s="8" t="s">
        <v>522</v>
      </c>
      <c r="C366" t="str">
        <f>VLOOKUP(A366,Orders!B:U,11,0)</f>
        <v>Julia West</v>
      </c>
      <c r="D366" t="str">
        <f>INDEX(Orders!O:O,MATCH(Returns!C366,Orders!L:L,0))</f>
        <v>Corporate</v>
      </c>
    </row>
    <row r="367" spans="1:4" ht="13">
      <c r="A367" s="8">
        <v>40354</v>
      </c>
      <c r="B367" s="8" t="s">
        <v>522</v>
      </c>
      <c r="C367" t="str">
        <f>VLOOKUP(A367,Orders!B:U,11,0)</f>
        <v>Patrick Jones</v>
      </c>
      <c r="D367" t="str">
        <f>INDEX(Orders!O:O,MATCH(Returns!C367,Orders!L:L,0))</f>
        <v>Home Office</v>
      </c>
    </row>
    <row r="368" spans="1:4" ht="13">
      <c r="A368" s="8">
        <v>40802</v>
      </c>
      <c r="B368" s="8" t="s">
        <v>522</v>
      </c>
      <c r="C368" t="str">
        <f>VLOOKUP(A368,Orders!B:U,11,0)</f>
        <v>Scott Cohen</v>
      </c>
      <c r="D368" t="str">
        <f>INDEX(Orders!O:O,MATCH(Returns!C368,Orders!L:L,0))</f>
        <v>Consumer</v>
      </c>
    </row>
    <row r="369" spans="1:4" ht="13">
      <c r="A369" s="8">
        <v>40806</v>
      </c>
      <c r="B369" s="8" t="s">
        <v>522</v>
      </c>
      <c r="C369" t="str">
        <f>VLOOKUP(A369,Orders!B:U,11,0)</f>
        <v>Barbara Fisher</v>
      </c>
      <c r="D369" t="str">
        <f>INDEX(Orders!O:O,MATCH(Returns!C369,Orders!L:L,0))</f>
        <v>Small Business</v>
      </c>
    </row>
    <row r="370" spans="1:4" ht="13">
      <c r="A370" s="8">
        <v>41059</v>
      </c>
      <c r="B370" s="8" t="s">
        <v>522</v>
      </c>
      <c r="C370" t="str">
        <f>VLOOKUP(A370,Orders!B:U,11,0)</f>
        <v>Lycoris Saunders</v>
      </c>
      <c r="D370" t="str">
        <f>INDEX(Orders!O:O,MATCH(Returns!C370,Orders!L:L,0))</f>
        <v>Home Office</v>
      </c>
    </row>
    <row r="371" spans="1:4" ht="13">
      <c r="A371" s="8">
        <v>41120</v>
      </c>
      <c r="B371" s="8" t="s">
        <v>522</v>
      </c>
      <c r="C371" t="str">
        <f>VLOOKUP(A371,Orders!B:U,11,0)</f>
        <v>Darren Budd</v>
      </c>
      <c r="D371" t="str">
        <f>INDEX(Orders!O:O,MATCH(Returns!C371,Orders!L:L,0))</f>
        <v>Consumer</v>
      </c>
    </row>
    <row r="372" spans="1:4" ht="13">
      <c r="A372" s="8">
        <v>41186</v>
      </c>
      <c r="B372" s="8" t="s">
        <v>522</v>
      </c>
      <c r="C372" t="str">
        <f>VLOOKUP(A372,Orders!B:U,11,0)</f>
        <v>Aleksandra Gannaway</v>
      </c>
      <c r="D372" t="str">
        <f>INDEX(Orders!O:O,MATCH(Returns!C372,Orders!L:L,0))</f>
        <v>Home Office</v>
      </c>
    </row>
    <row r="373" spans="1:4" ht="13">
      <c r="A373" s="8">
        <v>41216</v>
      </c>
      <c r="B373" s="8" t="s">
        <v>522</v>
      </c>
      <c r="C373" t="str">
        <f>VLOOKUP(A373,Orders!B:U,11,0)</f>
        <v>Kean Takahito</v>
      </c>
      <c r="D373" t="str">
        <f>INDEX(Orders!O:O,MATCH(Returns!C373,Orders!L:L,0))</f>
        <v>Home Office</v>
      </c>
    </row>
    <row r="374" spans="1:4" ht="13">
      <c r="A374" s="8">
        <v>41508</v>
      </c>
      <c r="B374" s="8" t="s">
        <v>522</v>
      </c>
      <c r="C374" t="str">
        <f>VLOOKUP(A374,Orders!B:U,11,0)</f>
        <v>Liz Willingham</v>
      </c>
      <c r="D374" t="str">
        <f>INDEX(Orders!O:O,MATCH(Returns!C374,Orders!L:L,0))</f>
        <v>Home Office</v>
      </c>
    </row>
    <row r="375" spans="1:4" ht="13">
      <c r="A375" s="8">
        <v>41760</v>
      </c>
      <c r="B375" s="8" t="s">
        <v>522</v>
      </c>
      <c r="C375" t="str">
        <f>VLOOKUP(A375,Orders!B:U,11,0)</f>
        <v>Erica Smith</v>
      </c>
      <c r="D375" t="str">
        <f>INDEX(Orders!O:O,MATCH(Returns!C375,Orders!L:L,0))</f>
        <v>Small Business</v>
      </c>
    </row>
    <row r="376" spans="1:4" ht="13">
      <c r="A376" s="8">
        <v>41861</v>
      </c>
      <c r="B376" s="8" t="s">
        <v>522</v>
      </c>
      <c r="C376" t="str">
        <f>VLOOKUP(A376,Orders!B:U,11,0)</f>
        <v>Kalyca Meade</v>
      </c>
      <c r="D376" t="str">
        <f>INDEX(Orders!O:O,MATCH(Returns!C376,Orders!L:L,0))</f>
        <v>Corporate</v>
      </c>
    </row>
    <row r="377" spans="1:4" ht="13">
      <c r="A377" s="8">
        <v>42342</v>
      </c>
      <c r="B377" s="8" t="s">
        <v>522</v>
      </c>
      <c r="C377" t="str">
        <f>VLOOKUP(A377,Orders!B:U,11,0)</f>
        <v>Bill Eplett</v>
      </c>
      <c r="D377" t="str">
        <f>INDEX(Orders!O:O,MATCH(Returns!C377,Orders!L:L,0))</f>
        <v>Corporate</v>
      </c>
    </row>
    <row r="378" spans="1:4" ht="13">
      <c r="A378" s="8">
        <v>42375</v>
      </c>
      <c r="B378" s="8" t="s">
        <v>522</v>
      </c>
      <c r="C378" t="str">
        <f>VLOOKUP(A378,Orders!B:U,11,0)</f>
        <v>Jas O'Carroll</v>
      </c>
      <c r="D378" t="str">
        <f>INDEX(Orders!O:O,MATCH(Returns!C378,Orders!L:L,0))</f>
        <v>Corporate</v>
      </c>
    </row>
    <row r="379" spans="1:4" ht="13">
      <c r="A379" s="8">
        <v>42436</v>
      </c>
      <c r="B379" s="8" t="s">
        <v>522</v>
      </c>
      <c r="C379" t="str">
        <f>VLOOKUP(A379,Orders!B:U,11,0)</f>
        <v>Becky Pak</v>
      </c>
      <c r="D379" t="str">
        <f>INDEX(Orders!O:O,MATCH(Returns!C379,Orders!L:L,0))</f>
        <v>Corporate</v>
      </c>
    </row>
    <row r="380" spans="1:4" ht="13">
      <c r="A380" s="8">
        <v>42563</v>
      </c>
      <c r="B380" s="8" t="s">
        <v>522</v>
      </c>
      <c r="C380" t="str">
        <f>VLOOKUP(A380,Orders!B:U,11,0)</f>
        <v>Jeremy Pistek</v>
      </c>
      <c r="D380" t="str">
        <f>INDEX(Orders!O:O,MATCH(Returns!C380,Orders!L:L,0))</f>
        <v>Corporate</v>
      </c>
    </row>
    <row r="381" spans="1:4" ht="13">
      <c r="A381" s="8">
        <v>42628</v>
      </c>
      <c r="B381" s="8" t="s">
        <v>522</v>
      </c>
      <c r="C381" t="str">
        <f>VLOOKUP(A381,Orders!B:U,11,0)</f>
        <v>Ken Lonsdale</v>
      </c>
      <c r="D381" t="str">
        <f>INDEX(Orders!O:O,MATCH(Returns!C381,Orders!L:L,0))</f>
        <v>Consumer</v>
      </c>
    </row>
    <row r="382" spans="1:4" ht="13">
      <c r="A382" s="8">
        <v>42788</v>
      </c>
      <c r="B382" s="8" t="s">
        <v>522</v>
      </c>
      <c r="C382" t="str">
        <f>VLOOKUP(A382,Orders!B:U,11,0)</f>
        <v>Amy Hunt</v>
      </c>
      <c r="D382" t="str">
        <f>INDEX(Orders!O:O,MATCH(Returns!C382,Orders!L:L,0))</f>
        <v>Home Office</v>
      </c>
    </row>
    <row r="383" spans="1:4" ht="13">
      <c r="A383" s="8">
        <v>42823</v>
      </c>
      <c r="B383" s="8" t="s">
        <v>522</v>
      </c>
      <c r="C383" t="str">
        <f>VLOOKUP(A383,Orders!B:U,11,0)</f>
        <v>Steve Chapman</v>
      </c>
      <c r="D383" t="str">
        <f>INDEX(Orders!O:O,MATCH(Returns!C383,Orders!L:L,0))</f>
        <v>Corporate</v>
      </c>
    </row>
    <row r="384" spans="1:4" ht="13">
      <c r="A384" s="8">
        <v>42850</v>
      </c>
      <c r="B384" s="8" t="s">
        <v>522</v>
      </c>
      <c r="C384" t="str">
        <f>VLOOKUP(A384,Orders!B:U,11,0)</f>
        <v>Julie Prescott</v>
      </c>
      <c r="D384" t="str">
        <f>INDEX(Orders!O:O,MATCH(Returns!C384,Orders!L:L,0))</f>
        <v>Home Office</v>
      </c>
    </row>
    <row r="385" spans="1:4" ht="13">
      <c r="A385" s="8">
        <v>42912</v>
      </c>
      <c r="B385" s="8" t="s">
        <v>522</v>
      </c>
      <c r="C385" t="str">
        <f>VLOOKUP(A385,Orders!B:U,11,0)</f>
        <v>Craig Molinari</v>
      </c>
      <c r="D385" t="str">
        <f>INDEX(Orders!O:O,MATCH(Returns!C385,Orders!L:L,0))</f>
        <v>Small Business</v>
      </c>
    </row>
    <row r="386" spans="1:4" ht="13">
      <c r="A386" s="8">
        <v>42945</v>
      </c>
      <c r="B386" s="8" t="s">
        <v>522</v>
      </c>
      <c r="C386" t="str">
        <f>VLOOKUP(A386,Orders!B:U,11,0)</f>
        <v>Quincy Jones</v>
      </c>
      <c r="D386" t="str">
        <f>INDEX(Orders!O:O,MATCH(Returns!C386,Orders!L:L,0))</f>
        <v>Home Office</v>
      </c>
    </row>
    <row r="387" spans="1:4" ht="13">
      <c r="A387" s="8">
        <v>43138</v>
      </c>
      <c r="B387" s="8" t="s">
        <v>522</v>
      </c>
      <c r="C387" t="str">
        <f>VLOOKUP(A387,Orders!B:U,11,0)</f>
        <v>Matt Collister</v>
      </c>
      <c r="D387" t="str">
        <f>INDEX(Orders!O:O,MATCH(Returns!C387,Orders!L:L,0))</f>
        <v>Home Office</v>
      </c>
    </row>
    <row r="388" spans="1:4" ht="13">
      <c r="A388" s="8">
        <v>43140</v>
      </c>
      <c r="B388" s="8" t="s">
        <v>522</v>
      </c>
      <c r="C388" t="str">
        <f>VLOOKUP(A388,Orders!B:U,11,0)</f>
        <v>Marc Harrigan</v>
      </c>
      <c r="D388" t="str">
        <f>INDEX(Orders!O:O,MATCH(Returns!C388,Orders!L:L,0))</f>
        <v>Home Office</v>
      </c>
    </row>
    <row r="389" spans="1:4" ht="13">
      <c r="A389" s="8">
        <v>43203</v>
      </c>
      <c r="B389" s="8" t="s">
        <v>522</v>
      </c>
      <c r="C389" t="str">
        <f>VLOOKUP(A389,Orders!B:U,11,0)</f>
        <v>Susan Vittorini</v>
      </c>
      <c r="D389" t="str">
        <f>INDEX(Orders!O:O,MATCH(Returns!C389,Orders!L:L,0))</f>
        <v>Corporate</v>
      </c>
    </row>
    <row r="390" spans="1:4" ht="13">
      <c r="A390" s="8">
        <v>43269</v>
      </c>
      <c r="B390" s="8" t="s">
        <v>522</v>
      </c>
      <c r="C390" t="str">
        <f>VLOOKUP(A390,Orders!B:U,11,0)</f>
        <v>James Lanier</v>
      </c>
      <c r="D390" t="str">
        <f>INDEX(Orders!O:O,MATCH(Returns!C390,Orders!L:L,0))</f>
        <v>Corporate</v>
      </c>
    </row>
    <row r="391" spans="1:4" ht="13">
      <c r="A391" s="8">
        <v>43488</v>
      </c>
      <c r="B391" s="8" t="s">
        <v>522</v>
      </c>
      <c r="C391" t="str">
        <f>VLOOKUP(A391,Orders!B:U,11,0)</f>
        <v>Michelle Huthwaite</v>
      </c>
      <c r="D391" t="str">
        <f>INDEX(Orders!O:O,MATCH(Returns!C391,Orders!L:L,0))</f>
        <v>Home Office</v>
      </c>
    </row>
    <row r="392" spans="1:4" ht="13">
      <c r="A392" s="8">
        <v>43494</v>
      </c>
      <c r="B392" s="8" t="s">
        <v>522</v>
      </c>
      <c r="C392" t="str">
        <f>VLOOKUP(A392,Orders!B:U,11,0)</f>
        <v>Jill Matthias</v>
      </c>
      <c r="D392" t="str">
        <f>INDEX(Orders!O:O,MATCH(Returns!C392,Orders!L:L,0))</f>
        <v>Consumer</v>
      </c>
    </row>
    <row r="393" spans="1:4" ht="13">
      <c r="A393" s="8">
        <v>43585</v>
      </c>
      <c r="B393" s="8" t="s">
        <v>522</v>
      </c>
      <c r="C393" t="str">
        <f>VLOOKUP(A393,Orders!B:U,11,0)</f>
        <v>Stephanie Ulpright</v>
      </c>
      <c r="D393" t="str">
        <f>INDEX(Orders!O:O,MATCH(Returns!C393,Orders!L:L,0))</f>
        <v>Consumer</v>
      </c>
    </row>
    <row r="394" spans="1:4" ht="13">
      <c r="A394" s="8">
        <v>43713</v>
      </c>
      <c r="B394" s="8" t="s">
        <v>522</v>
      </c>
      <c r="C394" t="str">
        <f>VLOOKUP(A394,Orders!B:U,11,0)</f>
        <v>Odella Nelson</v>
      </c>
      <c r="D394" t="str">
        <f>INDEX(Orders!O:O,MATCH(Returns!C394,Orders!L:L,0))</f>
        <v>Small Business</v>
      </c>
    </row>
    <row r="395" spans="1:4" ht="13">
      <c r="A395" s="8">
        <v>44098</v>
      </c>
      <c r="B395" s="8" t="s">
        <v>522</v>
      </c>
      <c r="C395" t="str">
        <f>VLOOKUP(A395,Orders!B:U,11,0)</f>
        <v>John Grady</v>
      </c>
      <c r="D395" t="str">
        <f>INDEX(Orders!O:O,MATCH(Returns!C395,Orders!L:L,0))</f>
        <v>Corporate</v>
      </c>
    </row>
    <row r="396" spans="1:4" ht="13">
      <c r="A396" s="8">
        <v>44292</v>
      </c>
      <c r="B396" s="8" t="s">
        <v>522</v>
      </c>
      <c r="C396" t="str">
        <f>VLOOKUP(A396,Orders!B:U,11,0)</f>
        <v>Frank Atkinson</v>
      </c>
      <c r="D396" t="str">
        <f>INDEX(Orders!O:O,MATCH(Returns!C396,Orders!L:L,0))</f>
        <v>Corporate</v>
      </c>
    </row>
    <row r="397" spans="1:4" ht="13">
      <c r="A397" s="8">
        <v>44486</v>
      </c>
      <c r="B397" s="8" t="s">
        <v>522</v>
      </c>
      <c r="C397" t="str">
        <f>VLOOKUP(A397,Orders!B:U,11,0)</f>
        <v>Tom Prescott</v>
      </c>
      <c r="D397" t="str">
        <f>INDEX(Orders!O:O,MATCH(Returns!C397,Orders!L:L,0))</f>
        <v>Small Business</v>
      </c>
    </row>
    <row r="398" spans="1:4" ht="13">
      <c r="A398" s="8">
        <v>44579</v>
      </c>
      <c r="B398" s="8" t="s">
        <v>522</v>
      </c>
      <c r="C398" t="str">
        <f>VLOOKUP(A398,Orders!B:U,11,0)</f>
        <v>Clytie Kelty</v>
      </c>
      <c r="D398" t="str">
        <f>INDEX(Orders!O:O,MATCH(Returns!C398,Orders!L:L,0))</f>
        <v>Small Business</v>
      </c>
    </row>
    <row r="399" spans="1:4" ht="13">
      <c r="A399" s="8">
        <v>44583</v>
      </c>
      <c r="B399" s="8" t="s">
        <v>522</v>
      </c>
      <c r="C399" t="str">
        <f>VLOOKUP(A399,Orders!B:U,11,0)</f>
        <v>Deanra Eno</v>
      </c>
      <c r="D399" t="str">
        <f>INDEX(Orders!O:O,MATCH(Returns!C399,Orders!L:L,0))</f>
        <v>Corporate</v>
      </c>
    </row>
    <row r="400" spans="1:4" ht="13">
      <c r="A400" s="8">
        <v>44869</v>
      </c>
      <c r="B400" s="8" t="s">
        <v>522</v>
      </c>
      <c r="C400" t="str">
        <f>VLOOKUP(A400,Orders!B:U,11,0)</f>
        <v>Sonia Cooley</v>
      </c>
      <c r="D400" t="str">
        <f>INDEX(Orders!O:O,MATCH(Returns!C400,Orders!L:L,0))</f>
        <v>Corporate</v>
      </c>
    </row>
    <row r="401" spans="1:4" ht="13">
      <c r="A401" s="8">
        <v>44962</v>
      </c>
      <c r="B401" s="8" t="s">
        <v>522</v>
      </c>
      <c r="C401" t="str">
        <f>VLOOKUP(A401,Orders!B:U,11,0)</f>
        <v>Toby Swindell</v>
      </c>
      <c r="D401" t="str">
        <f>INDEX(Orders!O:O,MATCH(Returns!C401,Orders!L:L,0))</f>
        <v>Small Business</v>
      </c>
    </row>
    <row r="402" spans="1:4" ht="13">
      <c r="A402" s="8">
        <v>45127</v>
      </c>
      <c r="B402" s="8" t="s">
        <v>522</v>
      </c>
      <c r="C402" t="str">
        <f>VLOOKUP(A402,Orders!B:U,11,0)</f>
        <v>Theresa Swint</v>
      </c>
      <c r="D402" t="str">
        <f>INDEX(Orders!O:O,MATCH(Returns!C402,Orders!L:L,0))</f>
        <v>Consumer</v>
      </c>
    </row>
    <row r="403" spans="1:4" ht="13">
      <c r="A403" s="8">
        <v>45605</v>
      </c>
      <c r="B403" s="8" t="s">
        <v>522</v>
      </c>
      <c r="C403" t="str">
        <f>VLOOKUP(A403,Orders!B:U,11,0)</f>
        <v>Nora Paige</v>
      </c>
      <c r="D403" t="str">
        <f>INDEX(Orders!O:O,MATCH(Returns!C403,Orders!L:L,0))</f>
        <v>Small Business</v>
      </c>
    </row>
    <row r="404" spans="1:4" ht="13">
      <c r="A404" s="8">
        <v>45632</v>
      </c>
      <c r="B404" s="8" t="s">
        <v>522</v>
      </c>
      <c r="C404" t="str">
        <f>VLOOKUP(A404,Orders!B:U,11,0)</f>
        <v>Michelle Ellison</v>
      </c>
      <c r="D404" t="str">
        <f>INDEX(Orders!O:O,MATCH(Returns!C404,Orders!L:L,0))</f>
        <v>Small Business</v>
      </c>
    </row>
    <row r="405" spans="1:4" ht="13">
      <c r="A405" s="8">
        <v>45698</v>
      </c>
      <c r="B405" s="8" t="s">
        <v>522</v>
      </c>
      <c r="C405" t="str">
        <f>VLOOKUP(A405,Orders!B:U,11,0)</f>
        <v>Jay Kimmel</v>
      </c>
      <c r="D405" t="str">
        <f>INDEX(Orders!O:O,MATCH(Returns!C405,Orders!L:L,0))</f>
        <v>Small Business</v>
      </c>
    </row>
    <row r="406" spans="1:4" ht="13">
      <c r="A406" s="8">
        <v>45767</v>
      </c>
      <c r="B406" s="8" t="s">
        <v>522</v>
      </c>
      <c r="C406" t="str">
        <f>VLOOKUP(A406,Orders!B:U,11,0)</f>
        <v>Nick Crebassa</v>
      </c>
      <c r="D406" t="str">
        <f>INDEX(Orders!O:O,MATCH(Returns!C406,Orders!L:L,0))</f>
        <v>Corporate</v>
      </c>
    </row>
    <row r="407" spans="1:4" ht="13">
      <c r="A407" s="8">
        <v>45794</v>
      </c>
      <c r="B407" s="8" t="s">
        <v>522</v>
      </c>
      <c r="C407" t="str">
        <f>VLOOKUP(A407,Orders!B:U,11,0)</f>
        <v>Rick Bensley</v>
      </c>
      <c r="D407" t="str">
        <f>INDEX(Orders!O:O,MATCH(Returns!C407,Orders!L:L,0))</f>
        <v>Consumer</v>
      </c>
    </row>
    <row r="408" spans="1:4" ht="13">
      <c r="A408" s="8">
        <v>45863</v>
      </c>
      <c r="B408" s="8" t="s">
        <v>522</v>
      </c>
      <c r="C408" t="str">
        <f>VLOOKUP(A408,Orders!B:U,11,0)</f>
        <v>Patrick Jones</v>
      </c>
      <c r="D408" t="str">
        <f>INDEX(Orders!O:O,MATCH(Returns!C408,Orders!L:L,0))</f>
        <v>Home Office</v>
      </c>
    </row>
    <row r="409" spans="1:4" ht="13">
      <c r="A409" s="8">
        <v>46052</v>
      </c>
      <c r="B409" s="8" t="s">
        <v>522</v>
      </c>
      <c r="C409" t="str">
        <f>VLOOKUP(A409,Orders!B:U,11,0)</f>
        <v>Bill Overfelt</v>
      </c>
      <c r="D409" t="str">
        <f>INDEX(Orders!O:O,MATCH(Returns!C409,Orders!L:L,0))</f>
        <v>Corporate</v>
      </c>
    </row>
    <row r="410" spans="1:4" ht="13">
      <c r="A410" s="8">
        <v>46276</v>
      </c>
      <c r="B410" s="8" t="s">
        <v>522</v>
      </c>
      <c r="C410" t="str">
        <f>VLOOKUP(A410,Orders!B:U,11,0)</f>
        <v>Sean Miller</v>
      </c>
      <c r="D410" t="str">
        <f>INDEX(Orders!O:O,MATCH(Returns!C410,Orders!L:L,0))</f>
        <v>Small Business</v>
      </c>
    </row>
    <row r="411" spans="1:4" ht="13">
      <c r="A411" s="8">
        <v>46311</v>
      </c>
      <c r="B411" s="8" t="s">
        <v>522</v>
      </c>
      <c r="C411" t="str">
        <f>VLOOKUP(A411,Orders!B:U,11,0)</f>
        <v>Peter Fuller</v>
      </c>
      <c r="D411" t="str">
        <f>INDEX(Orders!O:O,MATCH(Returns!C411,Orders!L:L,0))</f>
        <v>Consumer</v>
      </c>
    </row>
    <row r="412" spans="1:4" ht="13">
      <c r="A412" s="8">
        <v>46341</v>
      </c>
      <c r="B412" s="8" t="s">
        <v>522</v>
      </c>
      <c r="C412" t="str">
        <f>VLOOKUP(A412,Orders!B:U,11,0)</f>
        <v>Astrea Jones</v>
      </c>
      <c r="D412" t="str">
        <f>INDEX(Orders!O:O,MATCH(Returns!C412,Orders!L:L,0))</f>
        <v>Corporate</v>
      </c>
    </row>
    <row r="413" spans="1:4" ht="13">
      <c r="A413" s="8">
        <v>46375</v>
      </c>
      <c r="B413" s="8" t="s">
        <v>522</v>
      </c>
      <c r="C413" t="str">
        <f>VLOOKUP(A413,Orders!B:U,11,0)</f>
        <v>Parhena Norris</v>
      </c>
      <c r="D413" t="str">
        <f>INDEX(Orders!O:O,MATCH(Returns!C413,Orders!L:L,0))</f>
        <v>Home Office</v>
      </c>
    </row>
    <row r="414" spans="1:4" ht="13">
      <c r="A414" s="8">
        <v>46497</v>
      </c>
      <c r="B414" s="8" t="s">
        <v>522</v>
      </c>
      <c r="C414" t="str">
        <f>VLOOKUP(A414,Orders!B:U,11,0)</f>
        <v>Jane Waco</v>
      </c>
      <c r="D414" t="str">
        <f>INDEX(Orders!O:O,MATCH(Returns!C414,Orders!L:L,0))</f>
        <v>Corporate</v>
      </c>
    </row>
    <row r="415" spans="1:4" ht="13">
      <c r="A415" s="8">
        <v>46662</v>
      </c>
      <c r="B415" s="8" t="s">
        <v>522</v>
      </c>
      <c r="C415" t="str">
        <f>VLOOKUP(A415,Orders!B:U,11,0)</f>
        <v>Aaron Hawkins</v>
      </c>
      <c r="D415" t="str">
        <f>INDEX(Orders!O:O,MATCH(Returns!C415,Orders!L:L,0))</f>
        <v>Home Office</v>
      </c>
    </row>
    <row r="416" spans="1:4" ht="13">
      <c r="A416" s="8">
        <v>46852</v>
      </c>
      <c r="B416" s="8" t="s">
        <v>522</v>
      </c>
      <c r="C416" t="str">
        <f>VLOOKUP(A416,Orders!B:U,11,0)</f>
        <v>Sean Braxton</v>
      </c>
      <c r="D416" t="str">
        <f>INDEX(Orders!O:O,MATCH(Returns!C416,Orders!L:L,0))</f>
        <v>Small Business</v>
      </c>
    </row>
    <row r="417" spans="1:4" ht="13">
      <c r="A417" s="8">
        <v>47078</v>
      </c>
      <c r="B417" s="8" t="s">
        <v>522</v>
      </c>
      <c r="C417" t="str">
        <f>VLOOKUP(A417,Orders!B:U,11,0)</f>
        <v>Karen Seio</v>
      </c>
      <c r="D417" t="str">
        <f>INDEX(Orders!O:O,MATCH(Returns!C417,Orders!L:L,0))</f>
        <v>Consumer</v>
      </c>
    </row>
    <row r="418" spans="1:4" ht="13">
      <c r="A418" s="8">
        <v>47079</v>
      </c>
      <c r="B418" s="8" t="s">
        <v>522</v>
      </c>
      <c r="C418" t="str">
        <f>VLOOKUP(A418,Orders!B:U,11,0)</f>
        <v>Ed Braxton</v>
      </c>
      <c r="D418" t="str">
        <f>INDEX(Orders!O:O,MATCH(Returns!C418,Orders!L:L,0))</f>
        <v>Home Office</v>
      </c>
    </row>
    <row r="419" spans="1:4" ht="13">
      <c r="A419" s="8">
        <v>47109</v>
      </c>
      <c r="B419" s="8" t="s">
        <v>522</v>
      </c>
      <c r="C419" t="str">
        <f>VLOOKUP(A419,Orders!B:U,11,0)</f>
        <v>Tom Stivers</v>
      </c>
      <c r="D419" t="str">
        <f>INDEX(Orders!O:O,MATCH(Returns!C419,Orders!L:L,0))</f>
        <v>Corporate</v>
      </c>
    </row>
    <row r="420" spans="1:4" ht="13">
      <c r="A420" s="8">
        <v>47138</v>
      </c>
      <c r="B420" s="8" t="s">
        <v>522</v>
      </c>
      <c r="C420" t="str">
        <f>VLOOKUP(A420,Orders!B:U,11,0)</f>
        <v>Benjamin Patterson</v>
      </c>
      <c r="D420" t="str">
        <f>INDEX(Orders!O:O,MATCH(Returns!C420,Orders!L:L,0))</f>
        <v>Corporate</v>
      </c>
    </row>
    <row r="421" spans="1:4" ht="13">
      <c r="A421" s="8">
        <v>47174</v>
      </c>
      <c r="B421" s="8" t="s">
        <v>522</v>
      </c>
      <c r="C421" t="str">
        <f>VLOOKUP(A421,Orders!B:U,11,0)</f>
        <v>Maria Bertelson</v>
      </c>
      <c r="D421" t="str">
        <f>INDEX(Orders!O:O,MATCH(Returns!C421,Orders!L:L,0))</f>
        <v>Home Office</v>
      </c>
    </row>
    <row r="422" spans="1:4" ht="13">
      <c r="A422" s="8">
        <v>47265</v>
      </c>
      <c r="B422" s="8" t="s">
        <v>522</v>
      </c>
      <c r="C422" t="str">
        <f>VLOOKUP(A422,Orders!B:U,11,0)</f>
        <v>Ben Wallace</v>
      </c>
      <c r="D422" t="str">
        <f>INDEX(Orders!O:O,MATCH(Returns!C422,Orders!L:L,0))</f>
        <v>Home Office</v>
      </c>
    </row>
    <row r="423" spans="1:4" ht="13">
      <c r="A423" s="8">
        <v>47271</v>
      </c>
      <c r="B423" s="8" t="s">
        <v>522</v>
      </c>
      <c r="C423" t="str">
        <f>VLOOKUP(A423,Orders!B:U,11,0)</f>
        <v>Liz MacKendrick</v>
      </c>
      <c r="D423" t="str">
        <f>INDEX(Orders!O:O,MATCH(Returns!C423,Orders!L:L,0))</f>
        <v>Corporate</v>
      </c>
    </row>
    <row r="424" spans="1:4" ht="13">
      <c r="A424" s="8">
        <v>47457</v>
      </c>
      <c r="B424" s="8" t="s">
        <v>522</v>
      </c>
      <c r="C424" t="str">
        <f>VLOOKUP(A424,Orders!B:U,11,0)</f>
        <v>Alejandro Savely</v>
      </c>
      <c r="D424" t="str">
        <f>INDEX(Orders!O:O,MATCH(Returns!C424,Orders!L:L,0))</f>
        <v>Corporate</v>
      </c>
    </row>
    <row r="425" spans="1:4" ht="13">
      <c r="A425" s="8">
        <v>47494</v>
      </c>
      <c r="B425" s="8" t="s">
        <v>522</v>
      </c>
      <c r="C425" t="str">
        <f>VLOOKUP(A425,Orders!B:U,11,0)</f>
        <v>Marc Crier</v>
      </c>
      <c r="D425" t="str">
        <f>INDEX(Orders!O:O,MATCH(Returns!C425,Orders!L:L,0))</f>
        <v>Corporate</v>
      </c>
    </row>
    <row r="426" spans="1:4" ht="13">
      <c r="A426" s="8">
        <v>47620</v>
      </c>
      <c r="B426" s="8" t="s">
        <v>522</v>
      </c>
      <c r="C426" t="str">
        <f>VLOOKUP(A426,Orders!B:U,11,0)</f>
        <v>Charles McCrossin</v>
      </c>
      <c r="D426" t="str">
        <f>INDEX(Orders!O:O,MATCH(Returns!C426,Orders!L:L,0))</f>
        <v>Corporate</v>
      </c>
    </row>
    <row r="427" spans="1:4" ht="13">
      <c r="A427" s="8">
        <v>47621</v>
      </c>
      <c r="B427" s="8" t="s">
        <v>522</v>
      </c>
      <c r="C427" t="str">
        <f>VLOOKUP(A427,Orders!B:U,11,0)</f>
        <v>David Kendrick</v>
      </c>
      <c r="D427" t="str">
        <f>INDEX(Orders!O:O,MATCH(Returns!C427,Orders!L:L,0))</f>
        <v>Home Office</v>
      </c>
    </row>
    <row r="428" spans="1:4" ht="13">
      <c r="A428" s="8">
        <v>47813</v>
      </c>
      <c r="B428" s="8" t="s">
        <v>522</v>
      </c>
      <c r="C428" t="str">
        <f>VLOOKUP(A428,Orders!B:U,11,0)</f>
        <v>Dianna Arnett</v>
      </c>
      <c r="D428" t="str">
        <f>INDEX(Orders!O:O,MATCH(Returns!C428,Orders!L:L,0))</f>
        <v>Home Office</v>
      </c>
    </row>
    <row r="429" spans="1:4" ht="13">
      <c r="A429" s="8">
        <v>47876</v>
      </c>
      <c r="B429" s="8" t="s">
        <v>522</v>
      </c>
      <c r="C429" t="str">
        <f>VLOOKUP(A429,Orders!B:U,11,0)</f>
        <v>Greg Guthrie</v>
      </c>
      <c r="D429" t="str">
        <f>INDEX(Orders!O:O,MATCH(Returns!C429,Orders!L:L,0))</f>
        <v>Corporate</v>
      </c>
    </row>
    <row r="430" spans="1:4" ht="13">
      <c r="A430" s="8">
        <v>47910</v>
      </c>
      <c r="B430" s="8" t="s">
        <v>522</v>
      </c>
      <c r="C430" t="str">
        <f>VLOOKUP(A430,Orders!B:U,11,0)</f>
        <v>Brad Thomas</v>
      </c>
      <c r="D430" t="str">
        <f>INDEX(Orders!O:O,MATCH(Returns!C430,Orders!L:L,0))</f>
        <v>Corporate</v>
      </c>
    </row>
    <row r="431" spans="1:4" ht="13">
      <c r="A431" s="8">
        <v>48293</v>
      </c>
      <c r="B431" s="8" t="s">
        <v>522</v>
      </c>
      <c r="C431" t="str">
        <f>VLOOKUP(A431,Orders!B:U,11,0)</f>
        <v>Victoria Pisteka</v>
      </c>
      <c r="D431" t="str">
        <f>INDEX(Orders!O:O,MATCH(Returns!C431,Orders!L:L,0))</f>
        <v>Corporate</v>
      </c>
    </row>
    <row r="432" spans="1:4" ht="13">
      <c r="A432" s="8">
        <v>48295</v>
      </c>
      <c r="B432" s="8" t="s">
        <v>522</v>
      </c>
      <c r="C432" t="str">
        <f>VLOOKUP(A432,Orders!B:U,11,0)</f>
        <v>Bryan Mills</v>
      </c>
      <c r="D432" t="str">
        <f>INDEX(Orders!O:O,MATCH(Returns!C432,Orders!L:L,0))</f>
        <v>Small Business</v>
      </c>
    </row>
    <row r="433" spans="1:4" ht="13">
      <c r="A433" s="8">
        <v>48321</v>
      </c>
      <c r="B433" s="8" t="s">
        <v>522</v>
      </c>
      <c r="C433" t="str">
        <f>VLOOKUP(A433,Orders!B:U,11,0)</f>
        <v>Tim Brockman</v>
      </c>
      <c r="D433" t="str">
        <f>INDEX(Orders!O:O,MATCH(Returns!C433,Orders!L:L,0))</f>
        <v>Consumer</v>
      </c>
    </row>
    <row r="434" spans="1:4" ht="13">
      <c r="A434" s="8">
        <v>48353</v>
      </c>
      <c r="B434" s="8" t="s">
        <v>522</v>
      </c>
      <c r="C434" t="str">
        <f>VLOOKUP(A434,Orders!B:U,11,0)</f>
        <v>Jeremy Pistek</v>
      </c>
      <c r="D434" t="str">
        <f>INDEX(Orders!O:O,MATCH(Returns!C434,Orders!L:L,0))</f>
        <v>Corporate</v>
      </c>
    </row>
    <row r="435" spans="1:4" ht="13">
      <c r="A435" s="8">
        <v>48391</v>
      </c>
      <c r="B435" s="8" t="s">
        <v>522</v>
      </c>
      <c r="C435" t="str">
        <f>VLOOKUP(A435,Orders!B:U,11,0)</f>
        <v>Nick Crebassa</v>
      </c>
      <c r="D435" t="str">
        <f>INDEX(Orders!O:O,MATCH(Returns!C435,Orders!L:L,0))</f>
        <v>Corporate</v>
      </c>
    </row>
    <row r="436" spans="1:4" ht="13">
      <c r="A436" s="8">
        <v>48448</v>
      </c>
      <c r="B436" s="8" t="s">
        <v>522</v>
      </c>
      <c r="C436" t="str">
        <f>VLOOKUP(A436,Orders!B:U,11,0)</f>
        <v>Joel Eaton</v>
      </c>
      <c r="D436" t="str">
        <f>INDEX(Orders!O:O,MATCH(Returns!C436,Orders!L:L,0))</f>
        <v>Home Office</v>
      </c>
    </row>
    <row r="437" spans="1:4" ht="13">
      <c r="A437" s="8">
        <v>48486</v>
      </c>
      <c r="B437" s="8" t="s">
        <v>522</v>
      </c>
      <c r="C437" t="str">
        <f>VLOOKUP(A437,Orders!B:U,11,0)</f>
        <v>Frank Merwin</v>
      </c>
      <c r="D437" t="str">
        <f>INDEX(Orders!O:O,MATCH(Returns!C437,Orders!L:L,0))</f>
        <v>Consumer</v>
      </c>
    </row>
    <row r="438" spans="1:4" ht="13">
      <c r="A438" s="8">
        <v>48487</v>
      </c>
      <c r="B438" s="8" t="s">
        <v>522</v>
      </c>
      <c r="C438" t="str">
        <f>VLOOKUP(A438,Orders!B:U,11,0)</f>
        <v>Carol Triggs</v>
      </c>
      <c r="D438" t="str">
        <f>INDEX(Orders!O:O,MATCH(Returns!C438,Orders!L:L,0))</f>
        <v>Home Office</v>
      </c>
    </row>
    <row r="439" spans="1:4" ht="13">
      <c r="A439" s="8">
        <v>48615</v>
      </c>
      <c r="B439" s="8" t="s">
        <v>522</v>
      </c>
      <c r="C439" t="str">
        <f>VLOOKUP(A439,Orders!B:U,11,0)</f>
        <v>George Bell</v>
      </c>
      <c r="D439" t="str">
        <f>INDEX(Orders!O:O,MATCH(Returns!C439,Orders!L:L,0))</f>
        <v>Corporate</v>
      </c>
    </row>
    <row r="440" spans="1:4" ht="13">
      <c r="A440" s="8">
        <v>48710</v>
      </c>
      <c r="B440" s="8" t="s">
        <v>522</v>
      </c>
      <c r="C440" t="str">
        <f>VLOOKUP(A440,Orders!B:U,11,0)</f>
        <v>Cynthia Arntzen</v>
      </c>
      <c r="D440" t="str">
        <f>INDEX(Orders!O:O,MATCH(Returns!C440,Orders!L:L,0))</f>
        <v>Home Office</v>
      </c>
    </row>
    <row r="441" spans="1:4" ht="13">
      <c r="A441" s="8">
        <v>48773</v>
      </c>
      <c r="B441" s="8" t="s">
        <v>522</v>
      </c>
      <c r="C441" t="str">
        <f>VLOOKUP(A441,Orders!B:U,11,0)</f>
        <v>Amy Cox</v>
      </c>
      <c r="D441" t="str">
        <f>INDEX(Orders!O:O,MATCH(Returns!C441,Orders!L:L,0))</f>
        <v>Corporate</v>
      </c>
    </row>
    <row r="442" spans="1:4" ht="13">
      <c r="A442" s="8">
        <v>48775</v>
      </c>
      <c r="B442" s="8" t="s">
        <v>522</v>
      </c>
      <c r="C442" t="str">
        <f>VLOOKUP(A442,Orders!B:U,11,0)</f>
        <v>Craig Carroll</v>
      </c>
      <c r="D442" t="str">
        <f>INDEX(Orders!O:O,MATCH(Returns!C442,Orders!L:L,0))</f>
        <v>Corporate</v>
      </c>
    </row>
    <row r="443" spans="1:4" ht="13">
      <c r="A443" s="8">
        <v>48931</v>
      </c>
      <c r="B443" s="8" t="s">
        <v>522</v>
      </c>
      <c r="C443" t="str">
        <f>VLOOKUP(A443,Orders!B:U,11,0)</f>
        <v>Charles Sheldon</v>
      </c>
      <c r="D443" t="str">
        <f>INDEX(Orders!O:O,MATCH(Returns!C443,Orders!L:L,0))</f>
        <v>Corporate</v>
      </c>
    </row>
    <row r="444" spans="1:4" ht="13">
      <c r="A444" s="8">
        <v>49026</v>
      </c>
      <c r="B444" s="8" t="s">
        <v>522</v>
      </c>
      <c r="C444" t="str">
        <f>VLOOKUP(A444,Orders!B:U,11,0)</f>
        <v>Roland Fjeld</v>
      </c>
      <c r="D444" t="str">
        <f>INDEX(Orders!O:O,MATCH(Returns!C444,Orders!L:L,0))</f>
        <v>Corporate</v>
      </c>
    </row>
    <row r="445" spans="1:4" ht="13">
      <c r="A445" s="8">
        <v>49027</v>
      </c>
      <c r="B445" s="8" t="s">
        <v>522</v>
      </c>
      <c r="C445" t="str">
        <f>VLOOKUP(A445,Orders!B:U,11,0)</f>
        <v>Fred Harton</v>
      </c>
      <c r="D445" t="str">
        <f>INDEX(Orders!O:O,MATCH(Returns!C445,Orders!L:L,0))</f>
        <v>Home Office</v>
      </c>
    </row>
    <row r="446" spans="1:4" ht="13">
      <c r="A446" s="8">
        <v>49123</v>
      </c>
      <c r="B446" s="8" t="s">
        <v>522</v>
      </c>
      <c r="C446" t="str">
        <f>VLOOKUP(A446,Orders!B:U,11,0)</f>
        <v>Mick Crebagga</v>
      </c>
      <c r="D446" t="str">
        <f>INDEX(Orders!O:O,MATCH(Returns!C446,Orders!L:L,0))</f>
        <v>Home Office</v>
      </c>
    </row>
    <row r="447" spans="1:4" ht="13">
      <c r="A447" s="8">
        <v>49255</v>
      </c>
      <c r="B447" s="8" t="s">
        <v>522</v>
      </c>
      <c r="C447" t="str">
        <f>VLOOKUP(A447,Orders!B:U,11,0)</f>
        <v>Mark Cousins</v>
      </c>
      <c r="D447" t="str">
        <f>INDEX(Orders!O:O,MATCH(Returns!C447,Orders!L:L,0))</f>
        <v>Home Office</v>
      </c>
    </row>
    <row r="448" spans="1:4" ht="13">
      <c r="A448" s="8">
        <v>49349</v>
      </c>
      <c r="B448" s="8" t="s">
        <v>522</v>
      </c>
      <c r="C448" t="str">
        <f>VLOOKUP(A448,Orders!B:U,11,0)</f>
        <v>Olvera Toch</v>
      </c>
      <c r="D448" t="str">
        <f>INDEX(Orders!O:O,MATCH(Returns!C448,Orders!L:L,0))</f>
        <v>Home Office</v>
      </c>
    </row>
    <row r="449" spans="1:4" ht="13">
      <c r="A449" s="8">
        <v>49412</v>
      </c>
      <c r="B449" s="8" t="s">
        <v>522</v>
      </c>
      <c r="C449" t="str">
        <f>VLOOKUP(A449,Orders!B:U,11,0)</f>
        <v>Dennis Bolton</v>
      </c>
      <c r="D449" t="str">
        <f>INDEX(Orders!O:O,MATCH(Returns!C449,Orders!L:L,0))</f>
        <v>Consumer</v>
      </c>
    </row>
    <row r="450" spans="1:4" ht="13">
      <c r="A450" s="8">
        <v>49510</v>
      </c>
      <c r="B450" s="8" t="s">
        <v>522</v>
      </c>
      <c r="C450" t="str">
        <f>VLOOKUP(A450,Orders!B:U,11,0)</f>
        <v>Luke Weiss</v>
      </c>
      <c r="D450" t="str">
        <f>INDEX(Orders!O:O,MATCH(Returns!C450,Orders!L:L,0))</f>
        <v>Corporate</v>
      </c>
    </row>
    <row r="451" spans="1:4" ht="13">
      <c r="A451" s="8">
        <v>49668</v>
      </c>
      <c r="B451" s="8" t="s">
        <v>522</v>
      </c>
      <c r="C451" t="str">
        <f>VLOOKUP(A451,Orders!B:U,11,0)</f>
        <v>Michelle Ellison</v>
      </c>
      <c r="D451" t="str">
        <f>INDEX(Orders!O:O,MATCH(Returns!C451,Orders!L:L,0))</f>
        <v>Small Business</v>
      </c>
    </row>
    <row r="452" spans="1:4" ht="13">
      <c r="A452" s="8">
        <v>49762</v>
      </c>
      <c r="B452" s="8" t="s">
        <v>522</v>
      </c>
      <c r="C452" t="str">
        <f>VLOOKUP(A452,Orders!B:U,11,0)</f>
        <v>Fred Chung</v>
      </c>
      <c r="D452" t="str">
        <f>INDEX(Orders!O:O,MATCH(Returns!C452,Orders!L:L,0))</f>
        <v>Corporate</v>
      </c>
    </row>
    <row r="453" spans="1:4" ht="13">
      <c r="A453" s="8">
        <v>49797</v>
      </c>
      <c r="B453" s="8" t="s">
        <v>522</v>
      </c>
      <c r="C453" t="str">
        <f>VLOOKUP(A453,Orders!B:U,11,0)</f>
        <v>Lena Radford</v>
      </c>
      <c r="D453" t="str">
        <f>INDEX(Orders!O:O,MATCH(Returns!C453,Orders!L:L,0))</f>
        <v>Small Business</v>
      </c>
    </row>
    <row r="454" spans="1:4" ht="13">
      <c r="A454" s="8">
        <v>49830</v>
      </c>
      <c r="B454" s="8" t="s">
        <v>522</v>
      </c>
      <c r="C454" t="str">
        <f>VLOOKUP(A454,Orders!B:U,11,0)</f>
        <v>Ionia McGrath</v>
      </c>
      <c r="D454" t="str">
        <f>INDEX(Orders!O:O,MATCH(Returns!C454,Orders!L:L,0))</f>
        <v>Home Office</v>
      </c>
    </row>
    <row r="455" spans="1:4" ht="13">
      <c r="A455" s="8">
        <v>49924</v>
      </c>
      <c r="B455" s="8" t="s">
        <v>522</v>
      </c>
      <c r="C455" t="str">
        <f>VLOOKUP(A455,Orders!B:U,11,0)</f>
        <v>Edward Nazzal</v>
      </c>
      <c r="D455" t="str">
        <f>INDEX(Orders!O:O,MATCH(Returns!C455,Orders!L:L,0))</f>
        <v>Home Office</v>
      </c>
    </row>
    <row r="456" spans="1:4" ht="13">
      <c r="A456" s="8">
        <v>49988</v>
      </c>
      <c r="B456" s="8" t="s">
        <v>522</v>
      </c>
      <c r="C456" t="str">
        <f>VLOOKUP(A456,Orders!B:U,11,0)</f>
        <v>Helen Wasserman</v>
      </c>
      <c r="D456" t="str">
        <f>INDEX(Orders!O:O,MATCH(Returns!C456,Orders!L:L,0))</f>
        <v>Home Office</v>
      </c>
    </row>
    <row r="457" spans="1:4" ht="13">
      <c r="A457" s="8">
        <v>50048</v>
      </c>
      <c r="B457" s="8" t="s">
        <v>522</v>
      </c>
      <c r="C457" t="str">
        <f>VLOOKUP(A457,Orders!B:U,11,0)</f>
        <v>Chad Sievert</v>
      </c>
      <c r="D457" t="str">
        <f>INDEX(Orders!O:O,MATCH(Returns!C457,Orders!L:L,0))</f>
        <v>Corporate</v>
      </c>
    </row>
    <row r="458" spans="1:4" ht="13">
      <c r="A458" s="8">
        <v>50081</v>
      </c>
      <c r="B458" s="8" t="s">
        <v>522</v>
      </c>
      <c r="C458" t="str">
        <f>VLOOKUP(A458,Orders!B:U,11,0)</f>
        <v>Guy Armstrong</v>
      </c>
      <c r="D458" t="str">
        <f>INDEX(Orders!O:O,MATCH(Returns!C458,Orders!L:L,0))</f>
        <v>Corporate</v>
      </c>
    </row>
    <row r="459" spans="1:4" ht="13">
      <c r="A459" s="8">
        <v>50083</v>
      </c>
      <c r="B459" s="8" t="s">
        <v>522</v>
      </c>
      <c r="C459" t="str">
        <f>VLOOKUP(A459,Orders!B:U,11,0)</f>
        <v>John Castell</v>
      </c>
      <c r="D459" t="str">
        <f>INDEX(Orders!O:O,MATCH(Returns!C459,Orders!L:L,0))</f>
        <v>Consumer</v>
      </c>
    </row>
    <row r="460" spans="1:4" ht="13">
      <c r="A460" s="8">
        <v>50087</v>
      </c>
      <c r="B460" s="8" t="s">
        <v>522</v>
      </c>
      <c r="C460" t="str">
        <f>VLOOKUP(A460,Orders!B:U,11,0)</f>
        <v>Patrick Ryan</v>
      </c>
      <c r="D460" t="str">
        <f>INDEX(Orders!O:O,MATCH(Returns!C460,Orders!L:L,0))</f>
        <v>Corporate</v>
      </c>
    </row>
    <row r="461" spans="1:4" ht="13">
      <c r="A461" s="8">
        <v>50147</v>
      </c>
      <c r="B461" s="8" t="s">
        <v>522</v>
      </c>
      <c r="C461" t="str">
        <f>VLOOKUP(A461,Orders!B:U,11,0)</f>
        <v>Denise Monton</v>
      </c>
      <c r="D461" t="str">
        <f>INDEX(Orders!O:O,MATCH(Returns!C461,Orders!L:L,0))</f>
        <v>Home Office</v>
      </c>
    </row>
    <row r="462" spans="1:4" ht="13">
      <c r="A462" s="8">
        <v>50246</v>
      </c>
      <c r="B462" s="8" t="s">
        <v>522</v>
      </c>
      <c r="C462" t="str">
        <f>VLOOKUP(A462,Orders!B:U,11,0)</f>
        <v>Darren Powers</v>
      </c>
      <c r="D462" t="str">
        <f>INDEX(Orders!O:O,MATCH(Returns!C462,Orders!L:L,0))</f>
        <v>Corporate</v>
      </c>
    </row>
    <row r="463" spans="1:4" ht="13">
      <c r="A463" s="8">
        <v>50307</v>
      </c>
      <c r="B463" s="8" t="s">
        <v>522</v>
      </c>
      <c r="C463" t="str">
        <f>VLOOKUP(A463,Orders!B:U,11,0)</f>
        <v>Bill Overfelt</v>
      </c>
      <c r="D463" t="str">
        <f>INDEX(Orders!O:O,MATCH(Returns!C463,Orders!L:L,0))</f>
        <v>Corporate</v>
      </c>
    </row>
    <row r="464" spans="1:4" ht="13">
      <c r="A464" s="8">
        <v>50374</v>
      </c>
      <c r="B464" s="8" t="s">
        <v>522</v>
      </c>
      <c r="C464" t="str">
        <f>VLOOKUP(A464,Orders!B:U,11,0)</f>
        <v>Susan Vittorini</v>
      </c>
      <c r="D464" t="str">
        <f>INDEX(Orders!O:O,MATCH(Returns!C464,Orders!L:L,0))</f>
        <v>Corporate</v>
      </c>
    </row>
    <row r="465" spans="1:4" ht="13">
      <c r="A465" s="8">
        <v>50432</v>
      </c>
      <c r="B465" s="8" t="s">
        <v>522</v>
      </c>
      <c r="C465" t="str">
        <f>VLOOKUP(A465,Orders!B:U,11,0)</f>
        <v>Jim Epp</v>
      </c>
      <c r="D465" t="str">
        <f>INDEX(Orders!O:O,MATCH(Returns!C465,Orders!L:L,0))</f>
        <v>Small Business</v>
      </c>
    </row>
    <row r="466" spans="1:4" ht="13">
      <c r="A466" s="8">
        <v>50501</v>
      </c>
      <c r="B466" s="8" t="s">
        <v>522</v>
      </c>
      <c r="C466" t="str">
        <f>VLOOKUP(A466,Orders!B:U,11,0)</f>
        <v>John Dryer</v>
      </c>
      <c r="D466" t="str">
        <f>INDEX(Orders!O:O,MATCH(Returns!C466,Orders!L:L,0))</f>
        <v>Corporate</v>
      </c>
    </row>
    <row r="467" spans="1:4" ht="13">
      <c r="A467" s="8">
        <v>50564</v>
      </c>
      <c r="B467" s="8" t="s">
        <v>522</v>
      </c>
      <c r="C467" t="str">
        <f>VLOOKUP(A467,Orders!B:U,11,0)</f>
        <v>Julie Prescott</v>
      </c>
      <c r="D467" t="str">
        <f>INDEX(Orders!O:O,MATCH(Returns!C467,Orders!L:L,0))</f>
        <v>Home Office</v>
      </c>
    </row>
    <row r="468" spans="1:4" ht="13">
      <c r="A468" s="8">
        <v>50566</v>
      </c>
      <c r="B468" s="8" t="s">
        <v>522</v>
      </c>
      <c r="C468" t="str">
        <f>VLOOKUP(A468,Orders!B:U,11,0)</f>
        <v>Dan Lawera</v>
      </c>
      <c r="D468" t="str">
        <f>INDEX(Orders!O:O,MATCH(Returns!C468,Orders!L:L,0))</f>
        <v>Corporate</v>
      </c>
    </row>
    <row r="469" spans="1:4" ht="13">
      <c r="A469" s="8">
        <v>50663</v>
      </c>
      <c r="B469" s="8" t="s">
        <v>522</v>
      </c>
      <c r="C469" t="str">
        <f>VLOOKUP(A469,Orders!B:U,11,0)</f>
        <v>Jim Kriz</v>
      </c>
      <c r="D469" t="str">
        <f>INDEX(Orders!O:O,MATCH(Returns!C469,Orders!L:L,0))</f>
        <v>Consumer</v>
      </c>
    </row>
    <row r="470" spans="1:4" ht="13">
      <c r="A470" s="8">
        <v>50721</v>
      </c>
      <c r="B470" s="8" t="s">
        <v>522</v>
      </c>
      <c r="C470" t="str">
        <f>VLOOKUP(A470,Orders!B:U,11,0)</f>
        <v>Jennifer Halladay</v>
      </c>
      <c r="D470" t="str">
        <f>INDEX(Orders!O:O,MATCH(Returns!C470,Orders!L:L,0))</f>
        <v>Home Office</v>
      </c>
    </row>
    <row r="471" spans="1:4" ht="13">
      <c r="A471" s="8">
        <v>50789</v>
      </c>
      <c r="B471" s="8" t="s">
        <v>522</v>
      </c>
      <c r="C471" t="str">
        <f>VLOOKUP(A471,Orders!B:U,11,0)</f>
        <v>Tracy Collins</v>
      </c>
      <c r="D471" t="str">
        <f>INDEX(Orders!O:O,MATCH(Returns!C471,Orders!L:L,0))</f>
        <v>Consumer</v>
      </c>
    </row>
    <row r="472" spans="1:4" ht="13">
      <c r="A472" s="8">
        <v>50818</v>
      </c>
      <c r="B472" s="8" t="s">
        <v>522</v>
      </c>
      <c r="C472" t="str">
        <f>VLOOKUP(A472,Orders!B:U,11,0)</f>
        <v>Neoma Murray</v>
      </c>
      <c r="D472" t="str">
        <f>INDEX(Orders!O:O,MATCH(Returns!C472,Orders!L:L,0))</f>
        <v>Small Business</v>
      </c>
    </row>
    <row r="473" spans="1:4" ht="13">
      <c r="A473" s="8">
        <v>50823</v>
      </c>
      <c r="B473" s="8" t="s">
        <v>522</v>
      </c>
      <c r="C473" t="str">
        <f>VLOOKUP(A473,Orders!B:U,11,0)</f>
        <v>Nancy Lomonaco</v>
      </c>
      <c r="D473" t="str">
        <f>INDEX(Orders!O:O,MATCH(Returns!C473,Orders!L:L,0))</f>
        <v>Home Office</v>
      </c>
    </row>
    <row r="474" spans="1:4" ht="13">
      <c r="A474" s="8">
        <v>50850</v>
      </c>
      <c r="B474" s="8" t="s">
        <v>522</v>
      </c>
      <c r="C474" t="str">
        <f>VLOOKUP(A474,Orders!B:U,11,0)</f>
        <v>Greg Guthrie</v>
      </c>
      <c r="D474" t="str">
        <f>INDEX(Orders!O:O,MATCH(Returns!C474,Orders!L:L,0))</f>
        <v>Corporate</v>
      </c>
    </row>
    <row r="475" spans="1:4" ht="13">
      <c r="A475" s="8">
        <v>50914</v>
      </c>
      <c r="B475" s="8" t="s">
        <v>522</v>
      </c>
      <c r="C475" t="str">
        <f>VLOOKUP(A475,Orders!B:U,11,0)</f>
        <v>Carlos Daly</v>
      </c>
      <c r="D475" t="str">
        <f>INDEX(Orders!O:O,MATCH(Returns!C475,Orders!L:L,0))</f>
        <v>Home Office</v>
      </c>
    </row>
    <row r="476" spans="1:4" ht="13">
      <c r="A476" s="8">
        <v>51075</v>
      </c>
      <c r="B476" s="8" t="s">
        <v>522</v>
      </c>
      <c r="C476" t="str">
        <f>VLOOKUP(A476,Orders!B:U,11,0)</f>
        <v>Carlos Soltero</v>
      </c>
      <c r="D476" t="str">
        <f>INDEX(Orders!O:O,MATCH(Returns!C476,Orders!L:L,0))</f>
        <v>Consumer</v>
      </c>
    </row>
    <row r="477" spans="1:4" ht="13">
      <c r="A477" s="8">
        <v>51239</v>
      </c>
      <c r="B477" s="8" t="s">
        <v>522</v>
      </c>
      <c r="C477" t="str">
        <f>VLOOKUP(A477,Orders!B:U,11,0)</f>
        <v>Katharine Harms</v>
      </c>
      <c r="D477" t="str">
        <f>INDEX(Orders!O:O,MATCH(Returns!C477,Orders!L:L,0))</f>
        <v>Consumer</v>
      </c>
    </row>
    <row r="478" spans="1:4" ht="13">
      <c r="A478" s="8">
        <v>51271</v>
      </c>
      <c r="B478" s="8" t="s">
        <v>522</v>
      </c>
      <c r="C478" t="str">
        <f>VLOOKUP(A478,Orders!B:U,11,0)</f>
        <v>Tim Brockman</v>
      </c>
      <c r="D478" t="str">
        <f>INDEX(Orders!O:O,MATCH(Returns!C478,Orders!L:L,0))</f>
        <v>Consumer</v>
      </c>
    </row>
    <row r="479" spans="1:4" ht="13">
      <c r="A479" s="8">
        <v>51302</v>
      </c>
      <c r="B479" s="8" t="s">
        <v>522</v>
      </c>
      <c r="C479" t="str">
        <f>VLOOKUP(A479,Orders!B:U,11,0)</f>
        <v>Tracy Collins</v>
      </c>
      <c r="D479" t="str">
        <f>INDEX(Orders!O:O,MATCH(Returns!C479,Orders!L:L,0))</f>
        <v>Consumer</v>
      </c>
    </row>
    <row r="480" spans="1:4" ht="13">
      <c r="A480" s="8">
        <v>51553</v>
      </c>
      <c r="B480" s="8" t="s">
        <v>522</v>
      </c>
      <c r="C480" t="str">
        <f>VLOOKUP(A480,Orders!B:U,11,0)</f>
        <v>Adrian Barton</v>
      </c>
      <c r="D480" t="str">
        <f>INDEX(Orders!O:O,MATCH(Returns!C480,Orders!L:L,0))</f>
        <v>Small Business</v>
      </c>
    </row>
    <row r="481" spans="1:4" ht="13">
      <c r="A481" s="8">
        <v>51554</v>
      </c>
      <c r="B481" s="8" t="s">
        <v>522</v>
      </c>
      <c r="C481" t="str">
        <f>VLOOKUP(A481,Orders!B:U,11,0)</f>
        <v>Liz Pelletier</v>
      </c>
      <c r="D481" t="str">
        <f>INDEX(Orders!O:O,MATCH(Returns!C481,Orders!L:L,0))</f>
        <v>Corporate</v>
      </c>
    </row>
    <row r="482" spans="1:4" ht="13">
      <c r="A482" s="8">
        <v>51559</v>
      </c>
      <c r="B482" s="8" t="s">
        <v>522</v>
      </c>
      <c r="C482" t="str">
        <f>VLOOKUP(A482,Orders!B:U,11,0)</f>
        <v>David Philippe</v>
      </c>
      <c r="D482" t="str">
        <f>INDEX(Orders!O:O,MATCH(Returns!C482,Orders!L:L,0))</f>
        <v>Consumer</v>
      </c>
    </row>
    <row r="483" spans="1:4" ht="13">
      <c r="A483" s="8">
        <v>51876</v>
      </c>
      <c r="B483" s="8" t="s">
        <v>522</v>
      </c>
      <c r="C483" t="str">
        <f>VLOOKUP(A483,Orders!B:U,11,0)</f>
        <v>Victor Price</v>
      </c>
      <c r="D483" t="str">
        <f>INDEX(Orders!O:O,MATCH(Returns!C483,Orders!L:L,0))</f>
        <v>Consumer</v>
      </c>
    </row>
    <row r="484" spans="1:4" ht="13">
      <c r="A484" s="8">
        <v>51879</v>
      </c>
      <c r="B484" s="8" t="s">
        <v>522</v>
      </c>
      <c r="C484" t="str">
        <f>VLOOKUP(A484,Orders!B:U,11,0)</f>
        <v>Monica Federle</v>
      </c>
      <c r="D484" t="str">
        <f>INDEX(Orders!O:O,MATCH(Returns!C484,Orders!L:L,0))</f>
        <v>Corporate</v>
      </c>
    </row>
    <row r="485" spans="1:4" ht="13">
      <c r="A485" s="8">
        <v>51940</v>
      </c>
      <c r="B485" s="8" t="s">
        <v>522</v>
      </c>
      <c r="C485" t="str">
        <f>VLOOKUP(A485,Orders!B:U,11,0)</f>
        <v>Ivan Gibson</v>
      </c>
      <c r="D485" t="str">
        <f>INDEX(Orders!O:O,MATCH(Returns!C485,Orders!L:L,0))</f>
        <v>Corporate</v>
      </c>
    </row>
    <row r="486" spans="1:4" ht="13">
      <c r="A486" s="8">
        <v>52035</v>
      </c>
      <c r="B486" s="8" t="s">
        <v>522</v>
      </c>
      <c r="C486" t="str">
        <f>VLOOKUP(A486,Orders!B:U,11,0)</f>
        <v>Roy Skaria</v>
      </c>
      <c r="D486" t="str">
        <f>INDEX(Orders!O:O,MATCH(Returns!C486,Orders!L:L,0))</f>
        <v>Corporate</v>
      </c>
    </row>
    <row r="487" spans="1:4" ht="13">
      <c r="A487" s="8">
        <v>52068</v>
      </c>
      <c r="B487" s="8" t="s">
        <v>522</v>
      </c>
      <c r="C487" t="str">
        <f>VLOOKUP(A487,Orders!B:U,11,0)</f>
        <v>Peter Fuller</v>
      </c>
      <c r="D487" t="str">
        <f>INDEX(Orders!O:O,MATCH(Returns!C487,Orders!L:L,0))</f>
        <v>Consumer</v>
      </c>
    </row>
    <row r="488" spans="1:4" ht="13">
      <c r="A488" s="8">
        <v>52258</v>
      </c>
      <c r="B488" s="8" t="s">
        <v>522</v>
      </c>
      <c r="C488" t="str">
        <f>VLOOKUP(A488,Orders!B:U,11,0)</f>
        <v>Thais Sissman</v>
      </c>
      <c r="D488" t="str">
        <f>INDEX(Orders!O:O,MATCH(Returns!C488,Orders!L:L,0))</f>
        <v>Corporate</v>
      </c>
    </row>
    <row r="489" spans="1:4" ht="13">
      <c r="A489" s="8">
        <v>52288</v>
      </c>
      <c r="B489" s="8" t="s">
        <v>522</v>
      </c>
      <c r="C489" t="str">
        <f>VLOOKUP(A489,Orders!B:U,11,0)</f>
        <v>Kimberly Carter</v>
      </c>
      <c r="D489" t="str">
        <f>INDEX(Orders!O:O,MATCH(Returns!C489,Orders!L:L,0))</f>
        <v>Home Office</v>
      </c>
    </row>
    <row r="490" spans="1:4" ht="13">
      <c r="A490" s="8">
        <v>52327</v>
      </c>
      <c r="B490" s="8" t="s">
        <v>522</v>
      </c>
      <c r="C490" t="str">
        <f>VLOOKUP(A490,Orders!B:U,11,0)</f>
        <v>Patrick O'Donnell</v>
      </c>
      <c r="D490" t="str">
        <f>INDEX(Orders!O:O,MATCH(Returns!C490,Orders!L:L,0))</f>
        <v>Home Office</v>
      </c>
    </row>
    <row r="491" spans="1:4" ht="13">
      <c r="A491" s="8">
        <v>52518</v>
      </c>
      <c r="B491" s="8" t="s">
        <v>522</v>
      </c>
      <c r="C491" t="str">
        <f>VLOOKUP(A491,Orders!B:U,11,0)</f>
        <v>Roy Phan</v>
      </c>
      <c r="D491" t="str">
        <f>INDEX(Orders!O:O,MATCH(Returns!C491,Orders!L:L,0))</f>
        <v>Consumer</v>
      </c>
    </row>
    <row r="492" spans="1:4" ht="13">
      <c r="A492" s="8">
        <v>52608</v>
      </c>
      <c r="B492" s="8" t="s">
        <v>522</v>
      </c>
      <c r="C492" t="str">
        <f>VLOOKUP(A492,Orders!B:U,11,0)</f>
        <v>Thea Hudgings</v>
      </c>
      <c r="D492" t="str">
        <f>INDEX(Orders!O:O,MATCH(Returns!C492,Orders!L:L,0))</f>
        <v>Consumer</v>
      </c>
    </row>
    <row r="493" spans="1:4" ht="13">
      <c r="A493" s="8">
        <v>52611</v>
      </c>
      <c r="B493" s="8" t="s">
        <v>522</v>
      </c>
      <c r="C493" t="str">
        <f>VLOOKUP(A493,Orders!B:U,11,0)</f>
        <v>Cathy Prescott</v>
      </c>
      <c r="D493" t="str">
        <f>INDEX(Orders!O:O,MATCH(Returns!C493,Orders!L:L,0))</f>
        <v>Corporate</v>
      </c>
    </row>
    <row r="494" spans="1:4" ht="13">
      <c r="A494" s="8">
        <v>52678</v>
      </c>
      <c r="B494" s="8" t="s">
        <v>522</v>
      </c>
      <c r="C494" t="str">
        <f>VLOOKUP(A494,Orders!B:U,11,0)</f>
        <v>Jonathan Doherty</v>
      </c>
      <c r="D494" t="str">
        <f>INDEX(Orders!O:O,MATCH(Returns!C494,Orders!L:L,0))</f>
        <v>Corporate</v>
      </c>
    </row>
    <row r="495" spans="1:4" ht="13">
      <c r="A495" s="8">
        <v>52805</v>
      </c>
      <c r="B495" s="8" t="s">
        <v>522</v>
      </c>
      <c r="C495" t="str">
        <f>VLOOKUP(A495,Orders!B:U,11,0)</f>
        <v>Vivek Grady</v>
      </c>
      <c r="D495" t="str">
        <f>INDEX(Orders!O:O,MATCH(Returns!C495,Orders!L:L,0))</f>
        <v>Home Office</v>
      </c>
    </row>
    <row r="496" spans="1:4" ht="13">
      <c r="A496" s="8">
        <v>53285</v>
      </c>
      <c r="B496" s="8" t="s">
        <v>522</v>
      </c>
      <c r="C496" t="str">
        <f>VLOOKUP(A496,Orders!B:U,11,0)</f>
        <v>Eudokia Martin</v>
      </c>
      <c r="D496" t="str">
        <f>INDEX(Orders!O:O,MATCH(Returns!C496,Orders!L:L,0))</f>
        <v>Home Office</v>
      </c>
    </row>
    <row r="497" spans="1:4" ht="13">
      <c r="A497" s="8">
        <v>53536</v>
      </c>
      <c r="B497" s="8" t="s">
        <v>522</v>
      </c>
      <c r="C497" t="str">
        <f>VLOOKUP(A497,Orders!B:U,11,0)</f>
        <v>Sanjit Chand</v>
      </c>
      <c r="D497" t="str">
        <f>INDEX(Orders!O:O,MATCH(Returns!C497,Orders!L:L,0))</f>
        <v>Home Office</v>
      </c>
    </row>
    <row r="498" spans="1:4" ht="13">
      <c r="A498" s="8">
        <v>53600</v>
      </c>
      <c r="B498" s="8" t="s">
        <v>522</v>
      </c>
      <c r="C498" t="str">
        <f>VLOOKUP(A498,Orders!B:U,11,0)</f>
        <v>Roland Black</v>
      </c>
      <c r="D498" t="str">
        <f>INDEX(Orders!O:O,MATCH(Returns!C498,Orders!L:L,0))</f>
        <v>Small Business</v>
      </c>
    </row>
    <row r="499" spans="1:4" ht="13">
      <c r="A499" s="8">
        <v>53767</v>
      </c>
      <c r="B499" s="8" t="s">
        <v>522</v>
      </c>
      <c r="C499" t="str">
        <f>VLOOKUP(A499,Orders!B:U,11,0)</f>
        <v>Sibella Parks</v>
      </c>
      <c r="D499" t="str">
        <f>INDEX(Orders!O:O,MATCH(Returns!C499,Orders!L:L,0))</f>
        <v>Small Business</v>
      </c>
    </row>
    <row r="500" spans="1:4" ht="13">
      <c r="A500" s="8">
        <v>54086</v>
      </c>
      <c r="B500" s="8" t="s">
        <v>522</v>
      </c>
      <c r="C500" t="str">
        <f>VLOOKUP(A500,Orders!B:U,11,0)</f>
        <v>Denny Ordway</v>
      </c>
      <c r="D500" t="str">
        <f>INDEX(Orders!O:O,MATCH(Returns!C500,Orders!L:L,0))</f>
        <v>Small Business</v>
      </c>
    </row>
    <row r="501" spans="1:4" ht="13">
      <c r="A501" s="8">
        <v>54119</v>
      </c>
      <c r="B501" s="8" t="s">
        <v>522</v>
      </c>
      <c r="C501" t="str">
        <f>VLOOKUP(A501,Orders!B:U,11,0)</f>
        <v>Monica Federle</v>
      </c>
      <c r="D501" t="str">
        <f>INDEX(Orders!O:O,MATCH(Returns!C501,Orders!L:L,0))</f>
        <v>Corporate</v>
      </c>
    </row>
    <row r="502" spans="1:4" ht="13">
      <c r="A502" s="8">
        <v>54151</v>
      </c>
      <c r="B502" s="8" t="s">
        <v>522</v>
      </c>
      <c r="C502" t="str">
        <f>VLOOKUP(A502,Orders!B:U,11,0)</f>
        <v>Amy Cox</v>
      </c>
      <c r="D502" t="str">
        <f>INDEX(Orders!O:O,MATCH(Returns!C502,Orders!L:L,0))</f>
        <v>Corporate</v>
      </c>
    </row>
    <row r="503" spans="1:4" ht="13">
      <c r="A503" s="8">
        <v>54215</v>
      </c>
      <c r="B503" s="8" t="s">
        <v>522</v>
      </c>
      <c r="C503" t="str">
        <f>VLOOKUP(A503,Orders!B:U,11,0)</f>
        <v>Denny Ordway</v>
      </c>
      <c r="D503" t="str">
        <f>INDEX(Orders!O:O,MATCH(Returns!C503,Orders!L:L,0))</f>
        <v>Small Business</v>
      </c>
    </row>
    <row r="504" spans="1:4" ht="13">
      <c r="A504" s="8">
        <v>54243</v>
      </c>
      <c r="B504" s="8" t="s">
        <v>522</v>
      </c>
      <c r="C504" t="str">
        <f>VLOOKUP(A504,Orders!B:U,11,0)</f>
        <v>Amy Cox</v>
      </c>
      <c r="D504" t="str">
        <f>INDEX(Orders!O:O,MATCH(Returns!C504,Orders!L:L,0))</f>
        <v>Corporate</v>
      </c>
    </row>
    <row r="505" spans="1:4" ht="13">
      <c r="A505" s="8">
        <v>54245</v>
      </c>
      <c r="B505" s="8" t="s">
        <v>522</v>
      </c>
      <c r="C505" t="str">
        <f>VLOOKUP(A505,Orders!B:U,11,0)</f>
        <v>Cari MacIntyre</v>
      </c>
      <c r="D505" t="str">
        <f>INDEX(Orders!O:O,MATCH(Returns!C505,Orders!L:L,0))</f>
        <v>Corporate</v>
      </c>
    </row>
    <row r="506" spans="1:4" ht="13">
      <c r="A506" s="8">
        <v>54339</v>
      </c>
      <c r="B506" s="8" t="s">
        <v>522</v>
      </c>
      <c r="C506" t="str">
        <f>VLOOKUP(A506,Orders!B:U,11,0)</f>
        <v>Alan Hwang</v>
      </c>
      <c r="D506" t="str">
        <f>INDEX(Orders!O:O,MATCH(Returns!C506,Orders!L:L,0))</f>
        <v>Corporate</v>
      </c>
    </row>
    <row r="507" spans="1:4" ht="13">
      <c r="A507" s="8">
        <v>54368</v>
      </c>
      <c r="B507" s="8" t="s">
        <v>522</v>
      </c>
      <c r="C507" t="str">
        <f>VLOOKUP(A507,Orders!B:U,11,0)</f>
        <v>Kimberly Carter</v>
      </c>
      <c r="D507" t="str">
        <f>INDEX(Orders!O:O,MATCH(Returns!C507,Orders!L:L,0))</f>
        <v>Home Office</v>
      </c>
    </row>
    <row r="508" spans="1:4" ht="13">
      <c r="A508" s="8">
        <v>54371</v>
      </c>
      <c r="B508" s="8" t="s">
        <v>522</v>
      </c>
      <c r="C508" t="str">
        <f>VLOOKUP(A508,Orders!B:U,11,0)</f>
        <v>Toby Knight</v>
      </c>
      <c r="D508" t="str">
        <f>INDEX(Orders!O:O,MATCH(Returns!C508,Orders!L:L,0))</f>
        <v>Consumer</v>
      </c>
    </row>
    <row r="509" spans="1:4" ht="13">
      <c r="A509" s="8">
        <v>54563</v>
      </c>
      <c r="B509" s="8" t="s">
        <v>522</v>
      </c>
      <c r="C509" t="str">
        <f>VLOOKUP(A509,Orders!B:U,11,0)</f>
        <v>Fred Hopkins</v>
      </c>
      <c r="D509" t="str">
        <f>INDEX(Orders!O:O,MATCH(Returns!C509,Orders!L:L,0))</f>
        <v>Home Office</v>
      </c>
    </row>
    <row r="510" spans="1:4" ht="13">
      <c r="A510" s="8">
        <v>54595</v>
      </c>
      <c r="B510" s="8" t="s">
        <v>522</v>
      </c>
      <c r="C510" t="str">
        <f>VLOOKUP(A510,Orders!B:U,11,0)</f>
        <v>Erica Hernandez</v>
      </c>
      <c r="D510" t="str">
        <f>INDEX(Orders!O:O,MATCH(Returns!C510,Orders!L:L,0))</f>
        <v>Small Business</v>
      </c>
    </row>
    <row r="511" spans="1:4" ht="13">
      <c r="A511" s="8">
        <v>54721</v>
      </c>
      <c r="B511" s="8" t="s">
        <v>522</v>
      </c>
      <c r="C511" t="str">
        <f>VLOOKUP(A511,Orders!B:U,11,0)</f>
        <v>Liz Willingham</v>
      </c>
      <c r="D511" t="str">
        <f>INDEX(Orders!O:O,MATCH(Returns!C511,Orders!L:L,0))</f>
        <v>Home Office</v>
      </c>
    </row>
    <row r="512" spans="1:4" ht="13">
      <c r="A512" s="8">
        <v>54755</v>
      </c>
      <c r="B512" s="8" t="s">
        <v>522</v>
      </c>
      <c r="C512" t="str">
        <f>VLOOKUP(A512,Orders!B:U,11,0)</f>
        <v>Matt Collister</v>
      </c>
      <c r="D512" t="str">
        <f>INDEX(Orders!O:O,MATCH(Returns!C512,Orders!L:L,0))</f>
        <v>Home Office</v>
      </c>
    </row>
    <row r="513" spans="1:4" ht="13">
      <c r="A513" s="8">
        <v>54787</v>
      </c>
      <c r="B513" s="8" t="s">
        <v>522</v>
      </c>
      <c r="C513" t="str">
        <f>VLOOKUP(A513,Orders!B:U,11,0)</f>
        <v>Cassandra Brandow</v>
      </c>
      <c r="D513" t="str">
        <f>INDEX(Orders!O:O,MATCH(Returns!C513,Orders!L:L,0))</f>
        <v>Home Office</v>
      </c>
    </row>
    <row r="514" spans="1:4" ht="13">
      <c r="A514" s="8">
        <v>54914</v>
      </c>
      <c r="B514" s="8" t="s">
        <v>522</v>
      </c>
      <c r="C514" t="str">
        <f>VLOOKUP(A514,Orders!B:U,11,0)</f>
        <v>Duane Huffman</v>
      </c>
      <c r="D514" t="str">
        <f>INDEX(Orders!O:O,MATCH(Returns!C514,Orders!L:L,0))</f>
        <v>Small Business</v>
      </c>
    </row>
    <row r="515" spans="1:4" ht="13">
      <c r="A515" s="8">
        <v>55172</v>
      </c>
      <c r="B515" s="8" t="s">
        <v>522</v>
      </c>
      <c r="C515" t="str">
        <f>VLOOKUP(A515,Orders!B:U,11,0)</f>
        <v>Katherine Nockton</v>
      </c>
      <c r="D515" t="str">
        <f>INDEX(Orders!O:O,MATCH(Returns!C515,Orders!L:L,0))</f>
        <v>Home Office</v>
      </c>
    </row>
    <row r="516" spans="1:4" ht="13">
      <c r="A516" s="8">
        <v>55203</v>
      </c>
      <c r="B516" s="8" t="s">
        <v>522</v>
      </c>
      <c r="C516" t="str">
        <f>VLOOKUP(A516,Orders!B:U,11,0)</f>
        <v>Natalie Webber</v>
      </c>
      <c r="D516" t="str">
        <f>INDEX(Orders!O:O,MATCH(Returns!C516,Orders!L:L,0))</f>
        <v>Consumer</v>
      </c>
    </row>
    <row r="517" spans="1:4" ht="13">
      <c r="A517" s="8">
        <v>55235</v>
      </c>
      <c r="B517" s="8" t="s">
        <v>522</v>
      </c>
      <c r="C517" t="str">
        <f>VLOOKUP(A517,Orders!B:U,11,0)</f>
        <v>Jane Waco</v>
      </c>
      <c r="D517" t="str">
        <f>INDEX(Orders!O:O,MATCH(Returns!C517,Orders!L:L,0))</f>
        <v>Corporate</v>
      </c>
    </row>
    <row r="518" spans="1:4" ht="13">
      <c r="A518" s="8">
        <v>55330</v>
      </c>
      <c r="B518" s="8" t="s">
        <v>522</v>
      </c>
      <c r="C518" t="str">
        <f>VLOOKUP(A518,Orders!B:U,11,0)</f>
        <v>Brad Thomas</v>
      </c>
      <c r="D518" t="str">
        <f>INDEX(Orders!O:O,MATCH(Returns!C518,Orders!L:L,0))</f>
        <v>Corporate</v>
      </c>
    </row>
    <row r="519" spans="1:4" ht="13">
      <c r="A519" s="8">
        <v>55526</v>
      </c>
      <c r="B519" s="8" t="s">
        <v>522</v>
      </c>
      <c r="C519" t="str">
        <f>VLOOKUP(A519,Orders!B:U,11,0)</f>
        <v>Guy Thornton</v>
      </c>
      <c r="D519" t="str">
        <f>INDEX(Orders!O:O,MATCH(Returns!C519,Orders!L:L,0))</f>
        <v>Corporate</v>
      </c>
    </row>
    <row r="520" spans="1:4" ht="13">
      <c r="A520" s="8">
        <v>55616</v>
      </c>
      <c r="B520" s="8" t="s">
        <v>522</v>
      </c>
      <c r="C520" t="str">
        <f>VLOOKUP(A520,Orders!B:U,11,0)</f>
        <v>Joni Wasserman</v>
      </c>
      <c r="D520" t="str">
        <f>INDEX(Orders!O:O,MATCH(Returns!C520,Orders!L:L,0))</f>
        <v>Consumer</v>
      </c>
    </row>
    <row r="521" spans="1:4" ht="13">
      <c r="A521" s="8">
        <v>55618</v>
      </c>
      <c r="B521" s="8" t="s">
        <v>522</v>
      </c>
      <c r="C521" t="str">
        <f>VLOOKUP(A521,Orders!B:U,11,0)</f>
        <v>Brian Moss</v>
      </c>
      <c r="D521" t="str">
        <f>INDEX(Orders!O:O,MATCH(Returns!C521,Orders!L:L,0))</f>
        <v>Corporate</v>
      </c>
    </row>
    <row r="522" spans="1:4" ht="13">
      <c r="A522" s="8">
        <v>55623</v>
      </c>
      <c r="B522" s="8" t="s">
        <v>522</v>
      </c>
      <c r="C522" t="str">
        <f>VLOOKUP(A522,Orders!B:U,11,0)</f>
        <v>Jack Garza</v>
      </c>
      <c r="D522" t="str">
        <f>INDEX(Orders!O:O,MATCH(Returns!C522,Orders!L:L,0))</f>
        <v>Corporate</v>
      </c>
    </row>
    <row r="523" spans="1:4" ht="13">
      <c r="A523" s="8">
        <v>55747</v>
      </c>
      <c r="B523" s="8" t="s">
        <v>522</v>
      </c>
      <c r="C523" t="str">
        <f>VLOOKUP(A523,Orders!B:U,11,0)</f>
        <v>John Lucas</v>
      </c>
      <c r="D523" t="str">
        <f>INDEX(Orders!O:O,MATCH(Returns!C523,Orders!L:L,0))</f>
        <v>Corporate</v>
      </c>
    </row>
    <row r="524" spans="1:4" ht="13">
      <c r="A524" s="8">
        <v>55776</v>
      </c>
      <c r="B524" s="8" t="s">
        <v>522</v>
      </c>
      <c r="C524" t="str">
        <f>VLOOKUP(A524,Orders!B:U,11,0)</f>
        <v>Dean Braden</v>
      </c>
      <c r="D524" t="str">
        <f>INDEX(Orders!O:O,MATCH(Returns!C524,Orders!L:L,0))</f>
        <v>Corporate</v>
      </c>
    </row>
    <row r="525" spans="1:4" ht="13">
      <c r="A525" s="8">
        <v>55808</v>
      </c>
      <c r="B525" s="8" t="s">
        <v>522</v>
      </c>
      <c r="C525" t="str">
        <f>VLOOKUP(A525,Orders!B:U,11,0)</f>
        <v>Ed Braxton</v>
      </c>
      <c r="D525" t="str">
        <f>INDEX(Orders!O:O,MATCH(Returns!C525,Orders!L:L,0))</f>
        <v>Home Office</v>
      </c>
    </row>
    <row r="526" spans="1:4" ht="13">
      <c r="A526" s="8">
        <v>55874</v>
      </c>
      <c r="B526" s="8" t="s">
        <v>522</v>
      </c>
      <c r="C526" t="str">
        <f>VLOOKUP(A526,Orders!B:U,11,0)</f>
        <v>Erica Smith</v>
      </c>
      <c r="D526" t="str">
        <f>INDEX(Orders!O:O,MATCH(Returns!C526,Orders!L:L,0))</f>
        <v>Small Business</v>
      </c>
    </row>
    <row r="527" spans="1:4" ht="13">
      <c r="A527" s="8">
        <v>55877</v>
      </c>
      <c r="B527" s="8" t="s">
        <v>522</v>
      </c>
      <c r="C527" t="str">
        <f>VLOOKUP(A527,Orders!B:U,11,0)</f>
        <v>Erin Mull</v>
      </c>
      <c r="D527" t="str">
        <f>INDEX(Orders!O:O,MATCH(Returns!C527,Orders!L:L,0))</f>
        <v>Small Business</v>
      </c>
    </row>
    <row r="528" spans="1:4" ht="13">
      <c r="A528" s="8">
        <v>55968</v>
      </c>
      <c r="B528" s="8" t="s">
        <v>522</v>
      </c>
      <c r="C528" t="str">
        <f>VLOOKUP(A528,Orders!B:U,11,0)</f>
        <v>Carol Triggs</v>
      </c>
      <c r="D528" t="str">
        <f>INDEX(Orders!O:O,MATCH(Returns!C528,Orders!L:L,0))</f>
        <v>Home Office</v>
      </c>
    </row>
    <row r="529" spans="1:4" ht="13">
      <c r="A529" s="8">
        <v>56101</v>
      </c>
      <c r="B529" s="8" t="s">
        <v>522</v>
      </c>
      <c r="C529" t="str">
        <f>VLOOKUP(A529,Orders!B:U,11,0)</f>
        <v>Bill Donatelli</v>
      </c>
      <c r="D529" t="str">
        <f>INDEX(Orders!O:O,MATCH(Returns!C529,Orders!L:L,0))</f>
        <v>Small Business</v>
      </c>
    </row>
    <row r="530" spans="1:4" ht="13">
      <c r="A530" s="8">
        <v>56128</v>
      </c>
      <c r="B530" s="8" t="s">
        <v>522</v>
      </c>
      <c r="C530" t="str">
        <f>VLOOKUP(A530,Orders!B:U,11,0)</f>
        <v>Hallie Redmond</v>
      </c>
      <c r="D530" t="str">
        <f>INDEX(Orders!O:O,MATCH(Returns!C530,Orders!L:L,0))</f>
        <v>Home Office</v>
      </c>
    </row>
    <row r="531" spans="1:4" ht="13">
      <c r="A531" s="8">
        <v>56257</v>
      </c>
      <c r="B531" s="8" t="s">
        <v>522</v>
      </c>
      <c r="C531" t="str">
        <f>VLOOKUP(A531,Orders!B:U,11,0)</f>
        <v>Gary McGarr</v>
      </c>
      <c r="D531" t="str">
        <f>INDEX(Orders!O:O,MATCH(Returns!C531,Orders!L:L,0))</f>
        <v>Home Office</v>
      </c>
    </row>
    <row r="532" spans="1:4" ht="13">
      <c r="A532" s="8">
        <v>56387</v>
      </c>
      <c r="B532" s="8" t="s">
        <v>522</v>
      </c>
      <c r="C532" t="str">
        <f>VLOOKUP(A532,Orders!B:U,11,0)</f>
        <v>Brian Dahlen</v>
      </c>
      <c r="D532" t="str">
        <f>INDEX(Orders!O:O,MATCH(Returns!C532,Orders!L:L,0))</f>
        <v>Small Business</v>
      </c>
    </row>
    <row r="533" spans="1:4" ht="13">
      <c r="A533" s="8">
        <v>56452</v>
      </c>
      <c r="B533" s="8" t="s">
        <v>522</v>
      </c>
      <c r="C533" t="str">
        <f>VLOOKUP(A533,Orders!B:U,11,0)</f>
        <v>Charles Crestani</v>
      </c>
      <c r="D533" t="str">
        <f>INDEX(Orders!O:O,MATCH(Returns!C533,Orders!L:L,0))</f>
        <v>Consumer</v>
      </c>
    </row>
    <row r="534" spans="1:4" ht="13">
      <c r="A534" s="8">
        <v>56514</v>
      </c>
      <c r="B534" s="8" t="s">
        <v>522</v>
      </c>
      <c r="C534" t="str">
        <f>VLOOKUP(A534,Orders!B:U,11,0)</f>
        <v>Shirley Daniels</v>
      </c>
      <c r="D534" t="str">
        <f>INDEX(Orders!O:O,MATCH(Returns!C534,Orders!L:L,0))</f>
        <v>Corporate</v>
      </c>
    </row>
    <row r="535" spans="1:4" ht="13">
      <c r="A535" s="8">
        <v>56582</v>
      </c>
      <c r="B535" s="8" t="s">
        <v>522</v>
      </c>
      <c r="C535" t="str">
        <f>VLOOKUP(A535,Orders!B:U,11,0)</f>
        <v>Harold Pawlan</v>
      </c>
      <c r="D535" t="str">
        <f>INDEX(Orders!O:O,MATCH(Returns!C535,Orders!L:L,0))</f>
        <v>Small Business</v>
      </c>
    </row>
    <row r="536" spans="1:4" ht="13">
      <c r="A536" s="8">
        <v>56612</v>
      </c>
      <c r="B536" s="8" t="s">
        <v>522</v>
      </c>
      <c r="C536" t="str">
        <f>VLOOKUP(A536,Orders!B:U,11,0)</f>
        <v>Joseph Airdo</v>
      </c>
      <c r="D536" t="str">
        <f>INDEX(Orders!O:O,MATCH(Returns!C536,Orders!L:L,0))</f>
        <v>Corporate</v>
      </c>
    </row>
    <row r="537" spans="1:4" ht="13">
      <c r="A537" s="8">
        <v>56768</v>
      </c>
      <c r="B537" s="8" t="s">
        <v>522</v>
      </c>
      <c r="C537" t="str">
        <f>VLOOKUP(A537,Orders!B:U,11,0)</f>
        <v>Giulietta Dortch</v>
      </c>
      <c r="D537" t="str">
        <f>INDEX(Orders!O:O,MATCH(Returns!C537,Orders!L:L,0))</f>
        <v>Consumer</v>
      </c>
    </row>
    <row r="538" spans="1:4" ht="13">
      <c r="A538" s="8">
        <v>56769</v>
      </c>
      <c r="B538" s="8" t="s">
        <v>522</v>
      </c>
      <c r="C538" t="str">
        <f>VLOOKUP(A538,Orders!B:U,11,0)</f>
        <v>Cindy Stewart</v>
      </c>
      <c r="D538" t="str">
        <f>INDEX(Orders!O:O,MATCH(Returns!C538,Orders!L:L,0))</f>
        <v>Corporate</v>
      </c>
    </row>
    <row r="539" spans="1:4" ht="13">
      <c r="A539" s="8">
        <v>56868</v>
      </c>
      <c r="B539" s="8" t="s">
        <v>522</v>
      </c>
      <c r="C539" t="str">
        <f>VLOOKUP(A539,Orders!B:U,11,0)</f>
        <v>Bobby Trafton</v>
      </c>
      <c r="D539" t="str">
        <f>INDEX(Orders!O:O,MATCH(Returns!C539,Orders!L:L,0))</f>
        <v>Small Business</v>
      </c>
    </row>
    <row r="540" spans="1:4" ht="13">
      <c r="A540" s="8">
        <v>56901</v>
      </c>
      <c r="B540" s="8" t="s">
        <v>522</v>
      </c>
      <c r="C540" t="str">
        <f>VLOOKUP(A540,Orders!B:U,11,0)</f>
        <v>Paul MacIntyre</v>
      </c>
      <c r="D540" t="str">
        <f>INDEX(Orders!O:O,MATCH(Returns!C540,Orders!L:L,0))</f>
        <v>Corporate</v>
      </c>
    </row>
    <row r="541" spans="1:4" ht="13">
      <c r="A541" s="8">
        <v>56930</v>
      </c>
      <c r="B541" s="8" t="s">
        <v>522</v>
      </c>
      <c r="C541" t="str">
        <f>VLOOKUP(A541,Orders!B:U,11,0)</f>
        <v>Eva Jacobs</v>
      </c>
      <c r="D541" t="str">
        <f>INDEX(Orders!O:O,MATCH(Returns!C541,Orders!L:L,0))</f>
        <v>Home Office</v>
      </c>
    </row>
    <row r="542" spans="1:4" ht="13">
      <c r="A542" s="8">
        <v>56931</v>
      </c>
      <c r="B542" s="8" t="s">
        <v>522</v>
      </c>
      <c r="C542" t="str">
        <f>VLOOKUP(A542,Orders!B:U,11,0)</f>
        <v>Dionis Lloyd</v>
      </c>
      <c r="D542" t="str">
        <f>INDEX(Orders!O:O,MATCH(Returns!C542,Orders!L:L,0))</f>
        <v>Small Business</v>
      </c>
    </row>
    <row r="543" spans="1:4" ht="13">
      <c r="A543" s="8">
        <v>57157</v>
      </c>
      <c r="B543" s="8" t="s">
        <v>522</v>
      </c>
      <c r="C543" t="str">
        <f>VLOOKUP(A543,Orders!B:U,11,0)</f>
        <v>Maya Herman</v>
      </c>
      <c r="D543" t="str">
        <f>INDEX(Orders!O:O,MATCH(Returns!C543,Orders!L:L,0))</f>
        <v>Corporate</v>
      </c>
    </row>
    <row r="544" spans="1:4" ht="13">
      <c r="A544" s="8">
        <v>57190</v>
      </c>
      <c r="B544" s="8" t="s">
        <v>522</v>
      </c>
      <c r="C544" t="str">
        <f>VLOOKUP(A544,Orders!B:U,11,0)</f>
        <v>Dave Poirier</v>
      </c>
      <c r="D544" t="str">
        <f>INDEX(Orders!O:O,MATCH(Returns!C544,Orders!L:L,0))</f>
        <v>Small Business</v>
      </c>
    </row>
    <row r="545" spans="1:4" ht="13">
      <c r="A545" s="8">
        <v>57248</v>
      </c>
      <c r="B545" s="8" t="s">
        <v>522</v>
      </c>
      <c r="C545" t="str">
        <f>VLOOKUP(A545,Orders!B:U,11,0)</f>
        <v>Damala Kotsonis</v>
      </c>
      <c r="D545" t="str">
        <f>INDEX(Orders!O:O,MATCH(Returns!C545,Orders!L:L,0))</f>
        <v>Corporate</v>
      </c>
    </row>
    <row r="546" spans="1:4" ht="13">
      <c r="A546" s="8">
        <v>57253</v>
      </c>
      <c r="B546" s="8" t="s">
        <v>522</v>
      </c>
      <c r="C546" t="str">
        <f>VLOOKUP(A546,Orders!B:U,11,0)</f>
        <v>Darren Budd</v>
      </c>
      <c r="D546" t="str">
        <f>INDEX(Orders!O:O,MATCH(Returns!C546,Orders!L:L,0))</f>
        <v>Consumer</v>
      </c>
    </row>
    <row r="547" spans="1:4" ht="13">
      <c r="A547" s="8">
        <v>57440</v>
      </c>
      <c r="B547" s="8" t="s">
        <v>522</v>
      </c>
      <c r="C547" t="str">
        <f>VLOOKUP(A547,Orders!B:U,11,0)</f>
        <v>Rob Williams</v>
      </c>
      <c r="D547" t="str">
        <f>INDEX(Orders!O:O,MATCH(Returns!C547,Orders!L:L,0))</f>
        <v>Home Office</v>
      </c>
    </row>
    <row r="548" spans="1:4" ht="13">
      <c r="A548" s="8">
        <v>57510</v>
      </c>
      <c r="B548" s="8" t="s">
        <v>522</v>
      </c>
      <c r="C548" t="str">
        <f>VLOOKUP(A548,Orders!B:U,11,0)</f>
        <v>Liz Carlisle</v>
      </c>
      <c r="D548" t="str">
        <f>INDEX(Orders!O:O,MATCH(Returns!C548,Orders!L:L,0))</f>
        <v>Corporate</v>
      </c>
    </row>
    <row r="549" spans="1:4" ht="13">
      <c r="A549" s="8">
        <v>57600</v>
      </c>
      <c r="B549" s="8" t="s">
        <v>522</v>
      </c>
      <c r="C549" t="str">
        <f>VLOOKUP(A549,Orders!B:U,11,0)</f>
        <v>Grant Carroll</v>
      </c>
      <c r="D549" t="str">
        <f>INDEX(Orders!O:O,MATCH(Returns!C549,Orders!L:L,0))</f>
        <v>Small Business</v>
      </c>
    </row>
    <row r="550" spans="1:4" ht="13">
      <c r="A550" s="8">
        <v>57638</v>
      </c>
      <c r="B550" s="8" t="s">
        <v>522</v>
      </c>
      <c r="C550" t="str">
        <f>VLOOKUP(A550,Orders!B:U,11,0)</f>
        <v>Christy Brittain</v>
      </c>
      <c r="D550" t="str">
        <f>INDEX(Orders!O:O,MATCH(Returns!C550,Orders!L:L,0))</f>
        <v>Consumer</v>
      </c>
    </row>
    <row r="551" spans="1:4" ht="13">
      <c r="A551" s="8">
        <v>57986</v>
      </c>
      <c r="B551" s="8" t="s">
        <v>522</v>
      </c>
      <c r="C551" t="str">
        <f>VLOOKUP(A551,Orders!B:U,11,0)</f>
        <v>Dennis Bolton</v>
      </c>
      <c r="D551" t="str">
        <f>INDEX(Orders!O:O,MATCH(Returns!C551,Orders!L:L,0))</f>
        <v>Consumer</v>
      </c>
    </row>
    <row r="552" spans="1:4" ht="13">
      <c r="A552" s="8">
        <v>58368</v>
      </c>
      <c r="B552" s="8" t="s">
        <v>522</v>
      </c>
      <c r="C552" t="str">
        <f>VLOOKUP(A552,Orders!B:U,11,0)</f>
        <v>Doug Bickford</v>
      </c>
      <c r="D552" t="str">
        <f>INDEX(Orders!O:O,MATCH(Returns!C552,Orders!L:L,0))</f>
        <v>Corporate</v>
      </c>
    </row>
    <row r="553" spans="1:4" ht="13">
      <c r="A553" s="8">
        <v>58372</v>
      </c>
      <c r="B553" s="8" t="s">
        <v>522</v>
      </c>
      <c r="C553" t="str">
        <f>VLOOKUP(A553,Orders!B:U,11,0)</f>
        <v>Brian Stugart</v>
      </c>
      <c r="D553" t="str">
        <f>INDEX(Orders!O:O,MATCH(Returns!C553,Orders!L:L,0))</f>
        <v>Consumer</v>
      </c>
    </row>
    <row r="554" spans="1:4" ht="13">
      <c r="A554" s="8">
        <v>58470</v>
      </c>
      <c r="B554" s="8" t="s">
        <v>522</v>
      </c>
      <c r="C554" t="str">
        <f>VLOOKUP(A554,Orders!B:U,11,0)</f>
        <v>Barry Blumstein</v>
      </c>
      <c r="D554" t="str">
        <f>INDEX(Orders!O:O,MATCH(Returns!C554,Orders!L:L,0))</f>
        <v>Small Business</v>
      </c>
    </row>
    <row r="555" spans="1:4" ht="13">
      <c r="A555" s="8">
        <v>58500</v>
      </c>
      <c r="B555" s="8" t="s">
        <v>522</v>
      </c>
      <c r="C555" t="str">
        <f>VLOOKUP(A555,Orders!B:U,11,0)</f>
        <v>Christina DeMoss</v>
      </c>
      <c r="D555" t="str">
        <f>INDEX(Orders!O:O,MATCH(Returns!C555,Orders!L:L,0))</f>
        <v>Home Office</v>
      </c>
    </row>
    <row r="556" spans="1:4" ht="13">
      <c r="A556" s="8">
        <v>58566</v>
      </c>
      <c r="B556" s="8" t="s">
        <v>522</v>
      </c>
      <c r="C556" t="str">
        <f>VLOOKUP(A556,Orders!B:U,11,0)</f>
        <v>Julia Dunbar</v>
      </c>
      <c r="D556" t="str">
        <f>INDEX(Orders!O:O,MATCH(Returns!C556,Orders!L:L,0))</f>
        <v>Consumer</v>
      </c>
    </row>
    <row r="557" spans="1:4" ht="13">
      <c r="A557" s="8">
        <v>58688</v>
      </c>
      <c r="B557" s="8" t="s">
        <v>522</v>
      </c>
      <c r="C557" t="str">
        <f>VLOOKUP(A557,Orders!B:U,11,0)</f>
        <v>Grant Carroll</v>
      </c>
      <c r="D557" t="str">
        <f>INDEX(Orders!O:O,MATCH(Returns!C557,Orders!L:L,0))</f>
        <v>Small Business</v>
      </c>
    </row>
    <row r="558" spans="1:4" ht="13">
      <c r="A558" s="8">
        <v>58720</v>
      </c>
      <c r="B558" s="8" t="s">
        <v>522</v>
      </c>
      <c r="C558" t="str">
        <f>VLOOKUP(A558,Orders!B:U,11,0)</f>
        <v>Nathan Gelder</v>
      </c>
      <c r="D558" t="str">
        <f>INDEX(Orders!O:O,MATCH(Returns!C558,Orders!L:L,0))</f>
        <v>Home Office</v>
      </c>
    </row>
    <row r="559" spans="1:4" ht="13">
      <c r="A559" s="8">
        <v>58725</v>
      </c>
      <c r="B559" s="8" t="s">
        <v>522</v>
      </c>
      <c r="C559" t="str">
        <f>VLOOKUP(A559,Orders!B:U,11,0)</f>
        <v>Joel Jenkins</v>
      </c>
      <c r="D559" t="str">
        <f>INDEX(Orders!O:O,MATCH(Returns!C559,Orders!L:L,0))</f>
        <v>Corporate</v>
      </c>
    </row>
    <row r="560" spans="1:4" ht="13">
      <c r="A560" s="8">
        <v>58818</v>
      </c>
      <c r="B560" s="8" t="s">
        <v>522</v>
      </c>
      <c r="C560" t="str">
        <f>VLOOKUP(A560,Orders!B:U,11,0)</f>
        <v>James Galang</v>
      </c>
      <c r="D560" t="str">
        <f>INDEX(Orders!O:O,MATCH(Returns!C560,Orders!L:L,0))</f>
        <v>Consumer</v>
      </c>
    </row>
    <row r="561" spans="1:4" ht="13">
      <c r="A561" s="8">
        <v>58949</v>
      </c>
      <c r="B561" s="8" t="s">
        <v>522</v>
      </c>
      <c r="C561" t="str">
        <f>VLOOKUP(A561,Orders!B:U,11,0)</f>
        <v>Tony Sayre</v>
      </c>
      <c r="D561" t="str">
        <f>INDEX(Orders!O:O,MATCH(Returns!C561,Orders!L:L,0))</f>
        <v>Small Business</v>
      </c>
    </row>
    <row r="562" spans="1:4" ht="13">
      <c r="A562" s="8">
        <v>59009</v>
      </c>
      <c r="B562" s="8" t="s">
        <v>522</v>
      </c>
      <c r="C562" t="str">
        <f>VLOOKUP(A562,Orders!B:U,11,0)</f>
        <v>Sally Hughsby</v>
      </c>
      <c r="D562" t="str">
        <f>INDEX(Orders!O:O,MATCH(Returns!C562,Orders!L:L,0))</f>
        <v>Consumer</v>
      </c>
    </row>
    <row r="563" spans="1:4" ht="13">
      <c r="A563" s="8">
        <v>59047</v>
      </c>
      <c r="B563" s="8" t="s">
        <v>522</v>
      </c>
      <c r="C563" t="str">
        <f>VLOOKUP(A563,Orders!B:U,11,0)</f>
        <v>Beth Thompson</v>
      </c>
      <c r="D563" t="str">
        <f>INDEX(Orders!O:O,MATCH(Returns!C563,Orders!L:L,0))</f>
        <v>Corporate</v>
      </c>
    </row>
    <row r="564" spans="1:4" ht="13">
      <c r="A564" s="8">
        <v>59072</v>
      </c>
      <c r="B564" s="8" t="s">
        <v>522</v>
      </c>
      <c r="C564" t="str">
        <f>VLOOKUP(A564,Orders!B:U,11,0)</f>
        <v>Dianna Vittorini</v>
      </c>
      <c r="D564" t="str">
        <f>INDEX(Orders!O:O,MATCH(Returns!C564,Orders!L:L,0))</f>
        <v>Corporate</v>
      </c>
    </row>
    <row r="565" spans="1:4" ht="13">
      <c r="A565" s="8">
        <v>59139</v>
      </c>
      <c r="B565" s="8" t="s">
        <v>522</v>
      </c>
      <c r="C565" t="str">
        <f>VLOOKUP(A565,Orders!B:U,11,0)</f>
        <v>Helen Wasserman</v>
      </c>
      <c r="D565" t="str">
        <f>INDEX(Orders!O:O,MATCH(Returns!C565,Orders!L:L,0))</f>
        <v>Home Office</v>
      </c>
    </row>
    <row r="566" spans="1:4" ht="13">
      <c r="A566" s="8">
        <v>59171</v>
      </c>
      <c r="B566" s="8" t="s">
        <v>522</v>
      </c>
      <c r="C566" t="str">
        <f>VLOOKUP(A566,Orders!B:U,11,0)</f>
        <v>Phillip Breyer</v>
      </c>
      <c r="D566" t="str">
        <f>INDEX(Orders!O:O,MATCH(Returns!C566,Orders!L:L,0))</f>
        <v>Corporate</v>
      </c>
    </row>
    <row r="567" spans="1:4" ht="13">
      <c r="A567" s="8">
        <v>59585</v>
      </c>
      <c r="B567" s="8" t="s">
        <v>522</v>
      </c>
      <c r="C567" t="str">
        <f>VLOOKUP(A567,Orders!B:U,11,0)</f>
        <v>Edward Hooks</v>
      </c>
      <c r="D567" t="str">
        <f>INDEX(Orders!O:O,MATCH(Returns!C567,Orders!L:L,0))</f>
        <v>Consumer</v>
      </c>
    </row>
    <row r="568" spans="1:4" ht="13">
      <c r="A568" s="8">
        <v>59652</v>
      </c>
      <c r="B568" s="8" t="s">
        <v>522</v>
      </c>
      <c r="C568" t="str">
        <f>VLOOKUP(A568,Orders!B:U,11,0)</f>
        <v>Anna Chung</v>
      </c>
      <c r="D568" t="str">
        <f>INDEX(Orders!O:O,MATCH(Returns!C568,Orders!L:L,0))</f>
        <v>Home Office</v>
      </c>
    </row>
    <row r="569" spans="1:4" ht="13">
      <c r="A569" s="8">
        <v>59680</v>
      </c>
      <c r="B569" s="8" t="s">
        <v>522</v>
      </c>
      <c r="C569" t="str">
        <f>VLOOKUP(A569,Orders!B:U,11,0)</f>
        <v>Katherine Hughes</v>
      </c>
      <c r="D569" t="str">
        <f>INDEX(Orders!O:O,MATCH(Returns!C569,Orders!L:L,0))</f>
        <v>Consumer</v>
      </c>
    </row>
    <row r="570" spans="1:4" ht="13">
      <c r="A570" s="8">
        <v>59683</v>
      </c>
      <c r="B570" s="8" t="s">
        <v>522</v>
      </c>
      <c r="C570" t="str">
        <f>VLOOKUP(A570,Orders!B:U,11,0)</f>
        <v>Bill Donatelli</v>
      </c>
      <c r="D570" t="str">
        <f>INDEX(Orders!O:O,MATCH(Returns!C570,Orders!L:L,0))</f>
        <v>Small Business</v>
      </c>
    </row>
    <row r="571" spans="1:4" ht="13">
      <c r="A571" s="8">
        <v>59776</v>
      </c>
      <c r="B571" s="8" t="s">
        <v>522</v>
      </c>
      <c r="C571" t="str">
        <f>VLOOKUP(A571,Orders!B:U,11,0)</f>
        <v>Maxwell Schwartz</v>
      </c>
      <c r="D571" t="str">
        <f>INDEX(Orders!O:O,MATCH(Returns!C571,Orders!L:L,0))</f>
        <v>Corporate</v>
      </c>
    </row>
    <row r="572" spans="1:4" ht="13">
      <c r="A572" s="8">
        <v>59879</v>
      </c>
      <c r="B572" s="8" t="s">
        <v>522</v>
      </c>
      <c r="C572" t="str">
        <f>VLOOKUP(A572,Orders!B:U,11,0)</f>
        <v>Karen Bern</v>
      </c>
      <c r="D572" t="str">
        <f>INDEX(Orders!O:O,MATCH(Returns!C572,Orders!L:L,0))</f>
        <v>Corporate</v>
      </c>
    </row>
    <row r="573" spans="1:4" ht="13">
      <c r="A573" s="8">
        <v>59937</v>
      </c>
      <c r="B573" s="8" t="s">
        <v>522</v>
      </c>
      <c r="C573" t="str">
        <f>VLOOKUP(A573,Orders!B:U,11,0)</f>
        <v>John Stevenson</v>
      </c>
      <c r="D573" t="str">
        <f>INDEX(Orders!O:O,MATCH(Returns!C573,Orders!L:L,0))</f>
        <v>Small Business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sqref="A1:B9"/>
    </sheetView>
  </sheetViews>
  <sheetFormatPr defaultRowHeight="12.5"/>
  <sheetData>
    <row r="1" spans="1:2" ht="13">
      <c r="A1" s="9" t="s">
        <v>333</v>
      </c>
      <c r="B1" s="9" t="s">
        <v>1118</v>
      </c>
    </row>
    <row r="2" spans="1:2" ht="13">
      <c r="A2" s="8" t="s">
        <v>1035</v>
      </c>
      <c r="B2" s="8" t="s">
        <v>551</v>
      </c>
    </row>
    <row r="3" spans="1:2" ht="13">
      <c r="A3" s="8" t="s">
        <v>1037</v>
      </c>
      <c r="B3" s="8" t="s">
        <v>552</v>
      </c>
    </row>
    <row r="4" spans="1:2" ht="13">
      <c r="A4" s="8" t="s">
        <v>1034</v>
      </c>
      <c r="B4" s="8" t="s">
        <v>553</v>
      </c>
    </row>
    <row r="5" spans="1:2" ht="13">
      <c r="A5" s="8" t="s">
        <v>1036</v>
      </c>
      <c r="B5" s="8" t="s">
        <v>2121</v>
      </c>
    </row>
    <row r="6" spans="1:2" ht="13">
      <c r="A6" s="8" t="s">
        <v>1036</v>
      </c>
      <c r="B6" s="8" t="s">
        <v>550</v>
      </c>
    </row>
    <row r="7" spans="1:2" ht="13">
      <c r="A7" s="8" t="s">
        <v>1035</v>
      </c>
      <c r="B7" s="8" t="s">
        <v>550</v>
      </c>
    </row>
    <row r="8" spans="1:2" ht="13">
      <c r="A8" s="8" t="s">
        <v>1037</v>
      </c>
      <c r="B8" s="8" t="s">
        <v>550</v>
      </c>
    </row>
    <row r="9" spans="1:2" ht="13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1. Sales By Product Category</vt:lpstr>
      <vt:lpstr>2. Sales by Region</vt:lpstr>
      <vt:lpstr>3. Sales of Appliances</vt:lpstr>
      <vt:lpstr>4. Bottom 10 Clients</vt:lpstr>
      <vt:lpstr>5. Shipping Cost</vt:lpstr>
      <vt:lpstr>6. Valueables Customers</vt:lpstr>
      <vt:lpstr>7. Order Priority</vt:lpstr>
      <vt:lpstr>8. Small Business Customers</vt:lpstr>
      <vt:lpstr>9. Most Number of Orders</vt:lpstr>
      <vt:lpstr>10. Most Profitable Customer</vt:lpstr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2022-04-10T02:14:35Z</dcterms:modified>
</cp:coreProperties>
</file>