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edek\Documents\Teaching\Grades\2024II\Group6\"/>
    </mc:Choice>
  </mc:AlternateContent>
  <xr:revisionPtr revIDLastSave="0" documentId="13_ncr:1_{EC9A2054-8411-4714-A013-58CC48AF32CD}" xr6:coauthVersionLast="47" xr6:coauthVersionMax="47" xr10:uidLastSave="{00000000-0000-0000-0000-000000000000}"/>
  <bookViews>
    <workbookView xWindow="-28920" yWindow="1635" windowWidth="29040" windowHeight="15720" xr2:uid="{8E4E6B75-BCBE-479E-829C-94FC18936A84}"/>
  </bookViews>
  <sheets>
    <sheet name="2024-12-09T0853_Értékelések-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U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5" i="1"/>
  <c r="T5" i="1"/>
  <c r="T6" i="1"/>
  <c r="T7" i="1"/>
  <c r="V7" i="1" s="1"/>
  <c r="T8" i="1"/>
  <c r="V8" i="1" s="1"/>
  <c r="T9" i="1"/>
  <c r="T10" i="1"/>
  <c r="T11" i="1"/>
  <c r="T12" i="1"/>
  <c r="T13" i="1"/>
  <c r="V13" i="1" s="1"/>
  <c r="T14" i="1"/>
  <c r="T15" i="1"/>
  <c r="V15" i="1" s="1"/>
  <c r="T16" i="1"/>
  <c r="T17" i="1"/>
  <c r="T18" i="1"/>
  <c r="T19" i="1"/>
  <c r="T20" i="1"/>
  <c r="V20" i="1" s="1"/>
  <c r="T21" i="1"/>
  <c r="T22" i="1"/>
  <c r="T23" i="1"/>
  <c r="V23" i="1" s="1"/>
  <c r="T24" i="1"/>
  <c r="V24" i="1" s="1"/>
  <c r="T25" i="1"/>
  <c r="V25" i="1" s="1"/>
  <c r="T4" i="1"/>
  <c r="V4" i="1" l="1"/>
  <c r="V16" i="1"/>
  <c r="V14" i="1"/>
  <c r="V12" i="1"/>
  <c r="V9" i="1"/>
  <c r="V10" i="1"/>
  <c r="V11" i="1"/>
  <c r="V18" i="1"/>
  <c r="V22" i="1"/>
  <c r="V6" i="1"/>
  <c r="V21" i="1"/>
  <c r="V19" i="1"/>
  <c r="V17" i="1"/>
  <c r="V5" i="1"/>
</calcChain>
</file>

<file path=xl/sharedStrings.xml><?xml version="1.0" encoding="utf-8"?>
<sst xmlns="http://schemas.openxmlformats.org/spreadsheetml/2006/main" count="74" uniqueCount="51">
  <si>
    <t>TPH1MK</t>
  </si>
  <si>
    <t>2024/25/1 IP-18KVPYEG 6 - Python</t>
  </si>
  <si>
    <t>UMH2ZA</t>
  </si>
  <si>
    <t>PKST8M</t>
  </si>
  <si>
    <t>EY23G1</t>
  </si>
  <si>
    <t>O2KWSN</t>
  </si>
  <si>
    <t>MBU3IQ</t>
  </si>
  <si>
    <t>L34H4H</t>
  </si>
  <si>
    <t>BH3GAG</t>
  </si>
  <si>
    <t>HVH9YF</t>
  </si>
  <si>
    <t>VGYKC3</t>
  </si>
  <si>
    <t>VWXE8W</t>
  </si>
  <si>
    <t>G3QUHG</t>
  </si>
  <si>
    <t>XJ66CW</t>
  </si>
  <si>
    <t>HX1QH7</t>
  </si>
  <si>
    <t>E2HQIX</t>
  </si>
  <si>
    <t>JY5UKF</t>
  </si>
  <si>
    <t>CDX5EO</t>
  </si>
  <si>
    <t>PJLQXF</t>
  </si>
  <si>
    <t>F0QB0E</t>
  </si>
  <si>
    <t>M28GF4</t>
  </si>
  <si>
    <t>B0SHMA</t>
  </si>
  <si>
    <t>BEAD_1</t>
  </si>
  <si>
    <t>FINAL</t>
  </si>
  <si>
    <t>BEAD_2</t>
  </si>
  <si>
    <t>MIDTERM</t>
  </si>
  <si>
    <t>jelenlet2</t>
  </si>
  <si>
    <t>jelenlet3</t>
  </si>
  <si>
    <t>jelenlet4</t>
  </si>
  <si>
    <t>jelnlet7</t>
  </si>
  <si>
    <t>jelenlet5</t>
  </si>
  <si>
    <t>jelenlet8</t>
  </si>
  <si>
    <t>jelenlet9</t>
  </si>
  <si>
    <t>jelenlet10</t>
  </si>
  <si>
    <t>jelenlet11</t>
  </si>
  <si>
    <t>jelenlet12</t>
  </si>
  <si>
    <t>jelenlet6</t>
  </si>
  <si>
    <t>Hianyzasok</t>
  </si>
  <si>
    <t>NeptunID</t>
  </si>
  <si>
    <t>Semester</t>
  </si>
  <si>
    <t>Percentage</t>
  </si>
  <si>
    <t>Év végi jegy := midterm% * 0.25 + final% * 0.25 + bead_1% * 0.15 + bead_2%*0.15 + órán való aktív jelenlét% * 0.2</t>
  </si>
  <si>
    <t>Százalékok := 90% -5, 78% -4, 64% -3, 50% - 2</t>
  </si>
  <si>
    <t>Kontroll</t>
  </si>
  <si>
    <t>Grade</t>
  </si>
  <si>
    <t>-</t>
  </si>
  <si>
    <t>+5% =&gt; 5</t>
  </si>
  <si>
    <t>+5% =&gt; 4</t>
  </si>
  <si>
    <t>javítva 3as</t>
  </si>
  <si>
    <t>javítva 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</si>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</sst>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4" fillId="0" borderId="0" xfId="0" applyFont="1"/>
    <xf numFmtId="0" fontId="0" fillId="0" borderId="10" xfId="0" applyBorder="1"/>
    <xf numFmtId="0" fontId="0" fillId="34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0" borderId="15" xfId="0" applyBorder="1"/>
    <xf numFmtId="0" fontId="0" fillId="33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12C5-CF68-440C-9726-1B454A47E9B6}">
  <dimension ref="B1:W26"/>
  <sheetViews>
    <sheetView tabSelected="1" workbookViewId="0">
      <selection activeCell="Q34" sqref="Q34"/>
    </sheetView>
  </sheetViews>
  <sheetFormatPr defaultRowHeight="14.4" x14ac:dyDescent="0.3"/>
  <cols>
    <col min="20" max="20" width="10.109375" bestFit="1" customWidth="1"/>
    <col min="21" max="21" width="10.21875" bestFit="1" customWidth="1"/>
  </cols>
  <sheetData>
    <row r="1" spans="2:23" x14ac:dyDescent="0.3">
      <c r="D1" s="1" t="s">
        <v>41</v>
      </c>
    </row>
    <row r="2" spans="2:23" ht="15" thickBot="1" x14ac:dyDescent="0.35">
      <c r="D2" s="1" t="s">
        <v>42</v>
      </c>
    </row>
    <row r="3" spans="2:23" x14ac:dyDescent="0.3">
      <c r="C3" s="4" t="s">
        <v>38</v>
      </c>
      <c r="D3" s="5" t="s">
        <v>39</v>
      </c>
      <c r="E3" s="5" t="s">
        <v>22</v>
      </c>
      <c r="F3" s="5" t="s">
        <v>24</v>
      </c>
      <c r="G3" s="5" t="s">
        <v>25</v>
      </c>
      <c r="H3" s="5" t="s">
        <v>23</v>
      </c>
      <c r="I3" s="5" t="s">
        <v>26</v>
      </c>
      <c r="J3" s="5" t="s">
        <v>27</v>
      </c>
      <c r="K3" s="5" t="s">
        <v>28</v>
      </c>
      <c r="L3" s="5" t="s">
        <v>30</v>
      </c>
      <c r="M3" s="5" t="s">
        <v>36</v>
      </c>
      <c r="N3" s="5" t="s">
        <v>29</v>
      </c>
      <c r="O3" s="5" t="s">
        <v>31</v>
      </c>
      <c r="P3" s="5" t="s">
        <v>32</v>
      </c>
      <c r="Q3" s="5" t="s">
        <v>33</v>
      </c>
      <c r="R3" s="5" t="s">
        <v>34</v>
      </c>
      <c r="S3" s="5" t="s">
        <v>35</v>
      </c>
      <c r="T3" s="5" t="s">
        <v>37</v>
      </c>
      <c r="U3" s="5" t="s">
        <v>40</v>
      </c>
      <c r="V3" s="6" t="s">
        <v>44</v>
      </c>
    </row>
    <row r="4" spans="2:23" x14ac:dyDescent="0.3">
      <c r="C4" s="7" t="s">
        <v>43</v>
      </c>
      <c r="D4" s="3"/>
      <c r="E4" s="3">
        <v>15</v>
      </c>
      <c r="F4" s="3">
        <v>15</v>
      </c>
      <c r="G4" s="3">
        <v>20</v>
      </c>
      <c r="H4" s="3">
        <v>37</v>
      </c>
      <c r="I4" s="3">
        <v>5</v>
      </c>
      <c r="J4" s="3">
        <v>10</v>
      </c>
      <c r="K4" s="3">
        <v>10</v>
      </c>
      <c r="L4" s="3">
        <v>10</v>
      </c>
      <c r="M4" s="3">
        <v>9</v>
      </c>
      <c r="N4" s="3">
        <v>13</v>
      </c>
      <c r="O4" s="3">
        <v>10</v>
      </c>
      <c r="P4" s="3">
        <v>10</v>
      </c>
      <c r="Q4" s="3">
        <v>12</v>
      </c>
      <c r="R4" s="3">
        <v>13</v>
      </c>
      <c r="S4" s="3">
        <v>11</v>
      </c>
      <c r="T4" s="3">
        <f>COUNTIF(I4:S4,-1)</f>
        <v>0</v>
      </c>
      <c r="U4" s="3">
        <f>IF(T4 &gt; 3, 0, ((E4/$E$4 * 0.15 + F4/$F$4 * 0.15 + G4/$G$4 * 0.25 + H4/$H$4 * 0.25 + 0.2 - (T4 * 0.05))*100))</f>
        <v>100</v>
      </c>
      <c r="V4" s="8">
        <f>IF(U4&gt;=90, 5, IF(U4&gt;=78, 4, IF(U4&gt;=64, 3, IF(U4&gt;=50, 2, "Fail"))))</f>
        <v>5</v>
      </c>
    </row>
    <row r="5" spans="2:23" x14ac:dyDescent="0.3">
      <c r="C5" s="7" t="s">
        <v>0</v>
      </c>
      <c r="D5" s="2" t="s">
        <v>1</v>
      </c>
      <c r="E5" s="2">
        <v>15</v>
      </c>
      <c r="F5" s="2">
        <v>15</v>
      </c>
      <c r="G5" s="2">
        <v>16</v>
      </c>
      <c r="H5" s="2">
        <v>35</v>
      </c>
      <c r="I5" s="2">
        <v>5</v>
      </c>
      <c r="J5" s="2">
        <v>10</v>
      </c>
      <c r="K5" s="2">
        <v>8</v>
      </c>
      <c r="L5" s="2">
        <v>6</v>
      </c>
      <c r="M5" s="2">
        <v>8</v>
      </c>
      <c r="N5" s="2">
        <v>9</v>
      </c>
      <c r="O5" s="2">
        <v>-1</v>
      </c>
      <c r="P5" s="2">
        <v>4</v>
      </c>
      <c r="Q5" s="2">
        <v>9</v>
      </c>
      <c r="R5" s="2">
        <v>6</v>
      </c>
      <c r="S5" s="2">
        <v>6</v>
      </c>
      <c r="T5" s="2">
        <f t="shared" ref="T5:T25" si="0">COUNTIF(I5:S5,-1)</f>
        <v>1</v>
      </c>
      <c r="U5" s="3">
        <f>IF(T5 &gt; 3, 0, ((E5/$E$4 * 0.15 + F5/$F$4 * 0.15 + G5/$G$4 * 0.25 + H5/$H$4 * 0.25 + 0.2 )*100))</f>
        <v>93.64864864864866</v>
      </c>
      <c r="V5" s="8">
        <f>IF(U5&gt;=90, 5, IF(U5&gt;=78, 4, IF(U5&gt;=64, 3, IF(U5&gt;=50, 2, "Fail"))))</f>
        <v>5</v>
      </c>
    </row>
    <row r="6" spans="2:23" x14ac:dyDescent="0.3">
      <c r="C6" s="7" t="s">
        <v>2</v>
      </c>
      <c r="D6" s="2" t="s">
        <v>1</v>
      </c>
      <c r="E6" s="2">
        <v>15</v>
      </c>
      <c r="F6" s="2">
        <v>14</v>
      </c>
      <c r="G6" s="2">
        <v>16</v>
      </c>
      <c r="H6" s="2">
        <v>27</v>
      </c>
      <c r="I6" s="2">
        <v>4</v>
      </c>
      <c r="J6" s="2">
        <v>-1</v>
      </c>
      <c r="K6" s="2">
        <v>-1</v>
      </c>
      <c r="L6" s="2">
        <v>5</v>
      </c>
      <c r="M6" s="2">
        <v>4</v>
      </c>
      <c r="N6" s="2">
        <v>8</v>
      </c>
      <c r="O6" s="2">
        <v>3</v>
      </c>
      <c r="P6" s="2">
        <v>6</v>
      </c>
      <c r="Q6" s="2">
        <v>4</v>
      </c>
      <c r="R6" s="2">
        <v>5</v>
      </c>
      <c r="S6" s="2">
        <v>7</v>
      </c>
      <c r="T6" s="2">
        <f t="shared" si="0"/>
        <v>2</v>
      </c>
      <c r="U6" s="3">
        <f t="shared" ref="U6:U25" si="1">IF(T6 &gt; 3, 0, ((E6/$E$4 * 0.15 + F6/$F$4 * 0.15 + G6/$G$4 * 0.25 + H6/$H$4 * 0.25 + 0.2 )*100))</f>
        <v>87.243243243243242</v>
      </c>
      <c r="V6" s="8">
        <f t="shared" ref="V6:V25" si="2">IF(U6&gt;=90, 5, IF(U6&gt;=78, 4, IF(U6&gt;=64, 3, IF(U6&gt;=50, 2, "Fail"))))</f>
        <v>4</v>
      </c>
    </row>
    <row r="7" spans="2:23" x14ac:dyDescent="0.3">
      <c r="C7" s="7" t="s">
        <v>3</v>
      </c>
      <c r="D7" s="2" t="s">
        <v>1</v>
      </c>
      <c r="E7" s="2">
        <v>13.5</v>
      </c>
      <c r="F7" s="2">
        <v>15</v>
      </c>
      <c r="G7" s="2">
        <v>16</v>
      </c>
      <c r="H7" s="2">
        <v>28</v>
      </c>
      <c r="I7" s="2">
        <v>3</v>
      </c>
      <c r="J7" s="2">
        <v>8</v>
      </c>
      <c r="K7" s="2">
        <v>7</v>
      </c>
      <c r="L7" s="2">
        <v>6</v>
      </c>
      <c r="M7" s="2">
        <v>5</v>
      </c>
      <c r="N7" s="2">
        <v>7</v>
      </c>
      <c r="O7" s="2">
        <v>4</v>
      </c>
      <c r="P7" s="2">
        <v>5</v>
      </c>
      <c r="Q7" s="2">
        <v>8</v>
      </c>
      <c r="R7" s="2">
        <v>6</v>
      </c>
      <c r="S7" s="2">
        <v>5</v>
      </c>
      <c r="T7" s="2">
        <f t="shared" si="0"/>
        <v>0</v>
      </c>
      <c r="U7" s="3">
        <f t="shared" si="1"/>
        <v>87.418918918918934</v>
      </c>
      <c r="V7" s="8">
        <f t="shared" si="2"/>
        <v>4</v>
      </c>
    </row>
    <row r="8" spans="2:23" x14ac:dyDescent="0.3">
      <c r="C8" s="7" t="s">
        <v>4</v>
      </c>
      <c r="D8" s="2" t="s">
        <v>1</v>
      </c>
      <c r="E8" s="2">
        <v>13</v>
      </c>
      <c r="F8" s="2">
        <v>13</v>
      </c>
      <c r="G8" s="2">
        <v>16</v>
      </c>
      <c r="H8" s="2">
        <v>27</v>
      </c>
      <c r="I8" s="2">
        <v>-1</v>
      </c>
      <c r="J8" s="2">
        <v>7</v>
      </c>
      <c r="K8" s="2">
        <v>-1</v>
      </c>
      <c r="L8" s="2">
        <v>5</v>
      </c>
      <c r="M8" s="2">
        <v>-1</v>
      </c>
      <c r="N8" s="2">
        <v>11</v>
      </c>
      <c r="O8" s="2">
        <v>3</v>
      </c>
      <c r="P8" s="2">
        <v>4</v>
      </c>
      <c r="Q8" s="2">
        <v>5</v>
      </c>
      <c r="R8" s="2">
        <v>5</v>
      </c>
      <c r="S8" s="2">
        <v>6</v>
      </c>
      <c r="T8" s="2">
        <f t="shared" si="0"/>
        <v>3</v>
      </c>
      <c r="U8" s="3">
        <f t="shared" si="1"/>
        <v>84.243243243243242</v>
      </c>
      <c r="V8" s="8">
        <f t="shared" si="2"/>
        <v>4</v>
      </c>
    </row>
    <row r="9" spans="2:23" x14ac:dyDescent="0.3">
      <c r="B9" t="s">
        <v>50</v>
      </c>
      <c r="C9" s="7" t="s">
        <v>5</v>
      </c>
      <c r="D9" s="2" t="s">
        <v>1</v>
      </c>
      <c r="E9" s="2">
        <v>15</v>
      </c>
      <c r="F9" s="2">
        <v>15</v>
      </c>
      <c r="G9" s="2">
        <v>17</v>
      </c>
      <c r="H9" s="2">
        <v>29</v>
      </c>
      <c r="I9" s="2">
        <v>4</v>
      </c>
      <c r="J9" s="2">
        <v>7</v>
      </c>
      <c r="K9" s="2">
        <v>7</v>
      </c>
      <c r="L9" s="2">
        <v>6</v>
      </c>
      <c r="M9" s="2">
        <v>6</v>
      </c>
      <c r="N9" s="2">
        <v>11</v>
      </c>
      <c r="O9" s="2">
        <v>5</v>
      </c>
      <c r="P9" s="2">
        <v>4</v>
      </c>
      <c r="Q9" s="2">
        <v>7</v>
      </c>
      <c r="R9" s="2">
        <v>5</v>
      </c>
      <c r="S9" s="2">
        <v>4</v>
      </c>
      <c r="T9" s="2">
        <f t="shared" si="0"/>
        <v>0</v>
      </c>
      <c r="U9" s="3">
        <f t="shared" si="1"/>
        <v>90.844594594594597</v>
      </c>
      <c r="V9" s="8">
        <f t="shared" si="2"/>
        <v>5</v>
      </c>
    </row>
    <row r="10" spans="2:23" x14ac:dyDescent="0.3">
      <c r="C10" s="7" t="s">
        <v>6</v>
      </c>
      <c r="D10" s="2" t="s">
        <v>1</v>
      </c>
      <c r="E10" s="2">
        <v>15</v>
      </c>
      <c r="F10" s="2">
        <v>14.5</v>
      </c>
      <c r="G10" s="2">
        <v>15.5</v>
      </c>
      <c r="H10" s="2">
        <v>28</v>
      </c>
      <c r="I10" s="2">
        <v>4</v>
      </c>
      <c r="J10" s="2">
        <v>-1</v>
      </c>
      <c r="K10" s="2">
        <v>9</v>
      </c>
      <c r="L10" s="2">
        <v>-1</v>
      </c>
      <c r="M10" s="2">
        <v>5</v>
      </c>
      <c r="N10" s="2">
        <v>5</v>
      </c>
      <c r="O10" s="2">
        <v>5</v>
      </c>
      <c r="P10" s="2">
        <v>-1</v>
      </c>
      <c r="Q10" s="2">
        <v>7</v>
      </c>
      <c r="R10" s="2">
        <v>3</v>
      </c>
      <c r="S10" s="2">
        <v>6</v>
      </c>
      <c r="T10" s="2">
        <f t="shared" si="0"/>
        <v>3</v>
      </c>
      <c r="U10" s="3">
        <f t="shared" si="1"/>
        <v>87.793918918918919</v>
      </c>
      <c r="V10" s="8">
        <f t="shared" si="2"/>
        <v>4</v>
      </c>
    </row>
    <row r="11" spans="2:23" x14ac:dyDescent="0.3">
      <c r="C11" s="7" t="s">
        <v>7</v>
      </c>
      <c r="D11" s="2" t="s">
        <v>1</v>
      </c>
      <c r="E11" s="2">
        <v>14.5</v>
      </c>
      <c r="F11" s="2">
        <v>15</v>
      </c>
      <c r="G11" s="2">
        <v>17</v>
      </c>
      <c r="H11" s="2">
        <v>33</v>
      </c>
      <c r="I11" s="2">
        <v>5</v>
      </c>
      <c r="J11" s="2">
        <v>-1</v>
      </c>
      <c r="K11" s="2">
        <v>9</v>
      </c>
      <c r="L11" s="2">
        <v>9</v>
      </c>
      <c r="M11" s="2">
        <v>6</v>
      </c>
      <c r="N11" s="2">
        <v>12</v>
      </c>
      <c r="O11" s="2">
        <v>8</v>
      </c>
      <c r="P11" s="2">
        <v>9</v>
      </c>
      <c r="Q11" s="2">
        <v>10</v>
      </c>
      <c r="R11" s="2">
        <v>8</v>
      </c>
      <c r="S11" s="2">
        <v>11</v>
      </c>
      <c r="T11" s="2">
        <f t="shared" si="0"/>
        <v>1</v>
      </c>
      <c r="U11" s="3">
        <f t="shared" si="1"/>
        <v>93.047297297297277</v>
      </c>
      <c r="V11" s="8">
        <f t="shared" si="2"/>
        <v>5</v>
      </c>
    </row>
    <row r="12" spans="2:23" x14ac:dyDescent="0.3">
      <c r="C12" s="7" t="s">
        <v>8</v>
      </c>
      <c r="D12" s="2" t="s">
        <v>1</v>
      </c>
      <c r="E12" s="2">
        <v>14.5</v>
      </c>
      <c r="F12" s="2">
        <v>15</v>
      </c>
      <c r="G12" s="2">
        <v>17</v>
      </c>
      <c r="H12" s="2">
        <v>23</v>
      </c>
      <c r="I12" s="2">
        <v>3</v>
      </c>
      <c r="J12" s="2">
        <v>10</v>
      </c>
      <c r="K12" s="2">
        <v>8</v>
      </c>
      <c r="L12" s="2">
        <v>8</v>
      </c>
      <c r="M12" s="2">
        <v>9</v>
      </c>
      <c r="N12" s="2">
        <v>8</v>
      </c>
      <c r="O12" s="2">
        <v>5</v>
      </c>
      <c r="P12" s="2">
        <v>6</v>
      </c>
      <c r="Q12" s="2">
        <v>10</v>
      </c>
      <c r="R12" s="2">
        <v>11</v>
      </c>
      <c r="S12" s="2">
        <v>8</v>
      </c>
      <c r="T12" s="2">
        <f t="shared" si="0"/>
        <v>0</v>
      </c>
      <c r="U12" s="3">
        <f t="shared" si="1"/>
        <v>86.290540540540533</v>
      </c>
      <c r="V12" s="8">
        <f t="shared" si="2"/>
        <v>4</v>
      </c>
      <c r="W12" s="13" t="s">
        <v>46</v>
      </c>
    </row>
    <row r="13" spans="2:23" x14ac:dyDescent="0.3">
      <c r="C13" s="7" t="s">
        <v>9</v>
      </c>
      <c r="D13" s="2" t="s">
        <v>1</v>
      </c>
      <c r="E13" s="2">
        <v>15</v>
      </c>
      <c r="F13" s="2">
        <v>15</v>
      </c>
      <c r="G13" s="2">
        <v>17</v>
      </c>
      <c r="H13" s="2">
        <v>26</v>
      </c>
      <c r="I13" s="2">
        <v>4</v>
      </c>
      <c r="J13" s="2">
        <v>9</v>
      </c>
      <c r="K13" s="2">
        <v>5</v>
      </c>
      <c r="L13" s="2">
        <v>9</v>
      </c>
      <c r="M13" s="2">
        <v>7</v>
      </c>
      <c r="N13" s="2">
        <v>11</v>
      </c>
      <c r="O13" s="2">
        <v>4.5</v>
      </c>
      <c r="P13" s="2">
        <v>-1</v>
      </c>
      <c r="Q13" s="2">
        <v>6</v>
      </c>
      <c r="R13" s="2">
        <v>-1</v>
      </c>
      <c r="S13" s="2">
        <v>8</v>
      </c>
      <c r="T13" s="2">
        <f t="shared" si="0"/>
        <v>2</v>
      </c>
      <c r="U13" s="3">
        <f t="shared" si="1"/>
        <v>88.817567567567551</v>
      </c>
      <c r="V13" s="8">
        <f t="shared" si="2"/>
        <v>4</v>
      </c>
      <c r="W13" s="13" t="s">
        <v>46</v>
      </c>
    </row>
    <row r="14" spans="2:23" x14ac:dyDescent="0.3">
      <c r="C14" s="7" t="s">
        <v>10</v>
      </c>
      <c r="D14" s="2" t="s">
        <v>1</v>
      </c>
      <c r="E14" s="2">
        <v>14.5</v>
      </c>
      <c r="F14" s="2">
        <v>6</v>
      </c>
      <c r="G14" s="2">
        <v>14</v>
      </c>
      <c r="H14" s="2">
        <v>29</v>
      </c>
      <c r="I14" s="2">
        <v>4</v>
      </c>
      <c r="J14" s="2">
        <v>8</v>
      </c>
      <c r="K14" s="2">
        <v>-1</v>
      </c>
      <c r="L14" s="2">
        <v>7</v>
      </c>
      <c r="M14" s="2">
        <v>-1</v>
      </c>
      <c r="N14" s="2">
        <v>11</v>
      </c>
      <c r="O14" s="2">
        <v>6</v>
      </c>
      <c r="P14" s="2">
        <v>7</v>
      </c>
      <c r="Q14" s="2">
        <v>12</v>
      </c>
      <c r="R14" s="2">
        <v>-1</v>
      </c>
      <c r="S14" s="2">
        <v>9</v>
      </c>
      <c r="T14" s="2">
        <f t="shared" si="0"/>
        <v>3</v>
      </c>
      <c r="U14" s="3">
        <f t="shared" si="1"/>
        <v>77.594594594594597</v>
      </c>
      <c r="V14" s="8">
        <f t="shared" si="2"/>
        <v>3</v>
      </c>
      <c r="W14" s="13" t="s">
        <v>47</v>
      </c>
    </row>
    <row r="15" spans="2:23" x14ac:dyDescent="0.3">
      <c r="C15" s="7" t="s">
        <v>11</v>
      </c>
      <c r="D15" s="2" t="s">
        <v>1</v>
      </c>
      <c r="E15" s="2">
        <v>15</v>
      </c>
      <c r="F15" s="2">
        <v>15</v>
      </c>
      <c r="G15" s="2">
        <v>18</v>
      </c>
      <c r="H15" s="2">
        <v>36</v>
      </c>
      <c r="I15" s="2">
        <v>3</v>
      </c>
      <c r="J15" s="2">
        <v>10</v>
      </c>
      <c r="K15" s="2">
        <v>4</v>
      </c>
      <c r="L15" s="2">
        <v>4</v>
      </c>
      <c r="M15" s="2">
        <v>3</v>
      </c>
      <c r="N15" s="2">
        <v>7</v>
      </c>
      <c r="O15" s="2">
        <v>4</v>
      </c>
      <c r="P15" s="2">
        <v>-1</v>
      </c>
      <c r="Q15" s="2">
        <v>1</v>
      </c>
      <c r="R15" s="2">
        <v>-1</v>
      </c>
      <c r="S15" s="2">
        <v>2</v>
      </c>
      <c r="T15" s="2">
        <f t="shared" si="0"/>
        <v>2</v>
      </c>
      <c r="U15" s="3">
        <f t="shared" si="1"/>
        <v>96.824324324324323</v>
      </c>
      <c r="V15" s="8">
        <f t="shared" si="2"/>
        <v>5</v>
      </c>
    </row>
    <row r="16" spans="2:23" x14ac:dyDescent="0.3">
      <c r="C16" s="7" t="s">
        <v>12</v>
      </c>
      <c r="D16" s="2" t="s">
        <v>1</v>
      </c>
      <c r="E16" s="2">
        <v>15</v>
      </c>
      <c r="F16" s="2">
        <v>14.5</v>
      </c>
      <c r="G16" s="2">
        <v>18</v>
      </c>
      <c r="H16" s="2">
        <v>33</v>
      </c>
      <c r="I16" s="2">
        <v>4</v>
      </c>
      <c r="J16" s="2">
        <v>10</v>
      </c>
      <c r="K16" s="2">
        <v>9</v>
      </c>
      <c r="L16" s="2">
        <v>9</v>
      </c>
      <c r="M16" s="2">
        <v>7</v>
      </c>
      <c r="N16" s="2">
        <v>13</v>
      </c>
      <c r="O16" s="2">
        <v>7</v>
      </c>
      <c r="P16" s="2">
        <v>8</v>
      </c>
      <c r="Q16" s="2">
        <v>11</v>
      </c>
      <c r="R16" s="2">
        <v>9</v>
      </c>
      <c r="S16" s="2">
        <v>9</v>
      </c>
      <c r="T16" s="2">
        <f t="shared" si="0"/>
        <v>0</v>
      </c>
      <c r="U16" s="3">
        <f t="shared" si="1"/>
        <v>94.297297297297305</v>
      </c>
      <c r="V16" s="8">
        <f t="shared" si="2"/>
        <v>5</v>
      </c>
    </row>
    <row r="17" spans="2:23" x14ac:dyDescent="0.3">
      <c r="C17" s="7" t="s">
        <v>13</v>
      </c>
      <c r="D17" s="2" t="s">
        <v>1</v>
      </c>
      <c r="E17" s="2">
        <v>15</v>
      </c>
      <c r="F17" s="2">
        <v>15</v>
      </c>
      <c r="G17" s="2">
        <v>20</v>
      </c>
      <c r="H17" s="2">
        <v>29</v>
      </c>
      <c r="I17" s="2">
        <v>5</v>
      </c>
      <c r="J17" s="2">
        <v>9</v>
      </c>
      <c r="K17" s="2">
        <v>9</v>
      </c>
      <c r="L17" s="2">
        <v>7</v>
      </c>
      <c r="M17" s="2">
        <v>5</v>
      </c>
      <c r="N17" s="2">
        <v>-1</v>
      </c>
      <c r="O17" s="2">
        <v>2</v>
      </c>
      <c r="P17" s="2">
        <v>3</v>
      </c>
      <c r="Q17" s="2">
        <v>9</v>
      </c>
      <c r="R17" s="2">
        <v>5</v>
      </c>
      <c r="S17" s="2">
        <v>8</v>
      </c>
      <c r="T17" s="2">
        <f t="shared" si="0"/>
        <v>1</v>
      </c>
      <c r="U17" s="3">
        <f t="shared" si="1"/>
        <v>94.594594594594611</v>
      </c>
      <c r="V17" s="8">
        <f t="shared" si="2"/>
        <v>5</v>
      </c>
    </row>
    <row r="18" spans="2:23" x14ac:dyDescent="0.3">
      <c r="C18" s="7" t="s">
        <v>14</v>
      </c>
      <c r="D18" s="2" t="s">
        <v>1</v>
      </c>
      <c r="E18" s="2">
        <v>14</v>
      </c>
      <c r="F18" s="2">
        <v>14.5</v>
      </c>
      <c r="G18" s="2">
        <v>17</v>
      </c>
      <c r="H18" s="2">
        <v>28</v>
      </c>
      <c r="I18" s="2">
        <v>5</v>
      </c>
      <c r="J18" s="2">
        <v>10</v>
      </c>
      <c r="K18" s="2">
        <v>9</v>
      </c>
      <c r="L18" s="2">
        <v>10</v>
      </c>
      <c r="M18" s="2">
        <v>-1</v>
      </c>
      <c r="N18" s="2">
        <v>11</v>
      </c>
      <c r="O18" s="2">
        <v>6</v>
      </c>
      <c r="P18" s="2">
        <v>7</v>
      </c>
      <c r="Q18" s="2">
        <v>11</v>
      </c>
      <c r="R18" s="2">
        <v>6</v>
      </c>
      <c r="S18" s="2">
        <v>9</v>
      </c>
      <c r="T18" s="2">
        <f t="shared" si="0"/>
        <v>1</v>
      </c>
      <c r="U18" s="3">
        <f t="shared" si="1"/>
        <v>88.668918918918905</v>
      </c>
      <c r="V18" s="8">
        <f t="shared" si="2"/>
        <v>4</v>
      </c>
      <c r="W18" s="13" t="s">
        <v>46</v>
      </c>
    </row>
    <row r="19" spans="2:23" x14ac:dyDescent="0.3">
      <c r="C19" s="7" t="s">
        <v>15</v>
      </c>
      <c r="D19" s="2" t="s">
        <v>1</v>
      </c>
      <c r="E19" s="2">
        <v>15</v>
      </c>
      <c r="F19" s="2">
        <v>15</v>
      </c>
      <c r="G19" s="2">
        <v>16</v>
      </c>
      <c r="H19" s="2">
        <v>31</v>
      </c>
      <c r="I19" s="2">
        <v>4</v>
      </c>
      <c r="J19" s="2">
        <v>-1</v>
      </c>
      <c r="K19" s="2">
        <v>8</v>
      </c>
      <c r="L19" s="2">
        <v>8</v>
      </c>
      <c r="M19" s="2">
        <v>5</v>
      </c>
      <c r="N19" s="2">
        <v>12</v>
      </c>
      <c r="O19" s="2">
        <v>10</v>
      </c>
      <c r="P19" s="2">
        <v>-1</v>
      </c>
      <c r="Q19" s="2">
        <v>8</v>
      </c>
      <c r="R19" s="2">
        <v>9</v>
      </c>
      <c r="S19" s="2">
        <v>7</v>
      </c>
      <c r="T19" s="2">
        <f t="shared" si="0"/>
        <v>2</v>
      </c>
      <c r="U19" s="3">
        <f>IF(T19 &gt; 3, 0, ((E19/$E$4 * 0.15 + F19/$F$4 * 0.15 + G19/$G$4 * 0.25 + H19/$H$4 * 0.25 + 0.2 )*100))</f>
        <v>90.945945945945937</v>
      </c>
      <c r="V19" s="8">
        <f t="shared" si="2"/>
        <v>5</v>
      </c>
    </row>
    <row r="20" spans="2:23" x14ac:dyDescent="0.3">
      <c r="C20" s="7" t="s">
        <v>16</v>
      </c>
      <c r="D20" s="2" t="s">
        <v>1</v>
      </c>
      <c r="E20" s="2">
        <v>15</v>
      </c>
      <c r="F20" s="2">
        <v>15</v>
      </c>
      <c r="G20" s="2">
        <v>18</v>
      </c>
      <c r="H20" s="2">
        <v>31</v>
      </c>
      <c r="I20" s="2">
        <v>5</v>
      </c>
      <c r="J20" s="2">
        <v>10</v>
      </c>
      <c r="K20" s="2">
        <v>8</v>
      </c>
      <c r="L20" s="2">
        <v>-1</v>
      </c>
      <c r="M20" s="2">
        <v>7</v>
      </c>
      <c r="N20" s="2">
        <v>11</v>
      </c>
      <c r="O20" s="2">
        <v>5</v>
      </c>
      <c r="P20" s="2">
        <v>7</v>
      </c>
      <c r="Q20" s="2">
        <v>8</v>
      </c>
      <c r="R20" s="2">
        <v>-1</v>
      </c>
      <c r="S20" s="2">
        <v>-1</v>
      </c>
      <c r="T20" s="2">
        <f t="shared" si="0"/>
        <v>3</v>
      </c>
      <c r="U20" s="3">
        <f t="shared" si="1"/>
        <v>93.445945945945951</v>
      </c>
      <c r="V20" s="8">
        <f t="shared" si="2"/>
        <v>5</v>
      </c>
    </row>
    <row r="21" spans="2:23" x14ac:dyDescent="0.3">
      <c r="C21" s="7" t="s">
        <v>17</v>
      </c>
      <c r="D21" s="2" t="s">
        <v>1</v>
      </c>
      <c r="E21" s="2">
        <v>15</v>
      </c>
      <c r="F21" s="2">
        <v>15</v>
      </c>
      <c r="G21" s="2">
        <v>17.5</v>
      </c>
      <c r="H21" s="2">
        <v>35</v>
      </c>
      <c r="I21" s="2">
        <v>5</v>
      </c>
      <c r="J21" s="2">
        <v>8</v>
      </c>
      <c r="K21" s="2">
        <v>10</v>
      </c>
      <c r="L21" s="2">
        <v>-1</v>
      </c>
      <c r="M21" s="2">
        <v>7</v>
      </c>
      <c r="N21" s="2">
        <v>12</v>
      </c>
      <c r="O21" s="2">
        <v>6</v>
      </c>
      <c r="P21" s="2">
        <v>7</v>
      </c>
      <c r="Q21" s="2">
        <v>11</v>
      </c>
      <c r="R21" s="2">
        <v>8</v>
      </c>
      <c r="S21" s="2">
        <v>9</v>
      </c>
      <c r="T21" s="2">
        <f t="shared" si="0"/>
        <v>1</v>
      </c>
      <c r="U21" s="3">
        <f t="shared" si="1"/>
        <v>95.52364864864866</v>
      </c>
      <c r="V21" s="8">
        <f t="shared" si="2"/>
        <v>5</v>
      </c>
    </row>
    <row r="22" spans="2:23" x14ac:dyDescent="0.3">
      <c r="C22" s="7" t="s">
        <v>18</v>
      </c>
      <c r="D22" s="2" t="s">
        <v>1</v>
      </c>
      <c r="E22" s="2">
        <v>13.5</v>
      </c>
      <c r="F22" s="2">
        <v>14</v>
      </c>
      <c r="G22" s="2">
        <v>11</v>
      </c>
      <c r="H22" s="2" t="s">
        <v>45</v>
      </c>
      <c r="I22" s="2">
        <v>-1</v>
      </c>
      <c r="J22" s="2">
        <v>6</v>
      </c>
      <c r="K22" s="2">
        <v>7</v>
      </c>
      <c r="L22" s="2">
        <v>5</v>
      </c>
      <c r="M22" s="2">
        <v>-1</v>
      </c>
      <c r="N22" s="2">
        <v>5</v>
      </c>
      <c r="O22" s="2">
        <v>-1</v>
      </c>
      <c r="P22" s="2">
        <v>6</v>
      </c>
      <c r="Q22" s="2">
        <v>8</v>
      </c>
      <c r="R22" s="2">
        <v>-1</v>
      </c>
      <c r="S22" s="2">
        <v>6</v>
      </c>
      <c r="T22" s="2">
        <f t="shared" si="0"/>
        <v>4</v>
      </c>
      <c r="U22" s="3">
        <f t="shared" si="1"/>
        <v>0</v>
      </c>
      <c r="V22" s="8" t="str">
        <f t="shared" si="2"/>
        <v>Fail</v>
      </c>
      <c r="W22" t="s">
        <v>48</v>
      </c>
    </row>
    <row r="23" spans="2:23" x14ac:dyDescent="0.3">
      <c r="C23" s="7" t="s">
        <v>19</v>
      </c>
      <c r="D23" s="2" t="s">
        <v>1</v>
      </c>
      <c r="E23" s="2">
        <v>15</v>
      </c>
      <c r="F23" s="2">
        <v>14</v>
      </c>
      <c r="G23" s="2">
        <v>14</v>
      </c>
      <c r="H23" s="2">
        <v>29</v>
      </c>
      <c r="I23" s="2">
        <v>3</v>
      </c>
      <c r="J23" s="2">
        <v>8</v>
      </c>
      <c r="K23" s="2">
        <v>-1</v>
      </c>
      <c r="L23" s="2">
        <v>8</v>
      </c>
      <c r="M23" s="2">
        <v>-1</v>
      </c>
      <c r="N23" s="2">
        <v>9</v>
      </c>
      <c r="O23" s="2">
        <v>6</v>
      </c>
      <c r="P23" s="2">
        <v>7</v>
      </c>
      <c r="Q23" s="2">
        <v>8</v>
      </c>
      <c r="R23" s="2">
        <v>-1</v>
      </c>
      <c r="S23" s="2">
        <v>7</v>
      </c>
      <c r="T23" s="2">
        <f t="shared" si="0"/>
        <v>3</v>
      </c>
      <c r="U23" s="3">
        <f t="shared" si="1"/>
        <v>86.094594594594582</v>
      </c>
      <c r="V23" s="8">
        <f t="shared" si="2"/>
        <v>4</v>
      </c>
    </row>
    <row r="24" spans="2:23" x14ac:dyDescent="0.3">
      <c r="C24" s="7" t="s">
        <v>20</v>
      </c>
      <c r="D24" s="2" t="s">
        <v>1</v>
      </c>
      <c r="E24" s="2">
        <v>15</v>
      </c>
      <c r="F24" s="2">
        <v>12</v>
      </c>
      <c r="G24" s="2">
        <v>18</v>
      </c>
      <c r="H24" s="2">
        <v>30</v>
      </c>
      <c r="I24" s="2">
        <v>5</v>
      </c>
      <c r="J24" s="2">
        <v>8</v>
      </c>
      <c r="K24" s="2">
        <v>-1</v>
      </c>
      <c r="L24" s="2">
        <v>5</v>
      </c>
      <c r="M24" s="2">
        <v>5</v>
      </c>
      <c r="N24" s="2">
        <v>9</v>
      </c>
      <c r="O24" s="2">
        <v>3.5</v>
      </c>
      <c r="P24" s="2">
        <v>5</v>
      </c>
      <c r="Q24" s="2">
        <v>7</v>
      </c>
      <c r="R24" s="2">
        <v>6</v>
      </c>
      <c r="S24" s="2">
        <v>7</v>
      </c>
      <c r="T24" s="2">
        <f t="shared" si="0"/>
        <v>1</v>
      </c>
      <c r="U24" s="3">
        <f t="shared" si="1"/>
        <v>89.770270270270274</v>
      </c>
      <c r="V24" s="8">
        <f t="shared" si="2"/>
        <v>4</v>
      </c>
      <c r="W24" t="s">
        <v>49</v>
      </c>
    </row>
    <row r="25" spans="2:23" ht="15" thickBot="1" x14ac:dyDescent="0.35">
      <c r="B25" t="s">
        <v>50</v>
      </c>
      <c r="C25" s="9" t="s">
        <v>21</v>
      </c>
      <c r="D25" s="10" t="s">
        <v>1</v>
      </c>
      <c r="E25" s="10">
        <v>15</v>
      </c>
      <c r="F25" s="10">
        <v>15</v>
      </c>
      <c r="G25" s="10">
        <v>18</v>
      </c>
      <c r="H25" s="10">
        <v>34</v>
      </c>
      <c r="I25" s="10">
        <v>4</v>
      </c>
      <c r="J25" s="10">
        <v>10</v>
      </c>
      <c r="K25" s="10">
        <v>8</v>
      </c>
      <c r="L25" s="10">
        <v>8</v>
      </c>
      <c r="M25" s="10">
        <v>7</v>
      </c>
      <c r="N25" s="10">
        <v>9</v>
      </c>
      <c r="O25" s="10">
        <v>3</v>
      </c>
      <c r="P25" s="10">
        <v>8</v>
      </c>
      <c r="Q25" s="10">
        <v>9</v>
      </c>
      <c r="R25" s="10">
        <v>-1</v>
      </c>
      <c r="S25" s="10">
        <v>-1</v>
      </c>
      <c r="T25" s="10">
        <f t="shared" si="0"/>
        <v>2</v>
      </c>
      <c r="U25" s="3">
        <f t="shared" si="1"/>
        <v>95.472972972972968</v>
      </c>
      <c r="V25" s="11">
        <f t="shared" si="2"/>
        <v>5</v>
      </c>
    </row>
    <row r="26" spans="2:23" x14ac:dyDescent="0.3">
      <c r="V26" s="12"/>
    </row>
  </sheetData>
  <phoneticPr fontId="18" type="noConversion"/>
  <conditionalFormatting sqref="I5:S25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2024-12-09T0853_Értékelések-202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</dc:creator>
  <cp:lastModifiedBy>Fegyó Benedek</cp:lastModifiedBy>
  <cp:lastPrinted>2024-12-09T08:34:15Z</cp:lastPrinted>
  <dcterms:created xsi:type="dcterms:W3CDTF">2024-12-09T07:57:39Z</dcterms:created>
  <dcterms:modified xsi:type="dcterms:W3CDTF">2024-12-19T20:31:12Z</dcterms:modified>
</cp:coreProperties>
</file>