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68" yWindow="336" windowWidth="10752" windowHeight="5532"/>
  </bookViews>
  <sheets>
    <sheet name="4" sheetId="2" r:id="rId1"/>
    <sheet name="5" sheetId="1" r:id="rId2"/>
  </sheets>
  <calcPr calcId="124519"/>
</workbook>
</file>

<file path=xl/calcChain.xml><?xml version="1.0" encoding="utf-8"?>
<calcChain xmlns="http://schemas.openxmlformats.org/spreadsheetml/2006/main">
  <c r="Q17" i="1"/>
  <c r="R5" i="2"/>
  <c r="R6"/>
  <c r="R8"/>
  <c r="R10"/>
  <c r="R12"/>
  <c r="R14"/>
  <c r="R15"/>
  <c r="R16"/>
  <c r="R17"/>
  <c r="R18"/>
  <c r="R21"/>
  <c r="R22"/>
  <c r="R27"/>
  <c r="R4"/>
  <c r="R6" i="1"/>
  <c r="R8"/>
  <c r="R9"/>
  <c r="R14"/>
  <c r="R15"/>
  <c r="R16"/>
  <c r="R20"/>
  <c r="R21"/>
  <c r="R26"/>
  <c r="R4"/>
  <c r="Q5"/>
  <c r="R5" s="1"/>
  <c r="Q6"/>
  <c r="Q7"/>
  <c r="R7" s="1"/>
  <c r="Q8"/>
  <c r="Q9"/>
  <c r="Q10"/>
  <c r="R10" s="1"/>
  <c r="Q11"/>
  <c r="R11" s="1"/>
  <c r="Q12"/>
  <c r="R12" s="1"/>
  <c r="Q13"/>
  <c r="R13" s="1"/>
  <c r="Q14"/>
  <c r="Q15"/>
  <c r="Q16"/>
  <c r="Q18"/>
  <c r="R18" s="1"/>
  <c r="Q19"/>
  <c r="R19" s="1"/>
  <c r="Q20"/>
  <c r="Q21"/>
  <c r="Q23"/>
  <c r="R23" s="1"/>
  <c r="Q24"/>
  <c r="R24" s="1"/>
  <c r="Q25"/>
  <c r="R25" s="1"/>
  <c r="Q26"/>
  <c r="Q4"/>
  <c r="Q4" i="2"/>
  <c r="P5" i="1"/>
  <c r="P6"/>
  <c r="P7"/>
  <c r="P8"/>
  <c r="P9"/>
  <c r="P10"/>
  <c r="P11"/>
  <c r="P12"/>
  <c r="P13"/>
  <c r="P14"/>
  <c r="P15"/>
  <c r="P16"/>
  <c r="P17"/>
  <c r="P18"/>
  <c r="P19"/>
  <c r="P20"/>
  <c r="P21"/>
  <c r="P22"/>
  <c r="Q22" s="1"/>
  <c r="R22" s="1"/>
  <c r="P23"/>
  <c r="P24"/>
  <c r="P25"/>
  <c r="P26"/>
  <c r="P4"/>
  <c r="Q5" i="2"/>
  <c r="Q6"/>
  <c r="Q15"/>
  <c r="Q16"/>
  <c r="Q17"/>
  <c r="Q18"/>
  <c r="Q20"/>
  <c r="R20" s="1"/>
  <c r="Q21"/>
  <c r="Q22"/>
  <c r="Q23"/>
  <c r="R23" s="1"/>
  <c r="P5"/>
  <c r="P6"/>
  <c r="P7"/>
  <c r="P8"/>
  <c r="Q8" s="1"/>
  <c r="P9"/>
  <c r="Q9" s="1"/>
  <c r="R9" s="1"/>
  <c r="P10"/>
  <c r="Q10" s="1"/>
  <c r="P11"/>
  <c r="Q11" s="1"/>
  <c r="R11" s="1"/>
  <c r="P12"/>
  <c r="Q12" s="1"/>
  <c r="P13"/>
  <c r="Q13" s="1"/>
  <c r="R13" s="1"/>
  <c r="P14"/>
  <c r="Q14" s="1"/>
  <c r="P15"/>
  <c r="P16"/>
  <c r="P17"/>
  <c r="P18"/>
  <c r="P19"/>
  <c r="Q19" s="1"/>
  <c r="R19" s="1"/>
  <c r="P20"/>
  <c r="P21"/>
  <c r="P22"/>
  <c r="P23"/>
  <c r="P24"/>
  <c r="Q24" s="1"/>
  <c r="R24" s="1"/>
  <c r="P25"/>
  <c r="P26"/>
  <c r="Q26" s="1"/>
  <c r="R26" s="1"/>
  <c r="P27"/>
  <c r="Q27" s="1"/>
  <c r="P4"/>
  <c r="R27" i="1" l="1"/>
  <c r="R28" i="2"/>
</calcChain>
</file>

<file path=xl/sharedStrings.xml><?xml version="1.0" encoding="utf-8"?>
<sst xmlns="http://schemas.openxmlformats.org/spreadsheetml/2006/main" count="55" uniqueCount="27">
  <si>
    <t>Student</t>
  </si>
  <si>
    <t xml:space="preserve">    Points Possible</t>
  </si>
  <si>
    <t>Kvíz 1</t>
  </si>
  <si>
    <t>Kvíz 2</t>
  </si>
  <si>
    <t>Kvíz 3</t>
  </si>
  <si>
    <t>Kvíz 4</t>
  </si>
  <si>
    <t>Kvíz 5</t>
  </si>
  <si>
    <t>Kvíz 6</t>
  </si>
  <si>
    <t>Kvíz 7</t>
  </si>
  <si>
    <t>Kvíz 9</t>
  </si>
  <si>
    <t>Kvíz 11</t>
  </si>
  <si>
    <t>Kvíz 12</t>
  </si>
  <si>
    <t>Midterm</t>
  </si>
  <si>
    <t xml:space="preserve">Final </t>
  </si>
  <si>
    <t>Bead 1</t>
  </si>
  <si>
    <t>Bead 2</t>
  </si>
  <si>
    <t>Quizes(%)</t>
  </si>
  <si>
    <t>Final (%)</t>
  </si>
  <si>
    <t>----------------</t>
  </si>
  <si>
    <t>Grade</t>
  </si>
  <si>
    <t>Százalékok := 90% -5, 78% -4, 64% -3, 50% - 2</t>
  </si>
  <si>
    <t>Év végi jegy := midterm% * 0.25 + final% * 0.25 + bead_1% * 0.15 + bead_2%*0.15 + Kvízek% * 0.2</t>
  </si>
  <si>
    <t>4esről indul (0.8*x)</t>
  </si>
  <si>
    <t>+3% -&gt; 5</t>
  </si>
  <si>
    <t>megpróbált javítani de maradt 3as</t>
  </si>
  <si>
    <t>nem vette fel a vizsgát</t>
  </si>
  <si>
    <t>Nem vette fel a vizsgát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</si>
</sst>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Aptos Narrow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8" fillId="36" borderId="10" xfId="0" applyFont="1" applyFill="1" applyBorder="1"/>
    <xf numFmtId="0" fontId="18" fillId="34" borderId="10" xfId="0" applyFont="1" applyFill="1" applyBorder="1"/>
    <xf numFmtId="0" fontId="0" fillId="33" borderId="10" xfId="0" applyFill="1" applyBorder="1"/>
    <xf numFmtId="0" fontId="0" fillId="36" borderId="10" xfId="0" quotePrefix="1" applyFill="1" applyBorder="1"/>
    <xf numFmtId="0" fontId="18" fillId="33" borderId="10" xfId="0" applyFont="1" applyFill="1" applyBorder="1"/>
    <xf numFmtId="0" fontId="18" fillId="35" borderId="10" xfId="0" applyFont="1" applyFill="1" applyBorder="1"/>
    <xf numFmtId="0" fontId="0" fillId="37" borderId="10" xfId="0" applyFill="1" applyBorder="1"/>
    <xf numFmtId="0" fontId="0" fillId="35" borderId="10" xfId="0" applyFill="1" applyBorder="1"/>
    <xf numFmtId="0" fontId="19" fillId="0" borderId="0" xfId="0" applyFont="1"/>
    <xf numFmtId="0" fontId="0" fillId="36" borderId="10" xfId="0" applyFill="1" applyBorder="1"/>
    <xf numFmtId="0" fontId="0" fillId="0" borderId="0" xfId="0"/>
    <xf numFmtId="0" fontId="0" fillId="34" borderId="10" xfId="0" applyFill="1" applyBorder="1"/>
    <xf numFmtId="0" fontId="0" fillId="36" borderId="11" xfId="0" applyFill="1" applyBorder="1"/>
    <xf numFmtId="0" fontId="0" fillId="0" borderId="0" xfId="0" quotePrefix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(1)" xfId="18" builtinId="29" customBuiltin="1"/>
    <cellStyle name="Jelölőszín (2)" xfId="22" builtinId="33" customBuiltin="1"/>
    <cellStyle name="Jelölőszín (3)" xfId="26" builtinId="37" customBuiltin="1"/>
    <cellStyle name="Jelölőszín (4)" xfId="30" builtinId="41" customBuiltin="1"/>
    <cellStyle name="Jelölőszín (5)" xfId="34" builtinId="45" customBuiltin="1"/>
    <cellStyle name="Jelölőszín (6)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28"/>
  <sheetViews>
    <sheetView tabSelected="1" zoomScale="85" zoomScaleNormal="85" workbookViewId="0">
      <selection activeCell="C31" sqref="C31"/>
    </sheetView>
  </sheetViews>
  <sheetFormatPr defaultRowHeight="14.4"/>
  <cols>
    <col min="1" max="1" width="31" bestFit="1" customWidth="1"/>
    <col min="16" max="16" width="14.44140625" bestFit="1" customWidth="1"/>
    <col min="17" max="17" width="11.33203125" bestFit="1" customWidth="1"/>
    <col min="18" max="18" width="11.6640625" bestFit="1" customWidth="1"/>
  </cols>
  <sheetData>
    <row r="1" spans="1:19">
      <c r="B1" s="9" t="s">
        <v>21</v>
      </c>
    </row>
    <row r="2" spans="1:19">
      <c r="B2" s="9" t="s">
        <v>20</v>
      </c>
    </row>
    <row r="3" spans="1:19">
      <c r="A3" s="10" t="s">
        <v>0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2" t="s">
        <v>12</v>
      </c>
      <c r="M3" s="2" t="s">
        <v>13</v>
      </c>
      <c r="N3" s="8" t="s">
        <v>14</v>
      </c>
      <c r="O3" s="8" t="s">
        <v>15</v>
      </c>
      <c r="P3" s="5" t="s">
        <v>16</v>
      </c>
      <c r="Q3" s="1" t="s">
        <v>17</v>
      </c>
      <c r="R3" s="1" t="s">
        <v>19</v>
      </c>
    </row>
    <row r="4" spans="1:19">
      <c r="A4" s="7" t="s">
        <v>1</v>
      </c>
      <c r="B4" s="5">
        <v>6</v>
      </c>
      <c r="C4" s="5">
        <v>5</v>
      </c>
      <c r="D4" s="5">
        <v>10</v>
      </c>
      <c r="E4" s="5">
        <v>10</v>
      </c>
      <c r="F4" s="5">
        <v>10</v>
      </c>
      <c r="G4" s="5">
        <v>9</v>
      </c>
      <c r="H4" s="5">
        <v>10</v>
      </c>
      <c r="I4" s="5">
        <v>10</v>
      </c>
      <c r="J4" s="5">
        <v>8</v>
      </c>
      <c r="K4" s="5">
        <v>10</v>
      </c>
      <c r="L4" s="2">
        <v>20</v>
      </c>
      <c r="M4" s="2">
        <v>33</v>
      </c>
      <c r="N4" s="8">
        <v>100</v>
      </c>
      <c r="O4" s="8">
        <v>100</v>
      </c>
      <c r="P4" s="3">
        <f t="shared" ref="P4:P27" si="0">(B4/$B$4+C4/$C$4+D4/$D$4+E4/$E$4+F4/$F$4+G4/$G$4+H4/$H$4+I4/$I$4+J4/$J$4+K4/$K$4)/10</f>
        <v>1</v>
      </c>
      <c r="Q4" s="10">
        <f>(P4*0.2+(L4/$L$4)*0.25+(M4/$M$4)*0.25+(N4/$N$4)*0.15+(O4/$O$4)*0.15)*100</f>
        <v>100</v>
      </c>
      <c r="R4" s="10">
        <f>IF(Q4&gt;=90,  5, IF(Q4&gt;=78, 4, IF(Q4&gt;=64, 3, IF(Q4&gt;=50, 2, 1))))</f>
        <v>5</v>
      </c>
    </row>
    <row r="5" spans="1:19">
      <c r="A5" s="7"/>
      <c r="B5" s="5">
        <v>6</v>
      </c>
      <c r="C5" s="5">
        <v>5</v>
      </c>
      <c r="D5" s="5">
        <v>10</v>
      </c>
      <c r="E5" s="5">
        <v>10</v>
      </c>
      <c r="F5" s="5">
        <v>9</v>
      </c>
      <c r="G5" s="5">
        <v>7</v>
      </c>
      <c r="H5" s="5">
        <v>7.75</v>
      </c>
      <c r="I5" s="5">
        <v>10</v>
      </c>
      <c r="J5" s="5">
        <v>8</v>
      </c>
      <c r="K5" s="5">
        <v>8</v>
      </c>
      <c r="L5" s="2">
        <v>16</v>
      </c>
      <c r="M5" s="2">
        <v>32</v>
      </c>
      <c r="N5" s="8">
        <v>100</v>
      </c>
      <c r="O5" s="8">
        <v>100</v>
      </c>
      <c r="P5" s="3">
        <f t="shared" si="0"/>
        <v>0.92527777777777798</v>
      </c>
      <c r="Q5" s="10">
        <f>(P5*0.2+(L5/$L$4)*0.25+(M5/$M$4)*0.25+(N5/$N$4)*0.15+(O5/$O$4)*0.15)*100</f>
        <v>92.747979797979809</v>
      </c>
      <c r="R5" s="10">
        <f t="shared" ref="R5:R27" si="1">IF(Q5&gt;=90,  5, IF(Q5&gt;=78, 4, IF(Q5&gt;=64, 3, IF(Q5&gt;=50, 2, 1))))</f>
        <v>5</v>
      </c>
    </row>
    <row r="6" spans="1:19">
      <c r="A6" s="7"/>
      <c r="B6" s="5">
        <v>6</v>
      </c>
      <c r="C6" s="5">
        <v>5</v>
      </c>
      <c r="D6" s="5">
        <v>10</v>
      </c>
      <c r="E6" s="5">
        <v>8</v>
      </c>
      <c r="F6" s="5">
        <v>10</v>
      </c>
      <c r="G6" s="5">
        <v>6</v>
      </c>
      <c r="H6" s="5">
        <v>9</v>
      </c>
      <c r="I6" s="5">
        <v>10</v>
      </c>
      <c r="J6" s="5">
        <v>7</v>
      </c>
      <c r="K6" s="5">
        <v>6</v>
      </c>
      <c r="L6" s="2">
        <v>16</v>
      </c>
      <c r="M6" s="2">
        <v>33</v>
      </c>
      <c r="N6" s="8">
        <v>0</v>
      </c>
      <c r="O6" s="8">
        <v>20</v>
      </c>
      <c r="P6" s="3">
        <f t="shared" si="0"/>
        <v>0.88416666666666666</v>
      </c>
      <c r="Q6" s="10">
        <f>(P6*0.2+(L6/$L$4)*0.25+(M6/$M$4)*0.25+(N6/$N$4)*0.15+(O6/$O$4)*0.15)*100</f>
        <v>65.683333333333337</v>
      </c>
      <c r="R6" s="10">
        <f t="shared" si="1"/>
        <v>3</v>
      </c>
    </row>
    <row r="7" spans="1:19">
      <c r="A7" s="7"/>
      <c r="B7" s="5">
        <v>6</v>
      </c>
      <c r="C7" s="5">
        <v>4</v>
      </c>
      <c r="D7" s="5">
        <v>9</v>
      </c>
      <c r="E7" s="5">
        <v>0</v>
      </c>
      <c r="F7" s="5">
        <v>6</v>
      </c>
      <c r="G7" s="5">
        <v>6</v>
      </c>
      <c r="H7" s="5">
        <v>5</v>
      </c>
      <c r="I7" s="5">
        <v>0</v>
      </c>
      <c r="J7" s="5">
        <v>8</v>
      </c>
      <c r="K7" s="5">
        <v>0</v>
      </c>
      <c r="L7" s="2">
        <v>11</v>
      </c>
      <c r="M7" s="2">
        <v>28</v>
      </c>
      <c r="N7" s="8">
        <v>100</v>
      </c>
      <c r="O7" s="6">
        <v>0</v>
      </c>
      <c r="P7" s="3">
        <f t="shared" si="0"/>
        <v>0.54666666666666663</v>
      </c>
      <c r="Q7" s="4" t="s">
        <v>18</v>
      </c>
      <c r="R7" s="10">
        <v>0</v>
      </c>
    </row>
    <row r="8" spans="1:19">
      <c r="A8" s="7"/>
      <c r="B8" s="5">
        <v>6</v>
      </c>
      <c r="C8" s="5">
        <v>5</v>
      </c>
      <c r="D8" s="5">
        <v>10</v>
      </c>
      <c r="E8" s="5">
        <v>9</v>
      </c>
      <c r="F8" s="5">
        <v>9</v>
      </c>
      <c r="G8" s="5">
        <v>5</v>
      </c>
      <c r="H8" s="5">
        <v>5</v>
      </c>
      <c r="I8" s="5">
        <v>10</v>
      </c>
      <c r="J8" s="5">
        <v>8</v>
      </c>
      <c r="K8" s="5">
        <v>9</v>
      </c>
      <c r="L8" s="2">
        <v>15</v>
      </c>
      <c r="M8" s="2">
        <v>27</v>
      </c>
      <c r="N8" s="8">
        <v>99</v>
      </c>
      <c r="O8" s="8">
        <v>100</v>
      </c>
      <c r="P8" s="3">
        <f t="shared" si="0"/>
        <v>0.87555555555555542</v>
      </c>
      <c r="Q8" s="10">
        <f t="shared" ref="Q8:Q24" si="2">(P8*0.2+(L8/$L$4)*0.25+(M8/$M$4)*0.25+(N8/$N$4)*0.15+(O8/$O$4)*0.15)*100</f>
        <v>86.565656565656568</v>
      </c>
      <c r="R8" s="10">
        <f t="shared" si="1"/>
        <v>4</v>
      </c>
    </row>
    <row r="9" spans="1:19">
      <c r="A9" s="7"/>
      <c r="B9" s="5">
        <v>6</v>
      </c>
      <c r="C9" s="5">
        <v>5</v>
      </c>
      <c r="D9" s="5">
        <v>6</v>
      </c>
      <c r="E9" s="5">
        <v>5</v>
      </c>
      <c r="F9" s="5">
        <v>8</v>
      </c>
      <c r="G9" s="5">
        <v>8</v>
      </c>
      <c r="H9" s="5">
        <v>8</v>
      </c>
      <c r="I9" s="5">
        <v>0</v>
      </c>
      <c r="J9" s="5">
        <v>0</v>
      </c>
      <c r="K9" s="5">
        <v>7</v>
      </c>
      <c r="L9" s="2">
        <v>16</v>
      </c>
      <c r="M9" s="2">
        <v>29</v>
      </c>
      <c r="N9" s="8">
        <v>0</v>
      </c>
      <c r="O9" s="8">
        <v>95</v>
      </c>
      <c r="P9" s="3">
        <f t="shared" si="0"/>
        <v>0.62888888888888894</v>
      </c>
      <c r="Q9" s="10">
        <f t="shared" si="2"/>
        <v>68.797474747474752</v>
      </c>
      <c r="R9" s="10">
        <f t="shared" si="1"/>
        <v>3</v>
      </c>
    </row>
    <row r="10" spans="1:19">
      <c r="A10" s="7"/>
      <c r="B10" s="5">
        <v>6</v>
      </c>
      <c r="C10" s="5">
        <v>5</v>
      </c>
      <c r="D10" s="5">
        <v>10</v>
      </c>
      <c r="E10" s="5">
        <v>10</v>
      </c>
      <c r="F10" s="5">
        <v>9</v>
      </c>
      <c r="G10" s="5">
        <v>8</v>
      </c>
      <c r="H10" s="5">
        <v>8.75</v>
      </c>
      <c r="I10" s="5">
        <v>10</v>
      </c>
      <c r="J10" s="5">
        <v>8</v>
      </c>
      <c r="K10" s="5">
        <v>8</v>
      </c>
      <c r="L10" s="2">
        <v>16</v>
      </c>
      <c r="M10" s="2">
        <v>33</v>
      </c>
      <c r="N10" s="8">
        <v>100</v>
      </c>
      <c r="O10" s="8">
        <v>100</v>
      </c>
      <c r="P10" s="3">
        <f t="shared" si="0"/>
        <v>0.94638888888888906</v>
      </c>
      <c r="Q10" s="10">
        <f t="shared" si="2"/>
        <v>93.927777777777791</v>
      </c>
      <c r="R10" s="10">
        <f t="shared" si="1"/>
        <v>5</v>
      </c>
    </row>
    <row r="11" spans="1:19">
      <c r="A11" s="7"/>
      <c r="B11" s="5">
        <v>6</v>
      </c>
      <c r="C11" s="5">
        <v>5</v>
      </c>
      <c r="D11" s="5">
        <v>8</v>
      </c>
      <c r="E11" s="5">
        <v>10</v>
      </c>
      <c r="F11" s="5">
        <v>6</v>
      </c>
      <c r="G11" s="5">
        <v>6</v>
      </c>
      <c r="H11" s="5">
        <v>7.75</v>
      </c>
      <c r="I11" s="5">
        <v>10</v>
      </c>
      <c r="J11" s="5">
        <v>8</v>
      </c>
      <c r="K11" s="5">
        <v>10</v>
      </c>
      <c r="L11" s="2">
        <v>15</v>
      </c>
      <c r="M11" s="2">
        <v>32</v>
      </c>
      <c r="N11" s="8">
        <v>100</v>
      </c>
      <c r="O11" s="8">
        <v>100</v>
      </c>
      <c r="P11" s="3">
        <f t="shared" si="0"/>
        <v>0.88416666666666666</v>
      </c>
      <c r="Q11" s="10">
        <f t="shared" si="2"/>
        <v>90.675757575757586</v>
      </c>
      <c r="R11" s="10">
        <f t="shared" si="1"/>
        <v>5</v>
      </c>
    </row>
    <row r="12" spans="1:19">
      <c r="A12" s="7"/>
      <c r="B12" s="5">
        <v>6</v>
      </c>
      <c r="C12" s="5">
        <v>4</v>
      </c>
      <c r="D12" s="5">
        <v>10</v>
      </c>
      <c r="E12" s="5">
        <v>10</v>
      </c>
      <c r="F12" s="5">
        <v>8</v>
      </c>
      <c r="G12" s="5">
        <v>8</v>
      </c>
      <c r="H12" s="5">
        <v>8.75</v>
      </c>
      <c r="I12" s="5">
        <v>10</v>
      </c>
      <c r="J12" s="5">
        <v>8</v>
      </c>
      <c r="K12" s="5">
        <v>9</v>
      </c>
      <c r="L12" s="2">
        <v>17</v>
      </c>
      <c r="M12" s="2">
        <v>33</v>
      </c>
      <c r="N12" s="8">
        <v>100</v>
      </c>
      <c r="O12" s="8">
        <v>95</v>
      </c>
      <c r="P12" s="3">
        <f t="shared" si="0"/>
        <v>0.92638888888888893</v>
      </c>
      <c r="Q12" s="10">
        <f t="shared" si="2"/>
        <v>94.027777777777771</v>
      </c>
      <c r="R12" s="10">
        <f t="shared" si="1"/>
        <v>5</v>
      </c>
    </row>
    <row r="13" spans="1:19">
      <c r="A13" s="7"/>
      <c r="B13" s="5">
        <v>6</v>
      </c>
      <c r="C13" s="5">
        <v>5</v>
      </c>
      <c r="D13" s="5">
        <v>10</v>
      </c>
      <c r="E13" s="5">
        <v>10</v>
      </c>
      <c r="F13" s="5">
        <v>8</v>
      </c>
      <c r="G13" s="5">
        <v>7</v>
      </c>
      <c r="H13" s="5">
        <v>8</v>
      </c>
      <c r="I13" s="5">
        <v>9</v>
      </c>
      <c r="J13" s="5">
        <v>8</v>
      </c>
      <c r="K13" s="5">
        <v>7</v>
      </c>
      <c r="L13" s="2">
        <v>19</v>
      </c>
      <c r="M13" s="2">
        <v>31</v>
      </c>
      <c r="N13" s="8">
        <v>100</v>
      </c>
      <c r="O13" s="8">
        <v>95</v>
      </c>
      <c r="P13" s="3">
        <f t="shared" si="0"/>
        <v>0.89777777777777779</v>
      </c>
      <c r="Q13" s="10">
        <f t="shared" si="2"/>
        <v>94.440404040404033</v>
      </c>
      <c r="R13" s="10">
        <f t="shared" si="1"/>
        <v>5</v>
      </c>
      <c r="S13" s="11" t="s">
        <v>25</v>
      </c>
    </row>
    <row r="14" spans="1:19">
      <c r="A14" s="7"/>
      <c r="B14" s="5">
        <v>6</v>
      </c>
      <c r="C14" s="5">
        <v>5</v>
      </c>
      <c r="D14" s="5">
        <v>9</v>
      </c>
      <c r="E14" s="5">
        <v>10</v>
      </c>
      <c r="F14" s="5">
        <v>6</v>
      </c>
      <c r="G14" s="5">
        <v>9</v>
      </c>
      <c r="H14" s="5">
        <v>5.5</v>
      </c>
      <c r="I14" s="5">
        <v>10</v>
      </c>
      <c r="J14" s="5">
        <v>8</v>
      </c>
      <c r="K14" s="5">
        <v>7</v>
      </c>
      <c r="L14" s="2">
        <v>13</v>
      </c>
      <c r="M14" s="2">
        <v>32</v>
      </c>
      <c r="N14" s="8">
        <v>100</v>
      </c>
      <c r="O14" s="8">
        <v>0</v>
      </c>
      <c r="P14" s="3">
        <f t="shared" si="0"/>
        <v>0.875</v>
      </c>
      <c r="Q14" s="10">
        <f t="shared" si="2"/>
        <v>72.992424242424249</v>
      </c>
      <c r="R14" s="10">
        <f t="shared" si="1"/>
        <v>3</v>
      </c>
    </row>
    <row r="15" spans="1:19">
      <c r="A15" s="7"/>
      <c r="B15" s="5">
        <v>6</v>
      </c>
      <c r="C15" s="5">
        <v>5</v>
      </c>
      <c r="D15" s="5">
        <v>5</v>
      </c>
      <c r="E15" s="5">
        <v>8</v>
      </c>
      <c r="F15" s="5">
        <v>8</v>
      </c>
      <c r="G15" s="5">
        <v>6</v>
      </c>
      <c r="H15" s="5">
        <v>2.75</v>
      </c>
      <c r="I15" s="5">
        <v>8</v>
      </c>
      <c r="J15" s="5">
        <v>5</v>
      </c>
      <c r="K15" s="5">
        <v>2</v>
      </c>
      <c r="L15" s="2">
        <v>14</v>
      </c>
      <c r="M15" s="2">
        <v>26</v>
      </c>
      <c r="N15" s="8">
        <v>100</v>
      </c>
      <c r="O15" s="8">
        <v>0</v>
      </c>
      <c r="P15" s="3">
        <f t="shared" si="0"/>
        <v>0.66666666666666674</v>
      </c>
      <c r="Q15" s="10">
        <f t="shared" si="2"/>
        <v>65.530303030303045</v>
      </c>
      <c r="R15" s="10">
        <f t="shared" si="1"/>
        <v>3</v>
      </c>
    </row>
    <row r="16" spans="1:19">
      <c r="A16" s="7"/>
      <c r="B16" s="5">
        <v>6</v>
      </c>
      <c r="C16" s="5">
        <v>5</v>
      </c>
      <c r="D16" s="5">
        <v>9</v>
      </c>
      <c r="E16" s="5">
        <v>6</v>
      </c>
      <c r="F16" s="5">
        <v>9</v>
      </c>
      <c r="G16" s="5">
        <v>8</v>
      </c>
      <c r="H16" s="5">
        <v>8</v>
      </c>
      <c r="I16" s="5">
        <v>10</v>
      </c>
      <c r="J16" s="5">
        <v>8</v>
      </c>
      <c r="K16" s="5">
        <v>8</v>
      </c>
      <c r="L16" s="2">
        <v>17</v>
      </c>
      <c r="M16" s="2">
        <v>32</v>
      </c>
      <c r="N16" s="8">
        <v>100</v>
      </c>
      <c r="O16" s="8">
        <v>100</v>
      </c>
      <c r="P16" s="3">
        <f t="shared" si="0"/>
        <v>0.88888888888888895</v>
      </c>
      <c r="Q16" s="10">
        <f t="shared" si="2"/>
        <v>93.270202020202035</v>
      </c>
      <c r="R16" s="10">
        <f t="shared" si="1"/>
        <v>5</v>
      </c>
    </row>
    <row r="17" spans="1:19">
      <c r="A17" s="7"/>
      <c r="B17" s="5">
        <v>6</v>
      </c>
      <c r="C17" s="5">
        <v>4</v>
      </c>
      <c r="D17" s="5">
        <v>7</v>
      </c>
      <c r="E17" s="5">
        <v>9</v>
      </c>
      <c r="F17" s="5">
        <v>9</v>
      </c>
      <c r="G17" s="5">
        <v>7</v>
      </c>
      <c r="H17" s="5">
        <v>6</v>
      </c>
      <c r="I17" s="5">
        <v>7</v>
      </c>
      <c r="J17" s="5">
        <v>5</v>
      </c>
      <c r="K17" s="5">
        <v>6</v>
      </c>
      <c r="L17" s="2">
        <v>12</v>
      </c>
      <c r="M17" s="2">
        <v>18</v>
      </c>
      <c r="N17" s="8">
        <v>100</v>
      </c>
      <c r="O17" s="8">
        <v>100</v>
      </c>
      <c r="P17" s="3">
        <f t="shared" si="0"/>
        <v>0.76027777777777772</v>
      </c>
      <c r="Q17" s="10">
        <f t="shared" si="2"/>
        <v>73.841919191919189</v>
      </c>
      <c r="R17" s="10">
        <f t="shared" si="1"/>
        <v>3</v>
      </c>
    </row>
    <row r="18" spans="1:19">
      <c r="A18" s="7"/>
      <c r="B18" s="5">
        <v>6</v>
      </c>
      <c r="C18" s="5">
        <v>4</v>
      </c>
      <c r="D18" s="5">
        <v>10</v>
      </c>
      <c r="E18" s="5">
        <v>8</v>
      </c>
      <c r="F18" s="5">
        <v>7</v>
      </c>
      <c r="G18" s="5">
        <v>8</v>
      </c>
      <c r="H18" s="5">
        <v>6.75</v>
      </c>
      <c r="I18" s="5">
        <v>10</v>
      </c>
      <c r="J18" s="5">
        <v>8</v>
      </c>
      <c r="K18" s="5">
        <v>7</v>
      </c>
      <c r="L18" s="2">
        <v>18</v>
      </c>
      <c r="M18" s="2">
        <v>30</v>
      </c>
      <c r="N18" s="8">
        <v>100</v>
      </c>
      <c r="O18" s="8">
        <v>100</v>
      </c>
      <c r="P18" s="3">
        <f t="shared" si="0"/>
        <v>0.85638888888888887</v>
      </c>
      <c r="Q18" s="10">
        <f t="shared" si="2"/>
        <v>92.355050505050514</v>
      </c>
      <c r="R18" s="10">
        <f t="shared" si="1"/>
        <v>5</v>
      </c>
    </row>
    <row r="19" spans="1:19">
      <c r="A19" s="7"/>
      <c r="B19" s="5">
        <v>6</v>
      </c>
      <c r="C19" s="5">
        <v>4</v>
      </c>
      <c r="D19" s="5">
        <v>7</v>
      </c>
      <c r="E19" s="5">
        <v>10</v>
      </c>
      <c r="F19" s="5">
        <v>8</v>
      </c>
      <c r="G19" s="5">
        <v>5</v>
      </c>
      <c r="H19" s="5">
        <v>7</v>
      </c>
      <c r="I19" s="5">
        <v>9</v>
      </c>
      <c r="J19" s="5">
        <v>5</v>
      </c>
      <c r="K19" s="5">
        <v>0</v>
      </c>
      <c r="L19" s="2">
        <v>17</v>
      </c>
      <c r="M19" s="2">
        <v>23</v>
      </c>
      <c r="N19" s="8">
        <v>100</v>
      </c>
      <c r="O19" s="8">
        <v>95</v>
      </c>
      <c r="P19" s="3">
        <f t="shared" si="0"/>
        <v>0.70805555555555555</v>
      </c>
      <c r="Q19" s="10">
        <f t="shared" si="2"/>
        <v>82.085353535353534</v>
      </c>
      <c r="R19" s="10">
        <f t="shared" si="1"/>
        <v>4</v>
      </c>
    </row>
    <row r="20" spans="1:19">
      <c r="A20" s="7"/>
      <c r="B20" s="5">
        <v>6</v>
      </c>
      <c r="C20" s="5">
        <v>5</v>
      </c>
      <c r="D20" s="5">
        <v>9</v>
      </c>
      <c r="E20" s="5">
        <v>10</v>
      </c>
      <c r="F20" s="5">
        <v>0</v>
      </c>
      <c r="G20" s="5">
        <v>6</v>
      </c>
      <c r="H20" s="5">
        <v>7.75</v>
      </c>
      <c r="I20" s="5">
        <v>9</v>
      </c>
      <c r="J20" s="5">
        <v>5</v>
      </c>
      <c r="K20" s="5">
        <v>9</v>
      </c>
      <c r="L20" s="2">
        <v>14</v>
      </c>
      <c r="M20" s="2">
        <v>22</v>
      </c>
      <c r="N20" s="8">
        <v>100</v>
      </c>
      <c r="O20" s="8">
        <v>100</v>
      </c>
      <c r="P20" s="3">
        <f t="shared" si="0"/>
        <v>0.77666666666666673</v>
      </c>
      <c r="Q20" s="10">
        <f t="shared" si="2"/>
        <v>79.7</v>
      </c>
      <c r="R20" s="10">
        <f t="shared" si="1"/>
        <v>4</v>
      </c>
    </row>
    <row r="21" spans="1:19">
      <c r="A21" s="7"/>
      <c r="B21" s="5">
        <v>6</v>
      </c>
      <c r="C21" s="5">
        <v>5</v>
      </c>
      <c r="D21" s="5">
        <v>10</v>
      </c>
      <c r="E21" s="5">
        <v>10</v>
      </c>
      <c r="F21" s="5">
        <v>10</v>
      </c>
      <c r="G21" s="5">
        <v>7</v>
      </c>
      <c r="H21" s="5">
        <v>8.75</v>
      </c>
      <c r="I21" s="5">
        <v>9</v>
      </c>
      <c r="J21" s="5">
        <v>8</v>
      </c>
      <c r="K21" s="5">
        <v>9</v>
      </c>
      <c r="L21" s="2">
        <v>16</v>
      </c>
      <c r="M21" s="2">
        <v>32</v>
      </c>
      <c r="N21" s="8">
        <v>100</v>
      </c>
      <c r="O21" s="8">
        <v>100</v>
      </c>
      <c r="P21" s="3">
        <f t="shared" si="0"/>
        <v>0.94527777777777777</v>
      </c>
      <c r="Q21" s="10">
        <f t="shared" si="2"/>
        <v>93.147979797979801</v>
      </c>
      <c r="R21" s="10">
        <f t="shared" si="1"/>
        <v>5</v>
      </c>
      <c r="S21" s="11" t="s">
        <v>25</v>
      </c>
    </row>
    <row r="22" spans="1:19">
      <c r="A22" s="7"/>
      <c r="B22" s="5">
        <v>6</v>
      </c>
      <c r="C22" s="5">
        <v>5</v>
      </c>
      <c r="D22" s="5">
        <v>10</v>
      </c>
      <c r="E22" s="5">
        <v>8</v>
      </c>
      <c r="F22" s="5">
        <v>9</v>
      </c>
      <c r="G22" s="5">
        <v>9</v>
      </c>
      <c r="H22" s="5">
        <v>8.75</v>
      </c>
      <c r="I22" s="5">
        <v>10</v>
      </c>
      <c r="J22" s="5">
        <v>8</v>
      </c>
      <c r="K22" s="5">
        <v>8</v>
      </c>
      <c r="L22" s="2">
        <v>14</v>
      </c>
      <c r="M22" s="2">
        <v>32</v>
      </c>
      <c r="N22" s="8">
        <v>0</v>
      </c>
      <c r="O22" s="8">
        <v>100</v>
      </c>
      <c r="P22" s="3">
        <f t="shared" si="0"/>
        <v>0.9375</v>
      </c>
      <c r="Q22" s="10">
        <f t="shared" si="2"/>
        <v>75.492424242424249</v>
      </c>
      <c r="R22" s="10">
        <f t="shared" si="1"/>
        <v>3</v>
      </c>
      <c r="S22" s="11" t="s">
        <v>25</v>
      </c>
    </row>
    <row r="23" spans="1:19">
      <c r="A23" s="7"/>
      <c r="B23" s="5">
        <v>6</v>
      </c>
      <c r="C23" s="5">
        <v>5</v>
      </c>
      <c r="D23" s="5">
        <v>8</v>
      </c>
      <c r="E23" s="5">
        <v>7</v>
      </c>
      <c r="F23" s="5">
        <v>7</v>
      </c>
      <c r="G23" s="5">
        <v>8</v>
      </c>
      <c r="H23" s="5">
        <v>8</v>
      </c>
      <c r="I23" s="5">
        <v>0</v>
      </c>
      <c r="J23" s="5">
        <v>8</v>
      </c>
      <c r="K23" s="5">
        <v>9</v>
      </c>
      <c r="L23" s="2">
        <v>18</v>
      </c>
      <c r="M23" s="2">
        <v>27</v>
      </c>
      <c r="N23" s="8">
        <v>95</v>
      </c>
      <c r="O23" s="8">
        <v>100</v>
      </c>
      <c r="P23" s="3">
        <f t="shared" si="0"/>
        <v>0.77888888888888885</v>
      </c>
      <c r="Q23" s="10">
        <f t="shared" si="2"/>
        <v>87.782323232323236</v>
      </c>
      <c r="R23" s="10">
        <f t="shared" si="1"/>
        <v>4</v>
      </c>
    </row>
    <row r="24" spans="1:19">
      <c r="A24" s="7"/>
      <c r="B24" s="5">
        <v>6</v>
      </c>
      <c r="C24" s="5">
        <v>5</v>
      </c>
      <c r="D24" s="5">
        <v>0</v>
      </c>
      <c r="E24" s="5">
        <v>0</v>
      </c>
      <c r="F24" s="5">
        <v>0</v>
      </c>
      <c r="G24" s="5">
        <v>7</v>
      </c>
      <c r="H24" s="5">
        <v>7.75</v>
      </c>
      <c r="I24" s="5">
        <v>10</v>
      </c>
      <c r="J24" s="5">
        <v>8</v>
      </c>
      <c r="K24" s="5">
        <v>9</v>
      </c>
      <c r="L24" s="2">
        <v>18</v>
      </c>
      <c r="M24" s="2">
        <v>27</v>
      </c>
      <c r="N24" s="8">
        <v>100</v>
      </c>
      <c r="O24" s="8">
        <v>60</v>
      </c>
      <c r="P24" s="3">
        <f t="shared" si="0"/>
        <v>0.64527777777777773</v>
      </c>
      <c r="Q24" s="10">
        <f t="shared" si="2"/>
        <v>79.860101010101019</v>
      </c>
      <c r="R24" s="10">
        <f t="shared" si="1"/>
        <v>4</v>
      </c>
    </row>
    <row r="25" spans="1:19">
      <c r="A25" s="7"/>
      <c r="B25" s="5">
        <v>6</v>
      </c>
      <c r="C25" s="5">
        <v>5</v>
      </c>
      <c r="D25" s="5">
        <v>0</v>
      </c>
      <c r="E25" s="5">
        <v>7</v>
      </c>
      <c r="F25" s="5">
        <v>0</v>
      </c>
      <c r="G25" s="5">
        <v>8</v>
      </c>
      <c r="H25" s="5">
        <v>6</v>
      </c>
      <c r="I25" s="5">
        <v>0</v>
      </c>
      <c r="J25" s="5">
        <v>0</v>
      </c>
      <c r="K25" s="5">
        <v>0</v>
      </c>
      <c r="L25" s="2">
        <v>0</v>
      </c>
      <c r="M25" s="2">
        <v>0</v>
      </c>
      <c r="N25" s="6">
        <v>0</v>
      </c>
      <c r="O25" s="6">
        <v>0</v>
      </c>
      <c r="P25" s="3">
        <f t="shared" si="0"/>
        <v>0.41888888888888892</v>
      </c>
      <c r="Q25" s="4" t="s">
        <v>18</v>
      </c>
      <c r="R25" s="10">
        <v>0</v>
      </c>
    </row>
    <row r="26" spans="1:19">
      <c r="A26" s="7"/>
      <c r="B26" s="5">
        <v>6</v>
      </c>
      <c r="C26" s="5">
        <v>5</v>
      </c>
      <c r="D26" s="5">
        <v>10</v>
      </c>
      <c r="E26" s="5">
        <v>10</v>
      </c>
      <c r="F26" s="5">
        <v>9</v>
      </c>
      <c r="G26" s="5">
        <v>8</v>
      </c>
      <c r="H26" s="5">
        <v>8.75</v>
      </c>
      <c r="I26" s="5">
        <v>10</v>
      </c>
      <c r="J26" s="5">
        <v>8</v>
      </c>
      <c r="K26" s="5">
        <v>7</v>
      </c>
      <c r="L26" s="2">
        <v>18</v>
      </c>
      <c r="M26" s="2">
        <v>32</v>
      </c>
      <c r="N26" s="8">
        <v>100</v>
      </c>
      <c r="O26" s="8">
        <v>100</v>
      </c>
      <c r="P26" s="3">
        <f t="shared" si="0"/>
        <v>0.93638888888888894</v>
      </c>
      <c r="Q26" s="10">
        <f>(P26*0.2+(L26/$L$4)*0.25+(M26/$M$4)*0.25+(N26/$N$4)*0.15+(O26/$O$4)*0.15)*100</f>
        <v>95.470202020202024</v>
      </c>
      <c r="R26" s="10">
        <f t="shared" si="1"/>
        <v>5</v>
      </c>
      <c r="S26" s="11" t="s">
        <v>25</v>
      </c>
    </row>
    <row r="27" spans="1:19">
      <c r="A27" s="7"/>
      <c r="B27" s="5">
        <v>6</v>
      </c>
      <c r="C27" s="5">
        <v>3</v>
      </c>
      <c r="D27" s="5">
        <v>10</v>
      </c>
      <c r="E27" s="5">
        <v>10</v>
      </c>
      <c r="F27" s="5">
        <v>7</v>
      </c>
      <c r="G27" s="5">
        <v>8</v>
      </c>
      <c r="H27" s="5">
        <v>4</v>
      </c>
      <c r="I27" s="5">
        <v>9</v>
      </c>
      <c r="J27" s="5">
        <v>8</v>
      </c>
      <c r="K27" s="5">
        <v>8</v>
      </c>
      <c r="L27" s="2">
        <v>17</v>
      </c>
      <c r="M27" s="2">
        <v>28</v>
      </c>
      <c r="N27" s="8">
        <v>100</v>
      </c>
      <c r="O27" s="8">
        <v>100</v>
      </c>
      <c r="P27" s="3">
        <f t="shared" si="0"/>
        <v>0.82888888888888901</v>
      </c>
      <c r="Q27" s="10">
        <f>(P27*0.2+(L27/$L$4)*0.25+(M27/$M$4)*0.25+(N27/$N$4)*0.15+(O27/$O$4)*0.15)*100</f>
        <v>89.039898989899001</v>
      </c>
      <c r="R27" s="10">
        <f t="shared" si="1"/>
        <v>4</v>
      </c>
    </row>
    <row r="28" spans="1:19">
      <c r="R28">
        <f>AVERAGE(R4:R27)</f>
        <v>3.8333333333333335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7"/>
  <sheetViews>
    <sheetView workbookViewId="0">
      <selection activeCell="B34" sqref="B34"/>
    </sheetView>
  </sheetViews>
  <sheetFormatPr defaultRowHeight="14.4"/>
  <cols>
    <col min="1" max="1" width="28.44140625" bestFit="1" customWidth="1"/>
    <col min="19" max="19" width="16.44140625" bestFit="1" customWidth="1"/>
  </cols>
  <sheetData>
    <row r="1" spans="1:21">
      <c r="A1" s="11"/>
      <c r="B1" s="9" t="s">
        <v>21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21">
      <c r="A2" s="11"/>
      <c r="B2" s="9" t="s">
        <v>20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21">
      <c r="A3" s="10" t="s">
        <v>0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2" t="s">
        <v>12</v>
      </c>
      <c r="M3" s="2" t="s">
        <v>13</v>
      </c>
      <c r="N3" s="8" t="s">
        <v>14</v>
      </c>
      <c r="O3" s="8" t="s">
        <v>15</v>
      </c>
      <c r="P3" s="5" t="s">
        <v>16</v>
      </c>
      <c r="Q3" s="1" t="s">
        <v>17</v>
      </c>
      <c r="R3" s="1" t="s">
        <v>19</v>
      </c>
    </row>
    <row r="4" spans="1:21">
      <c r="A4" s="8" t="s">
        <v>1</v>
      </c>
      <c r="B4" s="5">
        <v>6</v>
      </c>
      <c r="C4" s="3">
        <v>5</v>
      </c>
      <c r="D4" s="3">
        <v>10</v>
      </c>
      <c r="E4" s="3">
        <v>10</v>
      </c>
      <c r="F4" s="3">
        <v>10</v>
      </c>
      <c r="G4" s="3">
        <v>9</v>
      </c>
      <c r="H4" s="3">
        <v>10</v>
      </c>
      <c r="I4" s="3">
        <v>10</v>
      </c>
      <c r="J4" s="3">
        <v>8</v>
      </c>
      <c r="K4" s="3">
        <v>10</v>
      </c>
      <c r="L4" s="12">
        <v>20</v>
      </c>
      <c r="M4" s="12">
        <v>33</v>
      </c>
      <c r="N4" s="8">
        <v>100</v>
      </c>
      <c r="O4" s="8">
        <v>100</v>
      </c>
      <c r="P4" s="3">
        <f>(B4/$B$4+C4/$C$4+D4/$D$4+E4/$E$4+F4/$F$4+G4/$G$4+H4/$H$4+I4/$I$4+J4/$J$4+K4/$K$4)/10</f>
        <v>1</v>
      </c>
      <c r="Q4" s="10">
        <f>(P4*0.2+(L4/$L$4)*0.25+(M4/$M$4)*0.25+(N4/$N$4)*0.15+(O4/$O$4)*0.15)*100</f>
        <v>100</v>
      </c>
      <c r="R4" s="10">
        <f>IF(Q4&gt;=90,  5, IF(Q4&gt;=78, 4, IF(Q4&gt;=64, 3, IF(Q4&gt;=50, 2, 1))))</f>
        <v>5</v>
      </c>
    </row>
    <row r="5" spans="1:21">
      <c r="A5" s="8"/>
      <c r="B5" s="5">
        <v>6</v>
      </c>
      <c r="C5" s="3">
        <v>5</v>
      </c>
      <c r="D5" s="3">
        <v>7</v>
      </c>
      <c r="E5" s="3">
        <v>8</v>
      </c>
      <c r="F5" s="3">
        <v>6</v>
      </c>
      <c r="G5" s="3">
        <v>8</v>
      </c>
      <c r="H5" s="3">
        <v>9.67</v>
      </c>
      <c r="I5" s="3">
        <v>8</v>
      </c>
      <c r="J5" s="3">
        <v>4</v>
      </c>
      <c r="K5" s="3">
        <v>6</v>
      </c>
      <c r="L5" s="12">
        <v>17</v>
      </c>
      <c r="M5" s="12">
        <v>28</v>
      </c>
      <c r="N5" s="8">
        <v>0</v>
      </c>
      <c r="O5" s="8">
        <v>0</v>
      </c>
      <c r="P5" s="3">
        <f t="shared" ref="P5:P26" si="0">(B5/$B$4+C5/$C$4+D5/$D$4+E5/$E$4+F5/$F$4+G5/$G$4+H5/$H$4+I5/$I$4+J5/$J$4+K5/$K$4)/10</f>
        <v>0.78558888888888878</v>
      </c>
      <c r="Q5" s="10">
        <f t="shared" ref="Q5:Q26" si="1">(P5*0.2+(L5/$L$4)*0.25+(M5/$M$4)*0.25+(N5/$N$4)*0.15+(O5/$O$4)*0.15)*100</f>
        <v>58.173898989898987</v>
      </c>
      <c r="R5" s="10">
        <f t="shared" ref="R5:R26" si="2">IF(Q5&gt;=90,  5, IF(Q5&gt;=78, 4, IF(Q5&gt;=64, 3, IF(Q5&gt;=50, 2, 1))))</f>
        <v>2</v>
      </c>
    </row>
    <row r="6" spans="1:21">
      <c r="A6" s="8"/>
      <c r="B6" s="5">
        <v>6</v>
      </c>
      <c r="C6" s="3">
        <v>5</v>
      </c>
      <c r="D6" s="3">
        <v>10</v>
      </c>
      <c r="E6" s="3">
        <v>9</v>
      </c>
      <c r="F6" s="3">
        <v>9</v>
      </c>
      <c r="G6" s="3">
        <v>5</v>
      </c>
      <c r="H6" s="3">
        <v>8.67</v>
      </c>
      <c r="I6" s="3">
        <v>5</v>
      </c>
      <c r="J6" s="3">
        <v>8</v>
      </c>
      <c r="K6" s="3">
        <v>9</v>
      </c>
      <c r="L6" s="12">
        <v>17</v>
      </c>
      <c r="M6" s="12">
        <v>27</v>
      </c>
      <c r="N6" s="8">
        <v>85</v>
      </c>
      <c r="O6" s="8">
        <v>100</v>
      </c>
      <c r="P6" s="3">
        <f t="shared" si="0"/>
        <v>0.86225555555555555</v>
      </c>
      <c r="Q6" s="10">
        <f t="shared" si="1"/>
        <v>86.699656565656582</v>
      </c>
      <c r="R6" s="10">
        <f t="shared" si="2"/>
        <v>4</v>
      </c>
    </row>
    <row r="7" spans="1:21">
      <c r="A7" s="8"/>
      <c r="B7" s="5">
        <v>6</v>
      </c>
      <c r="C7" s="3">
        <v>5</v>
      </c>
      <c r="D7" s="3">
        <v>9</v>
      </c>
      <c r="E7" s="3">
        <v>9</v>
      </c>
      <c r="F7" s="3">
        <v>7</v>
      </c>
      <c r="G7" s="3">
        <v>8</v>
      </c>
      <c r="H7" s="3">
        <v>9.33</v>
      </c>
      <c r="I7" s="3">
        <v>9</v>
      </c>
      <c r="J7" s="3">
        <v>8</v>
      </c>
      <c r="K7" s="3">
        <v>9</v>
      </c>
      <c r="L7" s="12">
        <v>16</v>
      </c>
      <c r="M7" s="12">
        <v>29</v>
      </c>
      <c r="N7" s="8">
        <v>100</v>
      </c>
      <c r="O7" s="8">
        <v>100</v>
      </c>
      <c r="P7" s="3">
        <f t="shared" si="0"/>
        <v>0.91218888888888894</v>
      </c>
      <c r="Q7" s="10">
        <f t="shared" si="1"/>
        <v>90.213474747474748</v>
      </c>
      <c r="R7" s="10">
        <f t="shared" si="2"/>
        <v>5</v>
      </c>
    </row>
    <row r="8" spans="1:21">
      <c r="A8" s="8"/>
      <c r="B8" s="5">
        <v>6</v>
      </c>
      <c r="C8" s="3">
        <v>3</v>
      </c>
      <c r="D8" s="3">
        <v>9</v>
      </c>
      <c r="E8" s="3">
        <v>8</v>
      </c>
      <c r="F8" s="3">
        <v>5</v>
      </c>
      <c r="G8" s="3">
        <v>7</v>
      </c>
      <c r="H8" s="3">
        <v>6.33</v>
      </c>
      <c r="I8" s="3">
        <v>8</v>
      </c>
      <c r="J8" s="3">
        <v>8</v>
      </c>
      <c r="K8" s="3">
        <v>6</v>
      </c>
      <c r="L8" s="12">
        <v>17</v>
      </c>
      <c r="M8" s="12">
        <v>29</v>
      </c>
      <c r="N8" s="8">
        <v>100</v>
      </c>
      <c r="O8" s="8">
        <v>100</v>
      </c>
      <c r="P8" s="3">
        <f t="shared" si="0"/>
        <v>0.76107777777777774</v>
      </c>
      <c r="Q8" s="10">
        <f t="shared" si="1"/>
        <v>88.441252525252537</v>
      </c>
      <c r="R8" s="10">
        <f t="shared" si="2"/>
        <v>4</v>
      </c>
    </row>
    <row r="9" spans="1:21">
      <c r="A9" s="8"/>
      <c r="B9" s="5">
        <v>6</v>
      </c>
      <c r="C9" s="3">
        <v>4</v>
      </c>
      <c r="D9" s="3">
        <v>9</v>
      </c>
      <c r="E9" s="3">
        <v>9</v>
      </c>
      <c r="F9" s="3">
        <v>8</v>
      </c>
      <c r="G9" s="3">
        <v>7</v>
      </c>
      <c r="H9" s="3">
        <v>6.5</v>
      </c>
      <c r="I9" s="3">
        <v>6</v>
      </c>
      <c r="J9" s="3">
        <v>7</v>
      </c>
      <c r="K9" s="3">
        <v>0</v>
      </c>
      <c r="L9" s="12">
        <v>17</v>
      </c>
      <c r="M9" s="12">
        <v>27</v>
      </c>
      <c r="N9" s="8">
        <v>85</v>
      </c>
      <c r="O9" s="8">
        <v>100</v>
      </c>
      <c r="P9" s="3">
        <f t="shared" si="0"/>
        <v>0.7302777777777778</v>
      </c>
      <c r="Q9" s="10">
        <f t="shared" si="1"/>
        <v>84.060101010101008</v>
      </c>
      <c r="R9" s="10">
        <f t="shared" si="2"/>
        <v>4</v>
      </c>
    </row>
    <row r="10" spans="1:21">
      <c r="A10" s="8"/>
      <c r="B10" s="5">
        <v>6</v>
      </c>
      <c r="C10" s="3">
        <v>5</v>
      </c>
      <c r="D10" s="3">
        <v>0</v>
      </c>
      <c r="E10" s="3">
        <v>7</v>
      </c>
      <c r="F10" s="3">
        <v>6</v>
      </c>
      <c r="G10" s="3">
        <v>8</v>
      </c>
      <c r="H10" s="3">
        <v>5.33</v>
      </c>
      <c r="I10" s="3">
        <v>7</v>
      </c>
      <c r="J10" s="3">
        <v>7</v>
      </c>
      <c r="K10" s="3">
        <v>5</v>
      </c>
      <c r="L10" s="12">
        <v>15</v>
      </c>
      <c r="M10" s="12">
        <v>27</v>
      </c>
      <c r="N10" s="8">
        <v>15</v>
      </c>
      <c r="O10" s="8">
        <v>100</v>
      </c>
      <c r="P10" s="3">
        <f t="shared" si="0"/>
        <v>0.67968888888888901</v>
      </c>
      <c r="Q10" s="10">
        <f t="shared" si="1"/>
        <v>70.048323232323241</v>
      </c>
      <c r="R10" s="10">
        <f t="shared" si="2"/>
        <v>3</v>
      </c>
      <c r="S10" s="11" t="s">
        <v>26</v>
      </c>
    </row>
    <row r="11" spans="1:21">
      <c r="A11" s="8"/>
      <c r="B11" s="5">
        <v>6</v>
      </c>
      <c r="C11" s="3">
        <v>5</v>
      </c>
      <c r="D11" s="3">
        <v>7</v>
      </c>
      <c r="E11" s="3">
        <v>8</v>
      </c>
      <c r="F11" s="3">
        <v>7</v>
      </c>
      <c r="G11" s="3">
        <v>4</v>
      </c>
      <c r="H11" s="3">
        <v>6.5</v>
      </c>
      <c r="I11" s="3">
        <v>6</v>
      </c>
      <c r="J11" s="3">
        <v>6</v>
      </c>
      <c r="K11" s="3">
        <v>6</v>
      </c>
      <c r="L11" s="12">
        <v>15</v>
      </c>
      <c r="M11" s="12">
        <v>33</v>
      </c>
      <c r="N11" s="8">
        <v>100</v>
      </c>
      <c r="O11" s="8">
        <v>100</v>
      </c>
      <c r="P11" s="3">
        <f t="shared" si="0"/>
        <v>0.72444444444444445</v>
      </c>
      <c r="Q11" s="10">
        <f t="shared" si="1"/>
        <v>88.238888888888894</v>
      </c>
      <c r="R11" s="10">
        <f t="shared" si="2"/>
        <v>4</v>
      </c>
      <c r="U11" s="11"/>
    </row>
    <row r="12" spans="1:21">
      <c r="A12" s="8"/>
      <c r="B12" s="5">
        <v>6</v>
      </c>
      <c r="C12" s="3">
        <v>5</v>
      </c>
      <c r="D12" s="3">
        <v>0</v>
      </c>
      <c r="E12" s="3">
        <v>9</v>
      </c>
      <c r="F12" s="3">
        <v>9</v>
      </c>
      <c r="G12" s="3">
        <v>6</v>
      </c>
      <c r="H12" s="3">
        <v>9.67</v>
      </c>
      <c r="I12" s="3">
        <v>10</v>
      </c>
      <c r="J12" s="3">
        <v>8</v>
      </c>
      <c r="K12" s="3">
        <v>8</v>
      </c>
      <c r="L12" s="12">
        <v>15</v>
      </c>
      <c r="M12" s="12">
        <v>31</v>
      </c>
      <c r="N12" s="8">
        <v>95</v>
      </c>
      <c r="O12" s="8">
        <v>100</v>
      </c>
      <c r="P12" s="3">
        <f t="shared" si="0"/>
        <v>0.82336666666666658</v>
      </c>
      <c r="Q12" s="10">
        <f t="shared" si="1"/>
        <v>87.952181818181813</v>
      </c>
      <c r="R12" s="10">
        <f t="shared" si="2"/>
        <v>4</v>
      </c>
      <c r="S12" s="14" t="s">
        <v>23</v>
      </c>
    </row>
    <row r="13" spans="1:21">
      <c r="A13" s="8"/>
      <c r="B13" s="5">
        <v>6</v>
      </c>
      <c r="C13" s="3">
        <v>5</v>
      </c>
      <c r="D13" s="3">
        <v>10</v>
      </c>
      <c r="E13" s="3">
        <v>10</v>
      </c>
      <c r="F13" s="3">
        <v>7</v>
      </c>
      <c r="G13" s="3">
        <v>8</v>
      </c>
      <c r="H13" s="3">
        <v>8.5</v>
      </c>
      <c r="I13" s="3">
        <v>9</v>
      </c>
      <c r="J13" s="3">
        <v>8</v>
      </c>
      <c r="K13" s="3">
        <v>8</v>
      </c>
      <c r="L13" s="12">
        <v>17</v>
      </c>
      <c r="M13" s="12">
        <v>26</v>
      </c>
      <c r="N13" s="8">
        <v>95</v>
      </c>
      <c r="O13" s="8">
        <v>100</v>
      </c>
      <c r="P13" s="3">
        <f t="shared" si="0"/>
        <v>0.91388888888888897</v>
      </c>
      <c r="Q13" s="10">
        <f t="shared" si="1"/>
        <v>88.474747474747488</v>
      </c>
      <c r="R13" s="10">
        <f t="shared" si="2"/>
        <v>4</v>
      </c>
      <c r="S13" s="11" t="s">
        <v>26</v>
      </c>
    </row>
    <row r="14" spans="1:21">
      <c r="A14" s="8"/>
      <c r="B14" s="5">
        <v>6</v>
      </c>
      <c r="C14" s="3">
        <v>5</v>
      </c>
      <c r="D14" s="3">
        <v>9</v>
      </c>
      <c r="E14" s="3">
        <v>8</v>
      </c>
      <c r="F14" s="3">
        <v>8</v>
      </c>
      <c r="G14" s="3">
        <v>9</v>
      </c>
      <c r="H14" s="3">
        <v>6.5</v>
      </c>
      <c r="I14" s="3">
        <v>8</v>
      </c>
      <c r="J14" s="3">
        <v>8</v>
      </c>
      <c r="K14" s="3">
        <v>8</v>
      </c>
      <c r="L14" s="12">
        <v>18</v>
      </c>
      <c r="M14" s="12">
        <v>30</v>
      </c>
      <c r="N14" s="8">
        <v>100</v>
      </c>
      <c r="O14" s="8">
        <v>100</v>
      </c>
      <c r="P14" s="3">
        <f t="shared" si="0"/>
        <v>0.875</v>
      </c>
      <c r="Q14" s="10">
        <f t="shared" si="1"/>
        <v>92.727272727272734</v>
      </c>
      <c r="R14" s="10">
        <f t="shared" si="2"/>
        <v>5</v>
      </c>
    </row>
    <row r="15" spans="1:21">
      <c r="A15" s="8"/>
      <c r="B15" s="5">
        <v>6</v>
      </c>
      <c r="C15" s="3">
        <v>5</v>
      </c>
      <c r="D15" s="3">
        <v>9</v>
      </c>
      <c r="E15" s="3">
        <v>8</v>
      </c>
      <c r="F15" s="3">
        <v>7</v>
      </c>
      <c r="G15" s="3">
        <v>9</v>
      </c>
      <c r="H15" s="3">
        <v>7</v>
      </c>
      <c r="I15" s="3">
        <v>10</v>
      </c>
      <c r="J15" s="3">
        <v>8</v>
      </c>
      <c r="K15" s="3">
        <v>9</v>
      </c>
      <c r="L15" s="12">
        <v>18</v>
      </c>
      <c r="M15" s="12">
        <v>28</v>
      </c>
      <c r="N15" s="8">
        <v>100</v>
      </c>
      <c r="O15" s="8">
        <v>100</v>
      </c>
      <c r="P15" s="3">
        <f t="shared" si="0"/>
        <v>0.90000000000000013</v>
      </c>
      <c r="Q15" s="10">
        <f t="shared" si="1"/>
        <v>91.712121212121218</v>
      </c>
      <c r="R15" s="10">
        <f t="shared" si="2"/>
        <v>5</v>
      </c>
    </row>
    <row r="16" spans="1:21">
      <c r="A16" s="8"/>
      <c r="B16" s="5">
        <v>6</v>
      </c>
      <c r="C16" s="3">
        <v>4</v>
      </c>
      <c r="D16" s="3">
        <v>7</v>
      </c>
      <c r="E16" s="3">
        <v>9</v>
      </c>
      <c r="F16" s="3">
        <v>7</v>
      </c>
      <c r="G16" s="3">
        <v>4</v>
      </c>
      <c r="H16" s="3">
        <v>8.33</v>
      </c>
      <c r="I16" s="3">
        <v>3</v>
      </c>
      <c r="J16" s="3">
        <v>8</v>
      </c>
      <c r="K16" s="3">
        <v>9</v>
      </c>
      <c r="L16" s="12">
        <v>15</v>
      </c>
      <c r="M16" s="12">
        <v>29</v>
      </c>
      <c r="N16" s="8">
        <v>97</v>
      </c>
      <c r="O16" s="8">
        <v>95</v>
      </c>
      <c r="P16" s="3">
        <f t="shared" si="0"/>
        <v>0.75774444444444444</v>
      </c>
      <c r="Q16" s="10">
        <f t="shared" si="1"/>
        <v>84.674585858585843</v>
      </c>
      <c r="R16" s="10">
        <f t="shared" si="2"/>
        <v>4</v>
      </c>
    </row>
    <row r="17" spans="1:20">
      <c r="A17" s="8"/>
      <c r="B17" s="5">
        <v>6</v>
      </c>
      <c r="C17" s="3">
        <v>5</v>
      </c>
      <c r="D17" s="3">
        <v>10</v>
      </c>
      <c r="E17" s="3">
        <v>9</v>
      </c>
      <c r="F17" s="3">
        <v>7</v>
      </c>
      <c r="G17" s="3">
        <v>9</v>
      </c>
      <c r="H17" s="3">
        <v>8</v>
      </c>
      <c r="I17" s="3">
        <v>5</v>
      </c>
      <c r="J17" s="3">
        <v>7</v>
      </c>
      <c r="K17" s="3">
        <v>9</v>
      </c>
      <c r="L17" s="12">
        <v>17</v>
      </c>
      <c r="M17" s="12">
        <v>25</v>
      </c>
      <c r="N17" s="8">
        <v>95</v>
      </c>
      <c r="O17" s="8">
        <v>100</v>
      </c>
      <c r="P17" s="3">
        <f t="shared" si="0"/>
        <v>0.86749999999999994</v>
      </c>
      <c r="Q17" s="10">
        <f>(P17*0.2+(L17/$L$4)*0.25+(M17/$M$4)*0.25+(N17/$N$4)*0.15+(O17/$O$4)*0.15)*100*0.8</f>
        <v>69.431515151515143</v>
      </c>
      <c r="R17" s="10">
        <v>3</v>
      </c>
      <c r="S17" s="11" t="s">
        <v>22</v>
      </c>
      <c r="T17" s="11" t="s">
        <v>26</v>
      </c>
    </row>
    <row r="18" spans="1:20">
      <c r="A18" s="8"/>
      <c r="B18" s="5">
        <v>6</v>
      </c>
      <c r="C18" s="3">
        <v>5</v>
      </c>
      <c r="D18" s="3">
        <v>0</v>
      </c>
      <c r="E18" s="3">
        <v>0</v>
      </c>
      <c r="F18" s="3">
        <v>4</v>
      </c>
      <c r="G18" s="3">
        <v>8</v>
      </c>
      <c r="H18" s="3">
        <v>8.67</v>
      </c>
      <c r="I18" s="3">
        <v>6</v>
      </c>
      <c r="J18" s="3">
        <v>7</v>
      </c>
      <c r="K18" s="3">
        <v>7</v>
      </c>
      <c r="L18" s="12">
        <v>14</v>
      </c>
      <c r="M18" s="12">
        <v>21</v>
      </c>
      <c r="N18" s="8">
        <v>0</v>
      </c>
      <c r="O18" s="8">
        <v>100</v>
      </c>
      <c r="P18" s="3">
        <f t="shared" si="0"/>
        <v>0.63308888888888881</v>
      </c>
      <c r="Q18" s="10">
        <f t="shared" si="1"/>
        <v>61.070868686868685</v>
      </c>
      <c r="R18" s="10">
        <f t="shared" si="2"/>
        <v>2</v>
      </c>
    </row>
    <row r="19" spans="1:20">
      <c r="A19" s="8"/>
      <c r="B19" s="5">
        <v>6</v>
      </c>
      <c r="C19" s="3">
        <v>5</v>
      </c>
      <c r="D19" s="3">
        <v>10</v>
      </c>
      <c r="E19" s="3">
        <v>10</v>
      </c>
      <c r="F19" s="3">
        <v>10</v>
      </c>
      <c r="G19" s="3">
        <v>8</v>
      </c>
      <c r="H19" s="3">
        <v>9.5</v>
      </c>
      <c r="I19" s="3">
        <v>4</v>
      </c>
      <c r="J19" s="3">
        <v>7</v>
      </c>
      <c r="K19" s="3">
        <v>9</v>
      </c>
      <c r="L19" s="12">
        <v>16</v>
      </c>
      <c r="M19" s="12">
        <v>27</v>
      </c>
      <c r="N19" s="8">
        <v>0</v>
      </c>
      <c r="O19" s="8">
        <v>0</v>
      </c>
      <c r="P19" s="3">
        <f t="shared" si="0"/>
        <v>0.90138888888888913</v>
      </c>
      <c r="Q19" s="10">
        <f t="shared" si="1"/>
        <v>58.482323232323239</v>
      </c>
      <c r="R19" s="10">
        <f t="shared" si="2"/>
        <v>2</v>
      </c>
    </row>
    <row r="20" spans="1:20">
      <c r="A20" s="8"/>
      <c r="B20" s="5">
        <v>6</v>
      </c>
      <c r="C20" s="3">
        <v>5</v>
      </c>
      <c r="D20" s="3">
        <v>9</v>
      </c>
      <c r="E20" s="3">
        <v>8</v>
      </c>
      <c r="F20" s="3">
        <v>6</v>
      </c>
      <c r="G20" s="3">
        <v>9</v>
      </c>
      <c r="H20" s="3">
        <v>9</v>
      </c>
      <c r="I20" s="3">
        <v>5</v>
      </c>
      <c r="J20" s="3">
        <v>8</v>
      </c>
      <c r="K20" s="3">
        <v>8</v>
      </c>
      <c r="L20" s="12">
        <v>16</v>
      </c>
      <c r="M20" s="12">
        <v>30</v>
      </c>
      <c r="N20" s="8">
        <v>97</v>
      </c>
      <c r="O20" s="8">
        <v>95</v>
      </c>
      <c r="P20" s="3">
        <f t="shared" si="0"/>
        <v>0.85</v>
      </c>
      <c r="Q20" s="10">
        <f t="shared" si="1"/>
        <v>88.527272727272717</v>
      </c>
      <c r="R20" s="10">
        <f t="shared" si="2"/>
        <v>4</v>
      </c>
    </row>
    <row r="21" spans="1:20">
      <c r="A21" s="8"/>
      <c r="B21" s="5">
        <v>6</v>
      </c>
      <c r="C21" s="3">
        <v>5</v>
      </c>
      <c r="D21" s="3">
        <v>10</v>
      </c>
      <c r="E21" s="3">
        <v>9</v>
      </c>
      <c r="F21" s="3">
        <v>9</v>
      </c>
      <c r="G21" s="3">
        <v>7</v>
      </c>
      <c r="H21" s="3">
        <v>9.67</v>
      </c>
      <c r="I21" s="3">
        <v>4</v>
      </c>
      <c r="J21" s="3">
        <v>7</v>
      </c>
      <c r="K21" s="3">
        <v>9</v>
      </c>
      <c r="L21" s="12">
        <v>15</v>
      </c>
      <c r="M21" s="12">
        <v>28</v>
      </c>
      <c r="N21" s="8">
        <v>30</v>
      </c>
      <c r="O21" s="8">
        <v>100</v>
      </c>
      <c r="P21" s="3">
        <f t="shared" si="0"/>
        <v>0.87197777777777774</v>
      </c>
      <c r="Q21" s="10">
        <f t="shared" si="1"/>
        <v>76.901676767676776</v>
      </c>
      <c r="R21" s="10">
        <f t="shared" si="2"/>
        <v>3</v>
      </c>
      <c r="S21" s="11" t="s">
        <v>24</v>
      </c>
    </row>
    <row r="22" spans="1:20">
      <c r="A22" s="8"/>
      <c r="B22" s="5">
        <v>6</v>
      </c>
      <c r="C22" s="3">
        <v>5</v>
      </c>
      <c r="D22" s="3">
        <v>10</v>
      </c>
      <c r="E22" s="3">
        <v>10</v>
      </c>
      <c r="F22" s="3">
        <v>9</v>
      </c>
      <c r="G22" s="3">
        <v>9</v>
      </c>
      <c r="H22" s="3">
        <v>9.5</v>
      </c>
      <c r="I22" s="3">
        <v>0</v>
      </c>
      <c r="J22" s="3">
        <v>0</v>
      </c>
      <c r="K22" s="3">
        <v>9</v>
      </c>
      <c r="L22" s="12">
        <v>18</v>
      </c>
      <c r="M22" s="12">
        <v>31</v>
      </c>
      <c r="N22" s="8">
        <v>99</v>
      </c>
      <c r="O22" s="8">
        <v>100</v>
      </c>
      <c r="P22" s="3">
        <f t="shared" si="0"/>
        <v>0.77500000000000013</v>
      </c>
      <c r="Q22" s="10">
        <f t="shared" si="1"/>
        <v>91.334848484848479</v>
      </c>
      <c r="R22" s="10">
        <f t="shared" si="2"/>
        <v>5</v>
      </c>
    </row>
    <row r="23" spans="1:20">
      <c r="A23" s="8"/>
      <c r="B23" s="5">
        <v>6</v>
      </c>
      <c r="C23" s="3">
        <v>3</v>
      </c>
      <c r="D23" s="3">
        <v>7.5</v>
      </c>
      <c r="E23" s="3">
        <v>8</v>
      </c>
      <c r="F23" s="3">
        <v>8</v>
      </c>
      <c r="G23" s="3">
        <v>5</v>
      </c>
      <c r="H23" s="3">
        <v>6.67</v>
      </c>
      <c r="I23" s="3">
        <v>0</v>
      </c>
      <c r="J23" s="3">
        <v>0</v>
      </c>
      <c r="K23" s="3">
        <v>6</v>
      </c>
      <c r="L23" s="12">
        <v>15</v>
      </c>
      <c r="M23" s="12">
        <v>25</v>
      </c>
      <c r="N23" s="8">
        <v>97</v>
      </c>
      <c r="O23" s="8">
        <v>95</v>
      </c>
      <c r="P23" s="3">
        <f t="shared" si="0"/>
        <v>0.57725555555555552</v>
      </c>
      <c r="Q23" s="10">
        <f t="shared" si="1"/>
        <v>78.034505050505047</v>
      </c>
      <c r="R23" s="10">
        <f t="shared" si="2"/>
        <v>4</v>
      </c>
    </row>
    <row r="24" spans="1:20">
      <c r="A24" s="8"/>
      <c r="B24" s="5">
        <v>6</v>
      </c>
      <c r="C24" s="3">
        <v>4</v>
      </c>
      <c r="D24" s="3">
        <v>8</v>
      </c>
      <c r="E24" s="3">
        <v>9</v>
      </c>
      <c r="F24" s="3">
        <v>5</v>
      </c>
      <c r="G24" s="3">
        <v>7</v>
      </c>
      <c r="H24" s="3">
        <v>8.67</v>
      </c>
      <c r="I24" s="3">
        <v>4</v>
      </c>
      <c r="J24" s="3">
        <v>7</v>
      </c>
      <c r="K24" s="3">
        <v>9</v>
      </c>
      <c r="L24" s="12">
        <v>16</v>
      </c>
      <c r="M24" s="12">
        <v>29</v>
      </c>
      <c r="N24" s="8">
        <v>100</v>
      </c>
      <c r="O24" s="8">
        <v>100</v>
      </c>
      <c r="P24" s="3">
        <f t="shared" si="0"/>
        <v>0.78197777777777788</v>
      </c>
      <c r="Q24" s="10">
        <f t="shared" si="1"/>
        <v>87.609252525252529</v>
      </c>
      <c r="R24" s="10">
        <f t="shared" si="2"/>
        <v>4</v>
      </c>
    </row>
    <row r="25" spans="1:20">
      <c r="A25" s="8"/>
      <c r="B25" s="5">
        <v>6</v>
      </c>
      <c r="C25" s="3">
        <v>5</v>
      </c>
      <c r="D25" s="3">
        <v>9</v>
      </c>
      <c r="E25" s="3">
        <v>9</v>
      </c>
      <c r="F25" s="3">
        <v>8</v>
      </c>
      <c r="G25" s="3">
        <v>7</v>
      </c>
      <c r="H25" s="3">
        <v>7.5</v>
      </c>
      <c r="I25" s="3">
        <v>6</v>
      </c>
      <c r="J25" s="3">
        <v>6</v>
      </c>
      <c r="K25" s="3">
        <v>0</v>
      </c>
      <c r="L25" s="12">
        <v>16</v>
      </c>
      <c r="M25" s="12">
        <v>26</v>
      </c>
      <c r="N25" s="8">
        <v>100</v>
      </c>
      <c r="O25" s="8">
        <v>60</v>
      </c>
      <c r="P25" s="3">
        <f t="shared" si="0"/>
        <v>0.74777777777777765</v>
      </c>
      <c r="Q25" s="10">
        <f t="shared" si="1"/>
        <v>78.652525252525237</v>
      </c>
      <c r="R25" s="10">
        <f t="shared" si="2"/>
        <v>4</v>
      </c>
    </row>
    <row r="26" spans="1:20">
      <c r="A26" s="8"/>
      <c r="B26" s="5">
        <v>6</v>
      </c>
      <c r="C26" s="3">
        <v>5</v>
      </c>
      <c r="D26" s="3">
        <v>10</v>
      </c>
      <c r="E26" s="3">
        <v>9</v>
      </c>
      <c r="F26" s="3">
        <v>8</v>
      </c>
      <c r="G26" s="3">
        <v>6</v>
      </c>
      <c r="H26" s="3">
        <v>9.5</v>
      </c>
      <c r="I26" s="3">
        <v>7</v>
      </c>
      <c r="J26" s="3">
        <v>8</v>
      </c>
      <c r="K26" s="3">
        <v>8</v>
      </c>
      <c r="L26" s="12">
        <v>17</v>
      </c>
      <c r="M26" s="12">
        <v>28</v>
      </c>
      <c r="N26" s="8">
        <v>97</v>
      </c>
      <c r="O26" s="8">
        <v>97</v>
      </c>
      <c r="P26" s="3">
        <f t="shared" si="0"/>
        <v>0.88166666666666682</v>
      </c>
      <c r="Q26" s="10">
        <f t="shared" si="1"/>
        <v>89.195454545454538</v>
      </c>
      <c r="R26" s="10">
        <f t="shared" si="2"/>
        <v>4</v>
      </c>
      <c r="S26" s="14" t="s">
        <v>23</v>
      </c>
    </row>
    <row r="27" spans="1:20">
      <c r="R27" s="13">
        <f>AVERAGE(R4:R26)</f>
        <v>3.8260869565217392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4</vt:lpstr>
      <vt:lpstr>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Benedek Fegyó</dc:creator>
  <cp:lastModifiedBy>Benedek Fegyó</cp:lastModifiedBy>
  <dcterms:created xsi:type="dcterms:W3CDTF">2025-02-25T08:41:06Z</dcterms:created>
  <dcterms:modified xsi:type="dcterms:W3CDTF">2025-09-11T17:15:11Z</dcterms:modified>
</cp:coreProperties>
</file>