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feiw\Documents\TensileConv\"/>
    </mc:Choice>
  </mc:AlternateContent>
  <xr:revisionPtr revIDLastSave="0" documentId="13_ncr:1_{3F252EEC-4B9C-4EA5-94FF-C83262A17043}" xr6:coauthVersionLast="38" xr6:coauthVersionMax="38" xr10:uidLastSave="{00000000-0000-0000-0000-000000000000}"/>
  <bookViews>
    <workbookView xWindow="0" yWindow="0" windowWidth="14780" windowHeight="7720" firstSheet="1" activeTab="4" xr2:uid="{00000000-000D-0000-FFFF-FFFF00000000}"/>
  </bookViews>
  <sheets>
    <sheet name="group &amp; CU" sheetId="8" r:id="rId1"/>
    <sheet name="Sheet1" sheetId="13" r:id="rId2"/>
    <sheet name="local &amp; wave" sheetId="9" r:id="rId3"/>
    <sheet name="thread" sheetId="10" r:id="rId4"/>
    <sheet name="theoretic Value" sheetId="11" r:id="rId5"/>
    <sheet name="Software pipline" sheetId="12" r:id="rId6"/>
    <sheet name="Conv1x1" sheetId="6" r:id="rId7"/>
    <sheet name="Sheet2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1" l="1"/>
  <c r="P28" i="11"/>
  <c r="N28" i="11"/>
  <c r="R28" i="11"/>
  <c r="K28" i="11"/>
  <c r="G28" i="11"/>
  <c r="F28" i="11"/>
  <c r="N26" i="14" l="1"/>
  <c r="J26" i="14"/>
  <c r="V26" i="14" s="1"/>
  <c r="O26" i="14" l="1"/>
  <c r="X26" i="14" s="1"/>
  <c r="I26" i="14"/>
  <c r="S26" i="14"/>
  <c r="J27" i="11"/>
  <c r="AT22" i="8"/>
  <c r="AN22" i="8"/>
  <c r="AH22" i="8"/>
  <c r="AB22" i="8"/>
  <c r="Z26" i="14" l="1"/>
  <c r="AA26" i="14" s="1"/>
  <c r="W26" i="14"/>
  <c r="Y26" i="14" s="1"/>
  <c r="AU22" i="8"/>
  <c r="O27" i="11"/>
  <c r="K27" i="9"/>
  <c r="P27" i="9" s="1"/>
  <c r="F27" i="11" s="1"/>
  <c r="Z21" i="9"/>
  <c r="X21" i="9"/>
  <c r="V21" i="9"/>
  <c r="T21" i="9"/>
  <c r="Q28" i="8"/>
  <c r="K27" i="11" l="1"/>
  <c r="P27" i="11" s="1"/>
  <c r="H27" i="11"/>
  <c r="N27" i="11" s="1"/>
  <c r="M27" i="11"/>
  <c r="Q27" i="11" s="1"/>
  <c r="G27" i="11"/>
  <c r="R27" i="11" s="1"/>
  <c r="O27" i="9"/>
  <c r="AA21" i="9"/>
  <c r="S27" i="11" l="1"/>
  <c r="Q23" i="6"/>
  <c r="P5" i="6"/>
  <c r="Q12" i="6" s="1"/>
  <c r="Q15" i="6" s="1"/>
  <c r="R5" i="6"/>
  <c r="P6" i="6"/>
  <c r="T6" i="6" s="1"/>
  <c r="Q5" i="6"/>
  <c r="Q6" i="6"/>
  <c r="R6" i="6"/>
  <c r="W4" i="6"/>
  <c r="U4" i="6"/>
  <c r="S6" i="6"/>
  <c r="Y4" i="6"/>
  <c r="V4" i="6"/>
  <c r="S5" i="6"/>
  <c r="Y5" i="6" l="1"/>
  <c r="V5" i="6"/>
  <c r="T5" i="6"/>
  <c r="W5" i="6" s="1"/>
  <c r="X5" i="6" s="1"/>
  <c r="Z5" i="6" s="1"/>
  <c r="U6" i="6"/>
  <c r="U5" i="6"/>
  <c r="V6" i="6"/>
  <c r="Y6" i="6"/>
  <c r="W6" i="6"/>
  <c r="X6" i="6" s="1"/>
  <c r="AA5" i="6" l="1"/>
  <c r="Z6" i="6"/>
  <c r="AA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4" authorId="0" shapeId="0" xr:uid="{55666892-177C-4959-8C5B-1D6120C6E864}">
      <text>
        <r>
          <rPr>
            <b/>
            <sz val="9"/>
            <color indexed="81"/>
            <rFont val="Tahoma"/>
            <charset val="1"/>
          </rPr>
          <t>Administrator:
total wave num = W * H * (C/192) * N * (K/16) / 64
每个thread处理192个C
每个thread处理16个K
wavefront宽度为64个thread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4" authorId="0" shapeId="0" xr:uid="{B8512BC2-BF83-4F7E-9DB6-C02765E1A662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Ops = W * H * C * N * K</t>
        </r>
      </text>
    </comment>
    <comment ref="T4" authorId="0" shapeId="0" xr:uid="{1B6313AB-BF61-4B46-B6A8-30EDE148FE10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= WaveNum * C * 16
16为每个wavefront处理的K的个数</t>
        </r>
      </text>
    </comment>
    <comment ref="U4" authorId="0" shapeId="0" xr:uid="{0E3022AD-23FD-4D88-B81B-8DC160F26FEB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=16VALU * 4SIMD * 64CU</t>
        </r>
      </text>
    </comment>
    <comment ref="V4" authorId="0" shapeId="0" xr:uid="{6F80265A-166A-42F3-85A2-A26180D644B1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4DWORD * 64CU</t>
        </r>
      </text>
    </comment>
    <comment ref="W4" authorId="0" shapeId="0" xr:uid="{9ED7B504-F095-42D1-98A4-8F9E7E1E0DF2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4DWORD * 64CU</t>
        </r>
      </text>
    </comment>
    <comment ref="X4" authorId="0" shapeId="0" xr:uid="{38AA6CFE-1D3B-43AA-ADB2-72EB455C3520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2CU share 1SQC</t>
        </r>
      </text>
    </comment>
    <comment ref="Y4" authorId="0" shapeId="0" xr:uid="{C942B64F-B7C7-4C57-9020-B168322B95AF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4DWORD * 64CU</t>
        </r>
      </text>
    </comment>
    <comment ref="V6" authorId="0" shapeId="0" xr:uid="{7B2E842C-D8F6-4830-A2CA-E492CFFBB5E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/4: 4wavefront per CU</t>
        </r>
      </text>
    </comment>
  </commentList>
</comments>
</file>

<file path=xl/sharedStrings.xml><?xml version="1.0" encoding="utf-8"?>
<sst xmlns="http://schemas.openxmlformats.org/spreadsheetml/2006/main" count="410" uniqueCount="176">
  <si>
    <t>Ops</t>
  </si>
  <si>
    <t>N</t>
  </si>
  <si>
    <t>K</t>
  </si>
  <si>
    <t>CU Eff</t>
  </si>
  <si>
    <t>SE0</t>
  </si>
  <si>
    <t>CU0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</si>
  <si>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</si>
  <si>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</si>
  <si>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</si>
  <si>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</si>
  <si>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</si>
  <si>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</si>
  <si>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</si>
  <si>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</si>
  <si>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</si>
  <si>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</si>
  <si>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</si>
  <si>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</si>
  <si>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</si>
  <si>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</si>
  <si>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</si>
  <si>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W</t>
  </si>
  <si>
    <t>H</t>
  </si>
  <si>
    <t>C</t>
  </si>
  <si>
    <t>input</t>
  </si>
  <si>
    <t>weight</t>
  </si>
  <si>
    <t>output</t>
  </si>
  <si>
    <t>read L2-&gt;L1</t>
  </si>
  <si>
    <t>write L1-&gt;L2</t>
  </si>
  <si>
    <t>R</t>
  </si>
  <si>
    <t>S</t>
  </si>
  <si>
    <t>IO cycle</t>
  </si>
  <si>
    <t>workgroup</t>
  </si>
  <si>
    <t>output/group</t>
  </si>
  <si>
    <t>64pix*16K</t>
  </si>
  <si>
    <t>64pix*64K</t>
  </si>
  <si>
    <t>Waves</t>
  </si>
  <si>
    <t>(64,1,1)</t>
  </si>
  <si>
    <t>(256,1,1)</t>
  </si>
  <si>
    <t>W * H * C * N * R * S * K</t>
  </si>
  <si>
    <t>wave * C * 16</t>
  </si>
  <si>
    <t>read SQC-&gt;CU</t>
  </si>
  <si>
    <t>L2-SQC Cycles</t>
  </si>
  <si>
    <t>Ops Cycles(fp32)</t>
  </si>
  <si>
    <t>L2-&gt;L1 Rd Cycles</t>
  </si>
  <si>
    <t>SQC-&gt;CU Rd Cycles</t>
  </si>
  <si>
    <t xml:space="preserve">L1-&gt;L2 Wr Cycles </t>
  </si>
  <si>
    <t>W * H * C * N * K / 16</t>
  </si>
  <si>
    <t>W * H * K * N</t>
  </si>
  <si>
    <t>W * H * N * (K/16) / 64</t>
  </si>
  <si>
    <t>total Waves #</t>
  </si>
  <si>
    <t>CU #</t>
  </si>
  <si>
    <t>Waves/SE</t>
  </si>
  <si>
    <t>SE</t>
  </si>
  <si>
    <t>CU/SE</t>
  </si>
  <si>
    <t>Waves/CU/SE</t>
  </si>
  <si>
    <t>=12CU *12Waves + 4CU * 13 Waves</t>
  </si>
  <si>
    <t>SIMDs/CU</t>
  </si>
  <si>
    <t>Waves/SIMD</t>
  </si>
  <si>
    <t>=1SIMD * 4 Waves + 3 SIMD * 3 Waves</t>
  </si>
  <si>
    <t>VGPR/SIMD</t>
  </si>
  <si>
    <t>VGPR/Waves</t>
  </si>
  <si>
    <t>DWORD*64 Thread</t>
  </si>
  <si>
    <t>读取input BuffA</t>
  </si>
  <si>
    <t>预读取weight</t>
  </si>
  <si>
    <t>读取 input BuffB</t>
  </si>
  <si>
    <t>计算 BuffA</t>
  </si>
  <si>
    <t>计算 BuffB</t>
  </si>
  <si>
    <t>循环体</t>
  </si>
  <si>
    <t>循环填充</t>
  </si>
  <si>
    <t>循环排空</t>
  </si>
  <si>
    <t>group num</t>
  </si>
  <si>
    <t>pix(W*H*N)</t>
  </si>
  <si>
    <t>parameter mapped in one group</t>
  </si>
  <si>
    <t>groups/SE</t>
  </si>
  <si>
    <t>total</t>
  </si>
  <si>
    <t>CU id</t>
  </si>
  <si>
    <t>Total</t>
  </si>
  <si>
    <t>SE1</t>
  </si>
  <si>
    <t>SE2</t>
  </si>
  <si>
    <t>SE3</t>
  </si>
  <si>
    <t>pix</t>
  </si>
  <si>
    <t>parameter mapped in one thread</t>
  </si>
  <si>
    <t>group size</t>
  </si>
  <si>
    <t>wave num</t>
  </si>
  <si>
    <t>wave size</t>
  </si>
  <si>
    <t>group num2</t>
  </si>
  <si>
    <t>wave num2</t>
  </si>
  <si>
    <t>wave num1</t>
  </si>
  <si>
    <t>group num1</t>
  </si>
  <si>
    <t>group on one CU</t>
  </si>
  <si>
    <t>wave on one CU</t>
  </si>
  <si>
    <t>image read</t>
  </si>
  <si>
    <t>group num1/CU</t>
  </si>
  <si>
    <t>group num2/CU</t>
  </si>
  <si>
    <t>group id</t>
  </si>
  <si>
    <t>weight read</t>
  </si>
  <si>
    <t>result write</t>
  </si>
  <si>
    <t>L2 --&gt; L1</t>
  </si>
  <si>
    <t>L1 --&gt; L2</t>
  </si>
  <si>
    <t>L2 --&gt; SQC</t>
  </si>
  <si>
    <t>SQC --&gt; CU</t>
  </si>
  <si>
    <t>L1 --&gt; CU</t>
  </si>
  <si>
    <t>CU --&gt; L1</t>
  </si>
  <si>
    <t>计算/存储 BuffA</t>
  </si>
  <si>
    <t>计算/存储 BuffB</t>
  </si>
  <si>
    <t>parameter mapped in one wave</t>
  </si>
  <si>
    <t>parameter mapped on one group</t>
  </si>
  <si>
    <t>Operations</t>
  </si>
  <si>
    <t>Ops Cycles</t>
  </si>
  <si>
    <t xml:space="preserve">CU Efficiency </t>
  </si>
  <si>
    <t>各CU上work_group 分配</t>
  </si>
  <si>
    <t xml:space="preserve">该表单: </t>
  </si>
  <si>
    <t>1. 描述如何将工作分配到各个CU上</t>
  </si>
  <si>
    <t>2. 描述每个work_group的工作量</t>
  </si>
  <si>
    <t>3. 描述work_group的数量以及如何在各个CU上分配</t>
  </si>
  <si>
    <t>1. 描述一个work_group的工作如何分配到各个thread上</t>
  </si>
  <si>
    <t>2. 描述work_item的工作量以及数量</t>
  </si>
  <si>
    <t>3. 描述wave_front的工作量以及数量</t>
  </si>
  <si>
    <t>3. 计算理论效率</t>
  </si>
  <si>
    <r>
      <t>1. 计算</t>
    </r>
    <r>
      <rPr>
        <b/>
        <sz val="11"/>
        <color rgb="FFFF0000"/>
        <rFont val="Calibri"/>
        <family val="2"/>
        <scheme val="minor"/>
      </rPr>
      <t>一个CU</t>
    </r>
    <r>
      <rPr>
        <b/>
        <sz val="11"/>
        <color theme="1"/>
        <rFont val="Calibri"/>
        <family val="2"/>
        <scheme val="minor"/>
      </rPr>
      <t>上的计算量以及访存数量</t>
    </r>
  </si>
  <si>
    <r>
      <t>2. 计算</t>
    </r>
    <r>
      <rPr>
        <b/>
        <sz val="11"/>
        <color rgb="FFFF0000"/>
        <rFont val="Calibri"/>
        <family val="2"/>
        <scheme val="minor"/>
      </rPr>
      <t>一个CU</t>
    </r>
    <r>
      <rPr>
        <b/>
        <sz val="11"/>
        <color theme="1"/>
        <rFont val="Calibri"/>
        <family val="2"/>
        <scheme val="minor"/>
      </rPr>
      <t>上计算时间与访存时间</t>
    </r>
  </si>
  <si>
    <t>各CU上 wave_front 数量</t>
  </si>
  <si>
    <t>parameter mapped on one wave</t>
  </si>
  <si>
    <t>数据量(DWORD)</t>
  </si>
  <si>
    <t>带宽(DWORD)</t>
  </si>
  <si>
    <r>
      <t>C</t>
    </r>
    <r>
      <rPr>
        <sz val="8"/>
        <color theme="1"/>
        <rFont val="Calibri"/>
        <family val="2"/>
        <scheme val="minor"/>
      </rPr>
      <t>cu</t>
    </r>
    <r>
      <rPr>
        <sz val="11"/>
        <color theme="1"/>
        <rFont val="Calibri"/>
        <family val="2"/>
        <scheme val="minor"/>
      </rPr>
      <t xml:space="preserve"> * K</t>
    </r>
    <r>
      <rPr>
        <sz val="8"/>
        <color theme="1"/>
        <rFont val="Calibri"/>
        <family val="2"/>
        <scheme val="minor"/>
      </rPr>
      <t>cu</t>
    </r>
  </si>
  <si>
    <t>计算公式</t>
  </si>
  <si>
    <t>Operation</t>
  </si>
  <si>
    <t>1. 描述一个work_item的工作量</t>
  </si>
  <si>
    <t>2. 计算一个work_item的GPR资源使用</t>
  </si>
  <si>
    <r>
      <t>Pix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C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(wave_num</t>
    </r>
    <r>
      <rPr>
        <sz val="8"/>
        <color theme="1"/>
        <rFont val="Calibri"/>
        <family val="2"/>
        <scheme val="minor"/>
      </rPr>
      <t>cu</t>
    </r>
    <r>
      <rPr>
        <sz val="11"/>
        <color theme="1"/>
        <rFont val="Calibri"/>
        <family val="2"/>
        <scheme val="minor"/>
      </rPr>
      <t xml:space="preserve"> /4)</t>
    </r>
  </si>
  <si>
    <r>
      <t>C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K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wave_num</t>
    </r>
    <r>
      <rPr>
        <sz val="8"/>
        <color theme="1"/>
        <rFont val="Calibri"/>
        <family val="2"/>
        <scheme val="minor"/>
      </rPr>
      <t>cu</t>
    </r>
  </si>
  <si>
    <r>
      <t>Pix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K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wave_num</t>
    </r>
    <r>
      <rPr>
        <sz val="8"/>
        <color theme="1"/>
        <rFont val="Calibri"/>
        <family val="2"/>
        <scheme val="minor"/>
      </rPr>
      <t>cu</t>
    </r>
  </si>
  <si>
    <r>
      <t>Pix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C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K</t>
    </r>
    <r>
      <rPr>
        <sz val="8"/>
        <color theme="1"/>
        <rFont val="Calibri"/>
        <family val="2"/>
        <scheme val="minor"/>
      </rPr>
      <t>wave</t>
    </r>
    <r>
      <rPr>
        <sz val="11"/>
        <color theme="1"/>
        <rFont val="Calibri"/>
        <family val="2"/>
        <scheme val="minor"/>
      </rPr>
      <t xml:space="preserve"> * wave_num</t>
    </r>
    <r>
      <rPr>
        <sz val="8"/>
        <color theme="1"/>
        <rFont val="Calibri"/>
        <family val="2"/>
        <scheme val="minor"/>
      </rPr>
      <t>cu</t>
    </r>
  </si>
  <si>
    <t>input：64pixel * 192 channel</t>
  </si>
  <si>
    <t>weight: 192 channel * 64 feature</t>
  </si>
  <si>
    <t>每个work_group 计算:</t>
  </si>
  <si>
    <t>output: 64pixel * 16 feature</t>
  </si>
  <si>
    <t>每个work_item 计算:</t>
  </si>
  <si>
    <t>input：1pixel * 192 channel</t>
  </si>
  <si>
    <t>weight: 192 channel * 16 feature</t>
  </si>
  <si>
    <t>output: 1pixel * 16 feature</t>
  </si>
  <si>
    <t>每层循环计算:</t>
  </si>
  <si>
    <t>input：1pixel * 16 channel</t>
  </si>
  <si>
    <t>weight: 16 channel * 64 feature</t>
  </si>
  <si>
    <t xml:space="preserve"> </t>
  </si>
  <si>
    <t>k_out = 64</t>
  </si>
  <si>
    <t>c_input = 192</t>
  </si>
  <si>
    <t>conv_wave_0</t>
  </si>
  <si>
    <t>conv_wave_1</t>
  </si>
  <si>
    <t>conv_wave_2</t>
  </si>
  <si>
    <t>conv_wave_3</t>
  </si>
  <si>
    <t>…… ……</t>
  </si>
  <si>
    <t>prefetch_loop_0</t>
  </si>
  <si>
    <t>prefetch_loop_1</t>
  </si>
  <si>
    <t>prefetch_loop_2</t>
  </si>
  <si>
    <t>发送预读取信号</t>
  </si>
  <si>
    <t>一个CU上 weight 划分</t>
  </si>
  <si>
    <t>计算 wave</t>
  </si>
  <si>
    <t>fetch wave</t>
  </si>
  <si>
    <t>feed loop stage</t>
  </si>
  <si>
    <t>loop body</t>
  </si>
  <si>
    <t>loop exit stage</t>
  </si>
  <si>
    <t>prefetch weight</t>
  </si>
  <si>
    <t>conv BuffA</t>
  </si>
  <si>
    <t>conv BuffB</t>
  </si>
  <si>
    <t>conv&amp;save BuffB</t>
  </si>
  <si>
    <t>conv&amp;save BuffA</t>
  </si>
  <si>
    <t>read input BuffB</t>
  </si>
  <si>
    <t>read input BuffA</t>
  </si>
  <si>
    <t xml:space="preserve">parameter mapped on one </t>
  </si>
  <si>
    <t>LDS write</t>
  </si>
  <si>
    <t>LDS read</t>
  </si>
  <si>
    <t>MC --&gt; L2</t>
  </si>
  <si>
    <t>49/64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</si>
</sst>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999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16" xfId="0" quotePrefix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5" xfId="0" applyFill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10" borderId="15" xfId="0" applyFill="1" applyBorder="1"/>
    <xf numFmtId="0" fontId="0" fillId="10" borderId="17" xfId="0" applyFill="1" applyBorder="1"/>
    <xf numFmtId="0" fontId="0" fillId="8" borderId="15" xfId="0" applyFill="1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0" fillId="11" borderId="7" xfId="0" applyFill="1" applyBorder="1"/>
    <xf numFmtId="0" fontId="0" fillId="0" borderId="8" xfId="0" applyBorder="1"/>
    <xf numFmtId="0" fontId="0" fillId="7" borderId="15" xfId="0" applyFill="1" applyBorder="1"/>
    <xf numFmtId="0" fontId="0" fillId="7" borderId="1" xfId="0" applyFill="1" applyBorder="1"/>
    <xf numFmtId="0" fontId="0" fillId="8" borderId="17" xfId="0" applyFill="1" applyBorder="1"/>
    <xf numFmtId="0" fontId="0" fillId="0" borderId="5" xfId="0" applyBorder="1"/>
    <xf numFmtId="0" fontId="0" fillId="10" borderId="16" xfId="0" applyFill="1" applyBorder="1"/>
    <xf numFmtId="0" fontId="0" fillId="8" borderId="16" xfId="0" applyFill="1" applyBorder="1"/>
    <xf numFmtId="0" fontId="0" fillId="7" borderId="16" xfId="0" applyFill="1" applyBorder="1"/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10" borderId="18" xfId="0" applyFill="1" applyBorder="1"/>
    <xf numFmtId="0" fontId="0" fillId="8" borderId="18" xfId="0" applyFill="1" applyBorder="1"/>
    <xf numFmtId="0" fontId="0" fillId="0" borderId="18" xfId="0" applyBorder="1"/>
    <xf numFmtId="0" fontId="0" fillId="0" borderId="25" xfId="0" applyBorder="1"/>
    <xf numFmtId="0" fontId="0" fillId="11" borderId="8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12" borderId="1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11" borderId="43" xfId="0" applyFont="1" applyFill="1" applyBorder="1" applyAlignment="1"/>
    <xf numFmtId="0" fontId="0" fillId="12" borderId="4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16" borderId="3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10" fontId="0" fillId="0" borderId="40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45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9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15" xfId="0" applyFill="1" applyBorder="1"/>
    <xf numFmtId="0" fontId="0" fillId="9" borderId="17" xfId="0" applyFill="1" applyBorder="1"/>
    <xf numFmtId="0" fontId="0" fillId="17" borderId="15" xfId="0" applyFill="1" applyBorder="1"/>
    <xf numFmtId="0" fontId="0" fillId="17" borderId="17" xfId="0" applyFill="1" applyBorder="1"/>
    <xf numFmtId="0" fontId="0" fillId="18" borderId="15" xfId="0" applyFill="1" applyBorder="1"/>
    <xf numFmtId="0" fontId="0" fillId="18" borderId="17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9" borderId="16" xfId="0" applyFill="1" applyBorder="1"/>
    <xf numFmtId="0" fontId="0" fillId="17" borderId="16" xfId="0" applyFill="1" applyBorder="1"/>
    <xf numFmtId="0" fontId="0" fillId="18" borderId="16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5" xfId="0" applyFill="1" applyBorder="1"/>
    <xf numFmtId="0" fontId="0" fillId="2" borderId="1" xfId="0" applyFill="1" applyBorder="1"/>
    <xf numFmtId="0" fontId="0" fillId="2" borderId="17" xfId="0" applyFill="1" applyBorder="1"/>
    <xf numFmtId="0" fontId="0" fillId="16" borderId="15" xfId="0" applyFill="1" applyBorder="1"/>
    <xf numFmtId="0" fontId="0" fillId="16" borderId="1" xfId="0" applyFill="1" applyBorder="1"/>
    <xf numFmtId="0" fontId="0" fillId="16" borderId="17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17" xfId="0" applyFill="1" applyBorder="1"/>
    <xf numFmtId="0" fontId="0" fillId="13" borderId="15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164" fontId="7" fillId="0" borderId="0" xfId="0" applyNumberFormat="1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8" borderId="5" xfId="0" applyFill="1" applyBorder="1"/>
    <xf numFmtId="0" fontId="0" fillId="18" borderId="2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Fill="1" applyBorder="1"/>
    <xf numFmtId="0" fontId="0" fillId="8" borderId="18" xfId="0" applyFill="1" applyBorder="1" applyAlignment="1"/>
    <xf numFmtId="0" fontId="0" fillId="8" borderId="15" xfId="0" applyFill="1" applyBorder="1" applyAlignment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0" borderId="48" xfId="0" applyBorder="1"/>
    <xf numFmtId="0" fontId="0" fillId="0" borderId="49" xfId="0" applyBorder="1"/>
    <xf numFmtId="0" fontId="0" fillId="0" borderId="38" xfId="0" applyBorder="1"/>
    <xf numFmtId="0" fontId="0" fillId="0" borderId="58" xfId="0" applyBorder="1"/>
    <xf numFmtId="0" fontId="0" fillId="0" borderId="33" xfId="0" applyBorder="1"/>
    <xf numFmtId="0" fontId="0" fillId="0" borderId="50" xfId="0" applyBorder="1"/>
    <xf numFmtId="0" fontId="0" fillId="11" borderId="34" xfId="0" applyFill="1" applyBorder="1"/>
    <xf numFmtId="0" fontId="1" fillId="0" borderId="28" xfId="0" applyFont="1" applyBorder="1"/>
    <xf numFmtId="0" fontId="0" fillId="0" borderId="30" xfId="0" applyBorder="1"/>
    <xf numFmtId="0" fontId="0" fillId="10" borderId="28" xfId="0" applyFill="1" applyBorder="1"/>
    <xf numFmtId="0" fontId="0" fillId="10" borderId="11" xfId="0" applyFill="1" applyBorder="1"/>
    <xf numFmtId="0" fontId="0" fillId="10" borderId="9" xfId="0" applyFill="1" applyBorder="1"/>
    <xf numFmtId="0" fontId="0" fillId="0" borderId="10" xfId="0" applyBorder="1"/>
    <xf numFmtId="0" fontId="0" fillId="10" borderId="10" xfId="0" applyFill="1" applyBorder="1"/>
    <xf numFmtId="0" fontId="4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0" fillId="16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/>
    </xf>
    <xf numFmtId="0" fontId="1" fillId="0" borderId="37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0" borderId="54" xfId="0" applyFont="1" applyBorder="1" applyAlignment="1">
      <alignment horizontal="center"/>
    </xf>
    <xf numFmtId="164" fontId="7" fillId="0" borderId="55" xfId="0" applyNumberFormat="1" applyFont="1" applyBorder="1" applyAlignment="1">
      <alignment horizontal="center" vertical="center" textRotation="90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9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7471</xdr:colOff>
      <xdr:row>9</xdr:row>
      <xdr:rowOff>59764</xdr:rowOff>
    </xdr:from>
    <xdr:to>
      <xdr:col>18</xdr:col>
      <xdr:colOff>840591</xdr:colOff>
      <xdr:row>23</xdr:row>
      <xdr:rowOff>159123</xdr:rowOff>
    </xdr:to>
    <xdr:grpSp>
      <xdr:nvGrpSpPr>
        <xdr:cNvPr id="656" name="Group 655">
          <a:extLst>
            <a:ext uri="{FF2B5EF4-FFF2-40B4-BE49-F238E27FC236}">
              <a16:creationId xmlns:a16="http://schemas.microsoft.com/office/drawing/2014/main" id="{CC779833-9032-4B05-8143-D7D9AD75B527}"/>
            </a:ext>
          </a:extLst>
        </xdr:cNvPr>
        <xdr:cNvGrpSpPr/>
      </xdr:nvGrpSpPr>
      <xdr:grpSpPr>
        <a:xfrm>
          <a:off x="617071" y="1742514"/>
          <a:ext cx="8129270" cy="2690159"/>
          <a:chOff x="3048000" y="2025650"/>
          <a:chExt cx="7970520" cy="2692400"/>
        </a:xfrm>
      </xdr:grpSpPr>
      <xdr:grpSp>
        <xdr:nvGrpSpPr>
          <xdr:cNvPr id="657" name="Group 656">
            <a:extLst>
              <a:ext uri="{FF2B5EF4-FFF2-40B4-BE49-F238E27FC236}">
                <a16:creationId xmlns:a16="http://schemas.microsoft.com/office/drawing/2014/main" id="{83CE236D-0ACB-448C-B2BF-552874843D78}"/>
              </a:ext>
            </a:extLst>
          </xdr:cNvPr>
          <xdr:cNvGrpSpPr/>
        </xdr:nvGrpSpPr>
        <xdr:grpSpPr>
          <a:xfrm>
            <a:off x="3048000" y="2101850"/>
            <a:ext cx="2922905" cy="2616200"/>
            <a:chOff x="0" y="0"/>
            <a:chExt cx="2923410" cy="2616386"/>
          </a:xfrm>
        </xdr:grpSpPr>
        <xdr:sp macro="" textlink="">
          <xdr:nvSpPr>
            <xdr:cNvPr id="879" name="Rectangle 878">
              <a:extLst>
                <a:ext uri="{FF2B5EF4-FFF2-40B4-BE49-F238E27FC236}">
                  <a16:creationId xmlns:a16="http://schemas.microsoft.com/office/drawing/2014/main" id="{3D8F04A8-D0D5-458B-AEB1-12C6F1A70A07}"/>
                </a:ext>
              </a:extLst>
            </xdr:cNvPr>
            <xdr:cNvSpPr/>
          </xdr:nvSpPr>
          <xdr:spPr>
            <a:xfrm>
              <a:off x="0" y="0"/>
              <a:ext cx="2923410" cy="26163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grpSp>
          <xdr:nvGrpSpPr>
            <xdr:cNvPr id="880" name="Group 879">
              <a:extLst>
                <a:ext uri="{FF2B5EF4-FFF2-40B4-BE49-F238E27FC236}">
                  <a16:creationId xmlns:a16="http://schemas.microsoft.com/office/drawing/2014/main" id="{9DA085CE-D81C-4F94-B5EC-FC868B9DF56F}"/>
                </a:ext>
              </a:extLst>
            </xdr:cNvPr>
            <xdr:cNvGrpSpPr/>
          </xdr:nvGrpSpPr>
          <xdr:grpSpPr>
            <a:xfrm>
              <a:off x="30035" y="20024"/>
              <a:ext cx="2860555" cy="2561413"/>
              <a:chOff x="0" y="0"/>
              <a:chExt cx="2860555" cy="2561413"/>
            </a:xfrm>
          </xdr:grpSpPr>
          <xdr:grpSp>
            <xdr:nvGrpSpPr>
              <xdr:cNvPr id="881" name="Group 880">
                <a:extLst>
                  <a:ext uri="{FF2B5EF4-FFF2-40B4-BE49-F238E27FC236}">
                    <a16:creationId xmlns:a16="http://schemas.microsoft.com/office/drawing/2014/main" id="{1CDA092F-7AAD-4FDE-9C9E-7216D0F16085}"/>
                  </a:ext>
                </a:extLst>
              </xdr:cNvPr>
              <xdr:cNvGrpSpPr/>
            </xdr:nvGrpSpPr>
            <xdr:grpSpPr>
              <a:xfrm>
                <a:off x="1942266" y="377106"/>
                <a:ext cx="286386" cy="1206500"/>
                <a:chOff x="0" y="0"/>
                <a:chExt cx="286833" cy="1207008"/>
              </a:xfrm>
            </xdr:grpSpPr>
            <xdr:grpSp>
              <xdr:nvGrpSpPr>
                <xdr:cNvPr id="1018" name="Group 1017">
                  <a:extLst>
                    <a:ext uri="{FF2B5EF4-FFF2-40B4-BE49-F238E27FC236}">
                      <a16:creationId xmlns:a16="http://schemas.microsoft.com/office/drawing/2014/main" id="{CF9F029E-4D6A-4EF4-AF7A-5090E5269542}"/>
                    </a:ext>
                  </a:extLst>
                </xdr:cNvPr>
                <xdr:cNvGrpSpPr/>
              </xdr:nvGrpSpPr>
              <xdr:grpSpPr>
                <a:xfrm>
                  <a:off x="0" y="211756"/>
                  <a:ext cx="75077" cy="995252"/>
                  <a:chOff x="0" y="0"/>
                  <a:chExt cx="75077" cy="995252"/>
                </a:xfrm>
              </xdr:grpSpPr>
              <xdr:cxnSp macro="">
                <xdr:nvCxnSpPr>
                  <xdr:cNvPr id="1022" name="Straight Connector 1021">
                    <a:extLst>
                      <a:ext uri="{FF2B5EF4-FFF2-40B4-BE49-F238E27FC236}">
                        <a16:creationId xmlns:a16="http://schemas.microsoft.com/office/drawing/2014/main" id="{F70FED44-8D0F-414D-8D8D-A2B71C2345F7}"/>
                      </a:ext>
                    </a:extLst>
                  </xdr:cNvPr>
                  <xdr:cNvCxnSpPr/>
                </xdr:nvCxnSpPr>
                <xdr:spPr>
                  <a:xfrm>
                    <a:off x="0" y="71227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23" name="Straight Connector 1022">
                    <a:extLst>
                      <a:ext uri="{FF2B5EF4-FFF2-40B4-BE49-F238E27FC236}">
                        <a16:creationId xmlns:a16="http://schemas.microsoft.com/office/drawing/2014/main" id="{C5CEE0E6-EE54-4D25-B92B-143A7BA63A9D}"/>
                      </a:ext>
                    </a:extLst>
                  </xdr:cNvPr>
                  <xdr:cNvCxnSpPr/>
                </xdr:nvCxnSpPr>
                <xdr:spPr>
                  <a:xfrm>
                    <a:off x="75077" y="0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019" name="Straight Connector 1018">
                  <a:extLst>
                    <a:ext uri="{FF2B5EF4-FFF2-40B4-BE49-F238E27FC236}">
                      <a16:creationId xmlns:a16="http://schemas.microsoft.com/office/drawing/2014/main" id="{4AC4C67D-D30E-4510-BA14-8C9C521B6D96}"/>
                    </a:ext>
                  </a:extLst>
                </xdr:cNvPr>
                <xdr:cNvCxnSpPr/>
              </xdr:nvCxnSpPr>
              <xdr:spPr>
                <a:xfrm>
                  <a:off x="144379" y="142454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20" name="Straight Connector 1019">
                  <a:extLst>
                    <a:ext uri="{FF2B5EF4-FFF2-40B4-BE49-F238E27FC236}">
                      <a16:creationId xmlns:a16="http://schemas.microsoft.com/office/drawing/2014/main" id="{AE385C64-5663-4D7C-8ECA-578B7FD386F1}"/>
                    </a:ext>
                  </a:extLst>
                </xdr:cNvPr>
                <xdr:cNvCxnSpPr/>
              </xdr:nvCxnSpPr>
              <xdr:spPr>
                <a:xfrm>
                  <a:off x="219456" y="71227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21" name="Straight Connector 1020">
                  <a:extLst>
                    <a:ext uri="{FF2B5EF4-FFF2-40B4-BE49-F238E27FC236}">
                      <a16:creationId xmlns:a16="http://schemas.microsoft.com/office/drawing/2014/main" id="{AE30CF8B-3FC4-42BC-BC1A-58FCE9F32FCB}"/>
                    </a:ext>
                  </a:extLst>
                </xdr:cNvPr>
                <xdr:cNvCxnSpPr/>
              </xdr:nvCxnSpPr>
              <xdr:spPr>
                <a:xfrm>
                  <a:off x="286833" y="0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882" name="Group 881">
                <a:extLst>
                  <a:ext uri="{FF2B5EF4-FFF2-40B4-BE49-F238E27FC236}">
                    <a16:creationId xmlns:a16="http://schemas.microsoft.com/office/drawing/2014/main" id="{5FB00064-98E7-47ED-A216-E28583E10B0F}"/>
                  </a:ext>
                </a:extLst>
              </xdr:cNvPr>
              <xdr:cNvGrpSpPr/>
            </xdr:nvGrpSpPr>
            <xdr:grpSpPr>
              <a:xfrm>
                <a:off x="944435" y="734189"/>
                <a:ext cx="925195" cy="925829"/>
                <a:chOff x="0" y="0"/>
                <a:chExt cx="925477" cy="925864"/>
              </a:xfrm>
            </xdr:grpSpPr>
            <xdr:grpSp>
              <xdr:nvGrpSpPr>
                <xdr:cNvPr id="944" name="Group 943">
                  <a:extLst>
                    <a:ext uri="{FF2B5EF4-FFF2-40B4-BE49-F238E27FC236}">
                      <a16:creationId xmlns:a16="http://schemas.microsoft.com/office/drawing/2014/main" id="{79F201F9-7C72-477E-8563-2B35A6EC18E2}"/>
                    </a:ext>
                  </a:extLst>
                </xdr:cNvPr>
                <xdr:cNvGrpSpPr/>
              </xdr:nvGrpSpPr>
              <xdr:grpSpPr>
                <a:xfrm>
                  <a:off x="0" y="0"/>
                  <a:ext cx="925477" cy="397232"/>
                  <a:chOff x="0" y="0"/>
                  <a:chExt cx="925477" cy="397232"/>
                </a:xfrm>
              </xdr:grpSpPr>
              <xdr:grpSp>
                <xdr:nvGrpSpPr>
                  <xdr:cNvPr id="987" name="Group 986">
                    <a:extLst>
                      <a:ext uri="{FF2B5EF4-FFF2-40B4-BE49-F238E27FC236}">
                        <a16:creationId xmlns:a16="http://schemas.microsoft.com/office/drawing/2014/main" id="{A7B0069D-71CB-4296-98A9-B40BFC00D21A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1009" name="Rectangle 1008">
                      <a:extLst>
                        <a:ext uri="{FF2B5EF4-FFF2-40B4-BE49-F238E27FC236}">
                          <a16:creationId xmlns:a16="http://schemas.microsoft.com/office/drawing/2014/main" id="{D0B0C62B-481E-4972-8FFD-42BCFD762BAB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1010" name="Rectangle 1009">
                      <a:extLst>
                        <a:ext uri="{FF2B5EF4-FFF2-40B4-BE49-F238E27FC236}">
                          <a16:creationId xmlns:a16="http://schemas.microsoft.com/office/drawing/2014/main" id="{4B71C1C7-1678-47C5-905B-4556C56D3DB7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1011" name="Group 1010">
                      <a:extLst>
                        <a:ext uri="{FF2B5EF4-FFF2-40B4-BE49-F238E27FC236}">
                          <a16:creationId xmlns:a16="http://schemas.microsoft.com/office/drawing/2014/main" id="{13EEBEBF-439A-4732-B428-84DBEDD3F4F2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1016" name="Rectangle 1015">
                        <a:extLst>
                          <a:ext uri="{FF2B5EF4-FFF2-40B4-BE49-F238E27FC236}">
                            <a16:creationId xmlns:a16="http://schemas.microsoft.com/office/drawing/2014/main" id="{F20080CA-52CC-4BF7-A025-6B7FD8398E5C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1017" name="Rectangle 1016">
                        <a:extLst>
                          <a:ext uri="{FF2B5EF4-FFF2-40B4-BE49-F238E27FC236}">
                            <a16:creationId xmlns:a16="http://schemas.microsoft.com/office/drawing/2014/main" id="{A7AE351C-5BBA-4F36-A1B7-B04CDE4C8C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1012" name="Group 1011">
                      <a:extLst>
                        <a:ext uri="{FF2B5EF4-FFF2-40B4-BE49-F238E27FC236}">
                          <a16:creationId xmlns:a16="http://schemas.microsoft.com/office/drawing/2014/main" id="{3618CAB3-D1FC-4EF3-9274-0F077884FD27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1014" name="Rectangle 1013">
                        <a:extLst>
                          <a:ext uri="{FF2B5EF4-FFF2-40B4-BE49-F238E27FC236}">
                            <a16:creationId xmlns:a16="http://schemas.microsoft.com/office/drawing/2014/main" id="{E3BFCCB7-0D77-46F3-953F-ED341A23AD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1015" name="Rectangle 1014">
                        <a:extLst>
                          <a:ext uri="{FF2B5EF4-FFF2-40B4-BE49-F238E27FC236}">
                            <a16:creationId xmlns:a16="http://schemas.microsoft.com/office/drawing/2014/main" id="{62A98E9B-4B41-4AB5-A9C5-54DA98EC2AE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1013" name="Rectangle 1012">
                      <a:extLst>
                        <a:ext uri="{FF2B5EF4-FFF2-40B4-BE49-F238E27FC236}">
                          <a16:creationId xmlns:a16="http://schemas.microsoft.com/office/drawing/2014/main" id="{8602EA87-2CC1-4CF1-B492-C04E477AB5B1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988" name="Group 987">
                    <a:extLst>
                      <a:ext uri="{FF2B5EF4-FFF2-40B4-BE49-F238E27FC236}">
                        <a16:creationId xmlns:a16="http://schemas.microsoft.com/office/drawing/2014/main" id="{A0F38461-2294-4EDB-BAD4-91A04EF69F6E}"/>
                      </a:ext>
                    </a:extLst>
                  </xdr:cNvPr>
                  <xdr:cNvGrpSpPr/>
                </xdr:nvGrpSpPr>
                <xdr:grpSpPr>
                  <a:xfrm>
                    <a:off x="0" y="132062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989" name="Group 988">
                      <a:extLst>
                        <a:ext uri="{FF2B5EF4-FFF2-40B4-BE49-F238E27FC236}">
                          <a16:creationId xmlns:a16="http://schemas.microsoft.com/office/drawing/2014/main" id="{D4240F7D-022C-41A5-BA54-A149246E2C1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1000" name="Rectangle 999">
                        <a:extLst>
                          <a:ext uri="{FF2B5EF4-FFF2-40B4-BE49-F238E27FC236}">
                            <a16:creationId xmlns:a16="http://schemas.microsoft.com/office/drawing/2014/main" id="{EFECE157-FC5B-4053-9FC6-D14FB91312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1001" name="Rectangle 1000">
                        <a:extLst>
                          <a:ext uri="{FF2B5EF4-FFF2-40B4-BE49-F238E27FC236}">
                            <a16:creationId xmlns:a16="http://schemas.microsoft.com/office/drawing/2014/main" id="{BC21EE23-27C0-487B-9CA2-1F93A5094A45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1002" name="Group 1001">
                        <a:extLst>
                          <a:ext uri="{FF2B5EF4-FFF2-40B4-BE49-F238E27FC236}">
                            <a16:creationId xmlns:a16="http://schemas.microsoft.com/office/drawing/2014/main" id="{511772C7-E855-430C-A0DB-334C8D448A3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1007" name="Rectangle 1006">
                          <a:extLst>
                            <a:ext uri="{FF2B5EF4-FFF2-40B4-BE49-F238E27FC236}">
                              <a16:creationId xmlns:a16="http://schemas.microsoft.com/office/drawing/2014/main" id="{46E43D7E-530A-4DE9-9066-F72B90B7041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1008" name="Rectangle 1007">
                          <a:extLst>
                            <a:ext uri="{FF2B5EF4-FFF2-40B4-BE49-F238E27FC236}">
                              <a16:creationId xmlns:a16="http://schemas.microsoft.com/office/drawing/2014/main" id="{256E3189-C326-4A96-B65A-EF345299D1D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1003" name="Group 1002">
                        <a:extLst>
                          <a:ext uri="{FF2B5EF4-FFF2-40B4-BE49-F238E27FC236}">
                            <a16:creationId xmlns:a16="http://schemas.microsoft.com/office/drawing/2014/main" id="{363B1E2C-FCD3-4944-B710-46DC825AF77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1005" name="Rectangle 1004">
                          <a:extLst>
                            <a:ext uri="{FF2B5EF4-FFF2-40B4-BE49-F238E27FC236}">
                              <a16:creationId xmlns:a16="http://schemas.microsoft.com/office/drawing/2014/main" id="{2107FC63-B2FC-404E-A350-957083233A25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1006" name="Rectangle 1005">
                          <a:extLst>
                            <a:ext uri="{FF2B5EF4-FFF2-40B4-BE49-F238E27FC236}">
                              <a16:creationId xmlns:a16="http://schemas.microsoft.com/office/drawing/2014/main" id="{45DB885E-6B40-4577-A92A-5800F44E96D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1004" name="Rectangle 1003">
                        <a:extLst>
                          <a:ext uri="{FF2B5EF4-FFF2-40B4-BE49-F238E27FC236}">
                            <a16:creationId xmlns:a16="http://schemas.microsoft.com/office/drawing/2014/main" id="{92F97472-CDD6-4F3A-A357-437D56DFA77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990" name="Group 989">
                      <a:extLst>
                        <a:ext uri="{FF2B5EF4-FFF2-40B4-BE49-F238E27FC236}">
                          <a16:creationId xmlns:a16="http://schemas.microsoft.com/office/drawing/2014/main" id="{0FBC0E03-29BE-4362-9ACD-55A22F605A8C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991" name="Rectangle 990">
                        <a:extLst>
                          <a:ext uri="{FF2B5EF4-FFF2-40B4-BE49-F238E27FC236}">
                            <a16:creationId xmlns:a16="http://schemas.microsoft.com/office/drawing/2014/main" id="{B841B4BB-863C-41DC-AA75-6AF8E4D23D5C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92" name="Rectangle 991">
                        <a:extLst>
                          <a:ext uri="{FF2B5EF4-FFF2-40B4-BE49-F238E27FC236}">
                            <a16:creationId xmlns:a16="http://schemas.microsoft.com/office/drawing/2014/main" id="{7CF11B48-B263-42E3-99E7-F43D8BAC3D8D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993" name="Group 992">
                        <a:extLst>
                          <a:ext uri="{FF2B5EF4-FFF2-40B4-BE49-F238E27FC236}">
                            <a16:creationId xmlns:a16="http://schemas.microsoft.com/office/drawing/2014/main" id="{F439742F-3EBA-4DF2-8789-EB80FC00800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998" name="Rectangle 997">
                          <a:extLst>
                            <a:ext uri="{FF2B5EF4-FFF2-40B4-BE49-F238E27FC236}">
                              <a16:creationId xmlns:a16="http://schemas.microsoft.com/office/drawing/2014/main" id="{C9945CAA-BC5E-4EC4-9A05-EBC18C1C489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999" name="Rectangle 998">
                          <a:extLst>
                            <a:ext uri="{FF2B5EF4-FFF2-40B4-BE49-F238E27FC236}">
                              <a16:creationId xmlns:a16="http://schemas.microsoft.com/office/drawing/2014/main" id="{8ADF2495-2889-4F80-9E56-B9F9E7D7E88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994" name="Group 993">
                        <a:extLst>
                          <a:ext uri="{FF2B5EF4-FFF2-40B4-BE49-F238E27FC236}">
                            <a16:creationId xmlns:a16="http://schemas.microsoft.com/office/drawing/2014/main" id="{01C60538-2872-480F-AE27-E3A686F93C0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996" name="Rectangle 995">
                          <a:extLst>
                            <a:ext uri="{FF2B5EF4-FFF2-40B4-BE49-F238E27FC236}">
                              <a16:creationId xmlns:a16="http://schemas.microsoft.com/office/drawing/2014/main" id="{E64E6A73-E5E2-401F-BAD9-CEF7BFDCCBE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997" name="Rectangle 996">
                          <a:extLst>
                            <a:ext uri="{FF2B5EF4-FFF2-40B4-BE49-F238E27FC236}">
                              <a16:creationId xmlns:a16="http://schemas.microsoft.com/office/drawing/2014/main" id="{A4DC35DE-9C1B-4FAB-8241-E144CFEE4EC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995" name="Rectangle 994">
                        <a:extLst>
                          <a:ext uri="{FF2B5EF4-FFF2-40B4-BE49-F238E27FC236}">
                            <a16:creationId xmlns:a16="http://schemas.microsoft.com/office/drawing/2014/main" id="{FCF7A5EA-6667-4CB5-A323-BA811807892C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</xdr:grpSp>
            <xdr:grpSp>
              <xdr:nvGrpSpPr>
                <xdr:cNvPr id="945" name="Group 944">
                  <a:extLst>
                    <a:ext uri="{FF2B5EF4-FFF2-40B4-BE49-F238E27FC236}">
                      <a16:creationId xmlns:a16="http://schemas.microsoft.com/office/drawing/2014/main" id="{40258D2A-7F2E-4B9D-9293-C781EFE34733}"/>
                    </a:ext>
                  </a:extLst>
                </xdr:cNvPr>
                <xdr:cNvGrpSpPr/>
              </xdr:nvGrpSpPr>
              <xdr:grpSpPr>
                <a:xfrm>
                  <a:off x="0" y="396416"/>
                  <a:ext cx="925477" cy="265170"/>
                  <a:chOff x="0" y="0"/>
                  <a:chExt cx="925477" cy="265170"/>
                </a:xfrm>
              </xdr:grpSpPr>
              <xdr:grpSp>
                <xdr:nvGrpSpPr>
                  <xdr:cNvPr id="967" name="Group 966">
                    <a:extLst>
                      <a:ext uri="{FF2B5EF4-FFF2-40B4-BE49-F238E27FC236}">
                        <a16:creationId xmlns:a16="http://schemas.microsoft.com/office/drawing/2014/main" id="{E67A300D-E61C-4AE4-BB81-DE07C0EFED7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978" name="Rectangle 977">
                      <a:extLst>
                        <a:ext uri="{FF2B5EF4-FFF2-40B4-BE49-F238E27FC236}">
                          <a16:creationId xmlns:a16="http://schemas.microsoft.com/office/drawing/2014/main" id="{D4C17CBE-3B32-4F7B-B555-34F8917651B5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979" name="Rectangle 978">
                      <a:extLst>
                        <a:ext uri="{FF2B5EF4-FFF2-40B4-BE49-F238E27FC236}">
                          <a16:creationId xmlns:a16="http://schemas.microsoft.com/office/drawing/2014/main" id="{27454B85-5591-4806-BC67-8EE63DB82551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980" name="Group 979">
                      <a:extLst>
                        <a:ext uri="{FF2B5EF4-FFF2-40B4-BE49-F238E27FC236}">
                          <a16:creationId xmlns:a16="http://schemas.microsoft.com/office/drawing/2014/main" id="{68280115-2B70-4308-87BC-12D70430C8D7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85" name="Rectangle 984">
                        <a:extLst>
                          <a:ext uri="{FF2B5EF4-FFF2-40B4-BE49-F238E27FC236}">
                            <a16:creationId xmlns:a16="http://schemas.microsoft.com/office/drawing/2014/main" id="{3F65717E-BA14-420A-B19B-F9FB3FE98B3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86" name="Rectangle 985">
                        <a:extLst>
                          <a:ext uri="{FF2B5EF4-FFF2-40B4-BE49-F238E27FC236}">
                            <a16:creationId xmlns:a16="http://schemas.microsoft.com/office/drawing/2014/main" id="{F79C7C29-AC8E-413A-9EF9-1CBD4DA136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981" name="Group 980">
                      <a:extLst>
                        <a:ext uri="{FF2B5EF4-FFF2-40B4-BE49-F238E27FC236}">
                          <a16:creationId xmlns:a16="http://schemas.microsoft.com/office/drawing/2014/main" id="{7E85F804-E40C-4227-B135-3AEA8E44432B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83" name="Rectangle 982">
                        <a:extLst>
                          <a:ext uri="{FF2B5EF4-FFF2-40B4-BE49-F238E27FC236}">
                            <a16:creationId xmlns:a16="http://schemas.microsoft.com/office/drawing/2014/main" id="{EC220B8E-F520-4F63-84C9-BDF9FF8C378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84" name="Rectangle 983">
                        <a:extLst>
                          <a:ext uri="{FF2B5EF4-FFF2-40B4-BE49-F238E27FC236}">
                            <a16:creationId xmlns:a16="http://schemas.microsoft.com/office/drawing/2014/main" id="{F6DCA402-697E-49EB-A509-F4C9370F57F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982" name="Rectangle 981">
                      <a:extLst>
                        <a:ext uri="{FF2B5EF4-FFF2-40B4-BE49-F238E27FC236}">
                          <a16:creationId xmlns:a16="http://schemas.microsoft.com/office/drawing/2014/main" id="{5206AA1E-D73C-4612-8FF2-D96F12791991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968" name="Group 967">
                    <a:extLst>
                      <a:ext uri="{FF2B5EF4-FFF2-40B4-BE49-F238E27FC236}">
                        <a16:creationId xmlns:a16="http://schemas.microsoft.com/office/drawing/2014/main" id="{2A071BB2-A594-4426-97D6-63F9DA1D9700}"/>
                      </a:ext>
                    </a:extLst>
                  </xdr:cNvPr>
                  <xdr:cNvGrpSpPr/>
                </xdr:nvGrpSpPr>
                <xdr:grpSpPr>
                  <a:xfrm>
                    <a:off x="0" y="132061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969" name="Rectangle 968">
                      <a:extLst>
                        <a:ext uri="{FF2B5EF4-FFF2-40B4-BE49-F238E27FC236}">
                          <a16:creationId xmlns:a16="http://schemas.microsoft.com/office/drawing/2014/main" id="{4AB17C68-18AD-49DD-9DB0-C9F0F9A0BBC3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970" name="Rectangle 969">
                      <a:extLst>
                        <a:ext uri="{FF2B5EF4-FFF2-40B4-BE49-F238E27FC236}">
                          <a16:creationId xmlns:a16="http://schemas.microsoft.com/office/drawing/2014/main" id="{617FBB33-FC4B-4CE5-A72F-EDB27C6011C2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971" name="Group 970">
                      <a:extLst>
                        <a:ext uri="{FF2B5EF4-FFF2-40B4-BE49-F238E27FC236}">
                          <a16:creationId xmlns:a16="http://schemas.microsoft.com/office/drawing/2014/main" id="{D12A7C4D-B4C9-4F71-ABF8-2F80CA34056C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76" name="Rectangle 975">
                        <a:extLst>
                          <a:ext uri="{FF2B5EF4-FFF2-40B4-BE49-F238E27FC236}">
                            <a16:creationId xmlns:a16="http://schemas.microsoft.com/office/drawing/2014/main" id="{C7562E3D-EB2C-4ACA-A15B-189A4D58924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77" name="Rectangle 976">
                        <a:extLst>
                          <a:ext uri="{FF2B5EF4-FFF2-40B4-BE49-F238E27FC236}">
                            <a16:creationId xmlns:a16="http://schemas.microsoft.com/office/drawing/2014/main" id="{BF99F2F7-2B46-45A9-A73B-7DA743199D2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972" name="Group 971">
                      <a:extLst>
                        <a:ext uri="{FF2B5EF4-FFF2-40B4-BE49-F238E27FC236}">
                          <a16:creationId xmlns:a16="http://schemas.microsoft.com/office/drawing/2014/main" id="{C063697E-1DC3-457A-BC7E-4558EF76E2AB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74" name="Rectangle 973">
                        <a:extLst>
                          <a:ext uri="{FF2B5EF4-FFF2-40B4-BE49-F238E27FC236}">
                            <a16:creationId xmlns:a16="http://schemas.microsoft.com/office/drawing/2014/main" id="{724EB8E2-38E8-456C-8CDE-3BE8427480B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75" name="Rectangle 974">
                        <a:extLst>
                          <a:ext uri="{FF2B5EF4-FFF2-40B4-BE49-F238E27FC236}">
                            <a16:creationId xmlns:a16="http://schemas.microsoft.com/office/drawing/2014/main" id="{0C934DD9-A0A2-4E97-8FBB-97173BB9841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973" name="Rectangle 972">
                      <a:extLst>
                        <a:ext uri="{FF2B5EF4-FFF2-40B4-BE49-F238E27FC236}">
                          <a16:creationId xmlns:a16="http://schemas.microsoft.com/office/drawing/2014/main" id="{B299C9A2-CE65-4D01-A8C1-ED8239D4CABE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</xdr:grpSp>
            <xdr:grpSp>
              <xdr:nvGrpSpPr>
                <xdr:cNvPr id="946" name="Group 945">
                  <a:extLst>
                    <a:ext uri="{FF2B5EF4-FFF2-40B4-BE49-F238E27FC236}">
                      <a16:creationId xmlns:a16="http://schemas.microsoft.com/office/drawing/2014/main" id="{A7D1FD63-E955-4A8A-A116-08636ED4188C}"/>
                    </a:ext>
                  </a:extLst>
                </xdr:cNvPr>
                <xdr:cNvGrpSpPr/>
              </xdr:nvGrpSpPr>
              <xdr:grpSpPr>
                <a:xfrm>
                  <a:off x="0" y="660694"/>
                  <a:ext cx="925477" cy="265170"/>
                  <a:chOff x="0" y="0"/>
                  <a:chExt cx="925477" cy="265170"/>
                </a:xfrm>
              </xdr:grpSpPr>
              <xdr:grpSp>
                <xdr:nvGrpSpPr>
                  <xdr:cNvPr id="947" name="Group 946">
                    <a:extLst>
                      <a:ext uri="{FF2B5EF4-FFF2-40B4-BE49-F238E27FC236}">
                        <a16:creationId xmlns:a16="http://schemas.microsoft.com/office/drawing/2014/main" id="{9D1F9777-8FCF-4009-B210-7F57FBEAE4B5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958" name="Rectangle 957">
                      <a:extLst>
                        <a:ext uri="{FF2B5EF4-FFF2-40B4-BE49-F238E27FC236}">
                          <a16:creationId xmlns:a16="http://schemas.microsoft.com/office/drawing/2014/main" id="{EDBD5EAC-A457-4AF0-9BD8-393EE3FFB81A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959" name="Rectangle 958">
                      <a:extLst>
                        <a:ext uri="{FF2B5EF4-FFF2-40B4-BE49-F238E27FC236}">
                          <a16:creationId xmlns:a16="http://schemas.microsoft.com/office/drawing/2014/main" id="{CA50AF7C-78BC-4E7B-BFC5-F53C62E6BB16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960" name="Group 959">
                      <a:extLst>
                        <a:ext uri="{FF2B5EF4-FFF2-40B4-BE49-F238E27FC236}">
                          <a16:creationId xmlns:a16="http://schemas.microsoft.com/office/drawing/2014/main" id="{21688C15-F39F-4F5B-B88A-97CA61C12A10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65" name="Rectangle 964">
                        <a:extLst>
                          <a:ext uri="{FF2B5EF4-FFF2-40B4-BE49-F238E27FC236}">
                            <a16:creationId xmlns:a16="http://schemas.microsoft.com/office/drawing/2014/main" id="{753A866C-C7D2-40B2-A8E2-B4ECD2987C4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66" name="Rectangle 965">
                        <a:extLst>
                          <a:ext uri="{FF2B5EF4-FFF2-40B4-BE49-F238E27FC236}">
                            <a16:creationId xmlns:a16="http://schemas.microsoft.com/office/drawing/2014/main" id="{C33FDF50-E80C-454F-9581-296398E97F7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961" name="Group 960">
                      <a:extLst>
                        <a:ext uri="{FF2B5EF4-FFF2-40B4-BE49-F238E27FC236}">
                          <a16:creationId xmlns:a16="http://schemas.microsoft.com/office/drawing/2014/main" id="{FAC0317C-C07B-4AB1-8AF6-292C25073CFE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63" name="Rectangle 962">
                        <a:extLst>
                          <a:ext uri="{FF2B5EF4-FFF2-40B4-BE49-F238E27FC236}">
                            <a16:creationId xmlns:a16="http://schemas.microsoft.com/office/drawing/2014/main" id="{7B811E35-6006-498D-A170-EDBA90EA0F74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64" name="Rectangle 963">
                        <a:extLst>
                          <a:ext uri="{FF2B5EF4-FFF2-40B4-BE49-F238E27FC236}">
                            <a16:creationId xmlns:a16="http://schemas.microsoft.com/office/drawing/2014/main" id="{3F5E66B9-1130-457B-B379-E780C5132AF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962" name="Rectangle 961">
                      <a:extLst>
                        <a:ext uri="{FF2B5EF4-FFF2-40B4-BE49-F238E27FC236}">
                          <a16:creationId xmlns:a16="http://schemas.microsoft.com/office/drawing/2014/main" id="{5B4EC374-06E6-4580-B161-F622A4CC38F8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948" name="Group 947">
                    <a:extLst>
                      <a:ext uri="{FF2B5EF4-FFF2-40B4-BE49-F238E27FC236}">
                        <a16:creationId xmlns:a16="http://schemas.microsoft.com/office/drawing/2014/main" id="{0197439E-3547-459A-9BBB-8ED943D8B027}"/>
                      </a:ext>
                    </a:extLst>
                  </xdr:cNvPr>
                  <xdr:cNvGrpSpPr/>
                </xdr:nvGrpSpPr>
                <xdr:grpSpPr>
                  <a:xfrm>
                    <a:off x="0" y="132061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949" name="Rectangle 948">
                      <a:extLst>
                        <a:ext uri="{FF2B5EF4-FFF2-40B4-BE49-F238E27FC236}">
                          <a16:creationId xmlns:a16="http://schemas.microsoft.com/office/drawing/2014/main" id="{8EE27CE8-9DA8-4469-ABDA-D095A0EF00D8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950" name="Rectangle 949">
                      <a:extLst>
                        <a:ext uri="{FF2B5EF4-FFF2-40B4-BE49-F238E27FC236}">
                          <a16:creationId xmlns:a16="http://schemas.microsoft.com/office/drawing/2014/main" id="{A01149F6-769B-43F5-B19F-A4D3F5CB189D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951" name="Group 950">
                      <a:extLst>
                        <a:ext uri="{FF2B5EF4-FFF2-40B4-BE49-F238E27FC236}">
                          <a16:creationId xmlns:a16="http://schemas.microsoft.com/office/drawing/2014/main" id="{19793B41-8A8C-4041-AF32-86A56D34AF08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56" name="Rectangle 955">
                        <a:extLst>
                          <a:ext uri="{FF2B5EF4-FFF2-40B4-BE49-F238E27FC236}">
                            <a16:creationId xmlns:a16="http://schemas.microsoft.com/office/drawing/2014/main" id="{1F0476E9-97BE-49B5-8DD1-C223F1C4901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57" name="Rectangle 956">
                        <a:extLst>
                          <a:ext uri="{FF2B5EF4-FFF2-40B4-BE49-F238E27FC236}">
                            <a16:creationId xmlns:a16="http://schemas.microsoft.com/office/drawing/2014/main" id="{BBB01027-23E6-4EDA-BC8F-F98AD6C3B28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952" name="Group 951">
                      <a:extLst>
                        <a:ext uri="{FF2B5EF4-FFF2-40B4-BE49-F238E27FC236}">
                          <a16:creationId xmlns:a16="http://schemas.microsoft.com/office/drawing/2014/main" id="{1F397AAC-B2A1-4F26-8FDD-D9B6BAEF1519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954" name="Rectangle 953">
                        <a:extLst>
                          <a:ext uri="{FF2B5EF4-FFF2-40B4-BE49-F238E27FC236}">
                            <a16:creationId xmlns:a16="http://schemas.microsoft.com/office/drawing/2014/main" id="{55007FE8-65AA-4DFA-B1B2-92A1F08E1CA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955" name="Rectangle 954">
                        <a:extLst>
                          <a:ext uri="{FF2B5EF4-FFF2-40B4-BE49-F238E27FC236}">
                            <a16:creationId xmlns:a16="http://schemas.microsoft.com/office/drawing/2014/main" id="{C8093166-4867-491D-8204-4FCA49B810D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953" name="Rectangle 952">
                      <a:extLst>
                        <a:ext uri="{FF2B5EF4-FFF2-40B4-BE49-F238E27FC236}">
                          <a16:creationId xmlns:a16="http://schemas.microsoft.com/office/drawing/2014/main" id="{E25B37E5-7E49-4702-9935-BE1564B8E3F6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</xdr:grpSp>
          </xdr:grpSp>
          <xdr:grpSp>
            <xdr:nvGrpSpPr>
              <xdr:cNvPr id="883" name="Group 882">
                <a:extLst>
                  <a:ext uri="{FF2B5EF4-FFF2-40B4-BE49-F238E27FC236}">
                    <a16:creationId xmlns:a16="http://schemas.microsoft.com/office/drawing/2014/main" id="{837D0BAC-C98E-4C7C-8081-725A473BCF87}"/>
                  </a:ext>
                </a:extLst>
              </xdr:cNvPr>
              <xdr:cNvGrpSpPr/>
            </xdr:nvGrpSpPr>
            <xdr:grpSpPr>
              <a:xfrm>
                <a:off x="1872184" y="867679"/>
                <a:ext cx="405765" cy="521970"/>
                <a:chOff x="0" y="1"/>
                <a:chExt cx="406152" cy="522103"/>
              </a:xfrm>
            </xdr:grpSpPr>
            <xdr:cxnSp macro="">
              <xdr:nvCxnSpPr>
                <xdr:cNvPr id="942" name="Straight Connector 941">
                  <a:extLst>
                    <a:ext uri="{FF2B5EF4-FFF2-40B4-BE49-F238E27FC236}">
                      <a16:creationId xmlns:a16="http://schemas.microsoft.com/office/drawing/2014/main" id="{D465EAD9-75CB-4CB2-BCEF-C827608BBD7C}"/>
                    </a:ext>
                  </a:extLst>
                </xdr:cNvPr>
                <xdr:cNvCxnSpPr/>
              </xdr:nvCxnSpPr>
              <xdr:spPr>
                <a:xfrm flipV="1">
                  <a:off x="0" y="129823"/>
                  <a:ext cx="403330" cy="392281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43" name="Straight Connector 942">
                  <a:extLst>
                    <a:ext uri="{FF2B5EF4-FFF2-40B4-BE49-F238E27FC236}">
                      <a16:creationId xmlns:a16="http://schemas.microsoft.com/office/drawing/2014/main" id="{DC5ECF1F-8B12-4067-BA15-6705BFA08949}"/>
                    </a:ext>
                  </a:extLst>
                </xdr:cNvPr>
                <xdr:cNvCxnSpPr/>
              </xdr:nvCxnSpPr>
              <xdr:spPr>
                <a:xfrm flipV="1">
                  <a:off x="2822" y="1"/>
                  <a:ext cx="403330" cy="392281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884" name="Group 883">
                <a:extLst>
                  <a:ext uri="{FF2B5EF4-FFF2-40B4-BE49-F238E27FC236}">
                    <a16:creationId xmlns:a16="http://schemas.microsoft.com/office/drawing/2014/main" id="{F5AD3CCD-96FB-4B2D-9C4E-744695135915}"/>
                  </a:ext>
                </a:extLst>
              </xdr:cNvPr>
              <xdr:cNvGrpSpPr/>
            </xdr:nvGrpSpPr>
            <xdr:grpSpPr>
              <a:xfrm>
                <a:off x="944435" y="340397"/>
                <a:ext cx="1331593" cy="1317624"/>
                <a:chOff x="0" y="0"/>
                <a:chExt cx="1332018" cy="1317728"/>
              </a:xfrm>
            </xdr:grpSpPr>
            <xdr:grpSp>
              <xdr:nvGrpSpPr>
                <xdr:cNvPr id="924" name="Group 923">
                  <a:extLst>
                    <a:ext uri="{FF2B5EF4-FFF2-40B4-BE49-F238E27FC236}">
                      <a16:creationId xmlns:a16="http://schemas.microsoft.com/office/drawing/2014/main" id="{ECFA9D03-A778-4AE8-BA18-8A749236E98C}"/>
                    </a:ext>
                  </a:extLst>
                </xdr:cNvPr>
                <xdr:cNvGrpSpPr/>
              </xdr:nvGrpSpPr>
              <xdr:grpSpPr>
                <a:xfrm>
                  <a:off x="924162" y="795625"/>
                  <a:ext cx="406152" cy="522103"/>
                  <a:chOff x="0" y="0"/>
                  <a:chExt cx="406152" cy="522103"/>
                </a:xfrm>
              </xdr:grpSpPr>
              <xdr:cxnSp macro="">
                <xdr:nvCxnSpPr>
                  <xdr:cNvPr id="940" name="Straight Connector 939">
                    <a:extLst>
                      <a:ext uri="{FF2B5EF4-FFF2-40B4-BE49-F238E27FC236}">
                        <a16:creationId xmlns:a16="http://schemas.microsoft.com/office/drawing/2014/main" id="{EAD4A1F8-22D8-4015-A3EE-5B42D0119D12}"/>
                      </a:ext>
                    </a:extLst>
                  </xdr:cNvPr>
                  <xdr:cNvCxnSpPr/>
                </xdr:nvCxnSpPr>
                <xdr:spPr>
                  <a:xfrm flipV="1">
                    <a:off x="0" y="129822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41" name="Straight Connector 940">
                    <a:extLst>
                      <a:ext uri="{FF2B5EF4-FFF2-40B4-BE49-F238E27FC236}">
                        <a16:creationId xmlns:a16="http://schemas.microsoft.com/office/drawing/2014/main" id="{09AF3B71-D3F7-4D6F-8A8E-D2DD31991DF9}"/>
                      </a:ext>
                    </a:extLst>
                  </xdr:cNvPr>
                  <xdr:cNvCxnSpPr/>
                </xdr:nvCxnSpPr>
                <xdr:spPr>
                  <a:xfrm flipV="1">
                    <a:off x="2822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25" name="Group 924">
                  <a:extLst>
                    <a:ext uri="{FF2B5EF4-FFF2-40B4-BE49-F238E27FC236}">
                      <a16:creationId xmlns:a16="http://schemas.microsoft.com/office/drawing/2014/main" id="{C23CB6C5-1096-4216-BF38-83B720EC68A9}"/>
                    </a:ext>
                  </a:extLst>
                </xdr:cNvPr>
                <xdr:cNvGrpSpPr/>
              </xdr:nvGrpSpPr>
              <xdr:grpSpPr>
                <a:xfrm>
                  <a:off x="925789" y="266835"/>
                  <a:ext cx="406152" cy="522103"/>
                  <a:chOff x="0" y="0"/>
                  <a:chExt cx="406152" cy="522103"/>
                </a:xfrm>
              </xdr:grpSpPr>
              <xdr:cxnSp macro="">
                <xdr:nvCxnSpPr>
                  <xdr:cNvPr id="938" name="Straight Connector 937">
                    <a:extLst>
                      <a:ext uri="{FF2B5EF4-FFF2-40B4-BE49-F238E27FC236}">
                        <a16:creationId xmlns:a16="http://schemas.microsoft.com/office/drawing/2014/main" id="{ECCA68CF-67D0-446F-9356-1E0A09DDBAF9}"/>
                      </a:ext>
                    </a:extLst>
                  </xdr:cNvPr>
                  <xdr:cNvCxnSpPr/>
                </xdr:nvCxnSpPr>
                <xdr:spPr>
                  <a:xfrm flipV="1">
                    <a:off x="0" y="129822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39" name="Straight Connector 938">
                    <a:extLst>
                      <a:ext uri="{FF2B5EF4-FFF2-40B4-BE49-F238E27FC236}">
                        <a16:creationId xmlns:a16="http://schemas.microsoft.com/office/drawing/2014/main" id="{62111AD4-E52A-4C4D-980E-C72F36D64CA9}"/>
                      </a:ext>
                    </a:extLst>
                  </xdr:cNvPr>
                  <xdr:cNvCxnSpPr/>
                </xdr:nvCxnSpPr>
                <xdr:spPr>
                  <a:xfrm flipV="1">
                    <a:off x="2822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26" name="Group 925">
                  <a:extLst>
                    <a:ext uri="{FF2B5EF4-FFF2-40B4-BE49-F238E27FC236}">
                      <a16:creationId xmlns:a16="http://schemas.microsoft.com/office/drawing/2014/main" id="{C4BAF566-394C-454F-B9AE-42F1C67C4788}"/>
                    </a:ext>
                  </a:extLst>
                </xdr:cNvPr>
                <xdr:cNvGrpSpPr/>
              </xdr:nvGrpSpPr>
              <xdr:grpSpPr>
                <a:xfrm>
                  <a:off x="0" y="0"/>
                  <a:ext cx="1332018" cy="527218"/>
                  <a:chOff x="0" y="0"/>
                  <a:chExt cx="1332018" cy="527218"/>
                </a:xfrm>
              </xdr:grpSpPr>
              <xdr:cxnSp macro="">
                <xdr:nvCxnSpPr>
                  <xdr:cNvPr id="927" name="Straight Connector 926">
                    <a:extLst>
                      <a:ext uri="{FF2B5EF4-FFF2-40B4-BE49-F238E27FC236}">
                        <a16:creationId xmlns:a16="http://schemas.microsoft.com/office/drawing/2014/main" id="{B6594A47-20B0-4F17-B348-5CCDE08E56D4}"/>
                      </a:ext>
                    </a:extLst>
                  </xdr:cNvPr>
                  <xdr:cNvCxnSpPr/>
                </xdr:nvCxnSpPr>
                <xdr:spPr>
                  <a:xfrm flipV="1">
                    <a:off x="927100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928" name="Group 927">
                    <a:extLst>
                      <a:ext uri="{FF2B5EF4-FFF2-40B4-BE49-F238E27FC236}">
                        <a16:creationId xmlns:a16="http://schemas.microsoft.com/office/drawing/2014/main" id="{CD9CD545-F25D-483C-A3FB-486F0CFD9B69}"/>
                      </a:ext>
                    </a:extLst>
                  </xdr:cNvPr>
                  <xdr:cNvGrpSpPr/>
                </xdr:nvGrpSpPr>
                <xdr:grpSpPr>
                  <a:xfrm>
                    <a:off x="0" y="3175"/>
                    <a:ext cx="665877" cy="390981"/>
                    <a:chOff x="0" y="0"/>
                    <a:chExt cx="665877" cy="390981"/>
                  </a:xfrm>
                </xdr:grpSpPr>
                <xdr:cxnSp macro="">
                  <xdr:nvCxnSpPr>
                    <xdr:cNvPr id="935" name="Straight Connector 934">
                      <a:extLst>
                        <a:ext uri="{FF2B5EF4-FFF2-40B4-BE49-F238E27FC236}">
                          <a16:creationId xmlns:a16="http://schemas.microsoft.com/office/drawing/2014/main" id="{54ADB5F6-B7AC-49A7-8EFD-7A7DC2EAE557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936" name="Straight Connector 935">
                      <a:extLst>
                        <a:ext uri="{FF2B5EF4-FFF2-40B4-BE49-F238E27FC236}">
                          <a16:creationId xmlns:a16="http://schemas.microsoft.com/office/drawing/2014/main" id="{35B53668-53CA-458D-AAB1-0115D2865EF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3715" y="0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937" name="Straight Connector 936">
                      <a:extLst>
                        <a:ext uri="{FF2B5EF4-FFF2-40B4-BE49-F238E27FC236}">
                          <a16:creationId xmlns:a16="http://schemas.microsoft.com/office/drawing/2014/main" id="{F44C7510-F73D-4563-8F8C-54E727287E5E}"/>
                        </a:ext>
                      </a:extLst>
                    </xdr:cNvPr>
                    <xdr:cNvCxnSpPr/>
                  </xdr:nvCxnSpPr>
                  <xdr:spPr>
                    <a:xfrm flipV="1">
                      <a:off x="264730" y="135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929" name="Group 928">
                    <a:extLst>
                      <a:ext uri="{FF2B5EF4-FFF2-40B4-BE49-F238E27FC236}">
                        <a16:creationId xmlns:a16="http://schemas.microsoft.com/office/drawing/2014/main" id="{97C29FFC-D073-4D3E-95A1-2862E807C301}"/>
                      </a:ext>
                    </a:extLst>
                  </xdr:cNvPr>
                  <xdr:cNvGrpSpPr/>
                </xdr:nvGrpSpPr>
                <xdr:grpSpPr>
                  <a:xfrm>
                    <a:off x="396875" y="1587"/>
                    <a:ext cx="665877" cy="390981"/>
                    <a:chOff x="0" y="0"/>
                    <a:chExt cx="665877" cy="390981"/>
                  </a:xfrm>
                </xdr:grpSpPr>
                <xdr:cxnSp macro="">
                  <xdr:nvCxnSpPr>
                    <xdr:cNvPr id="932" name="Straight Connector 931">
                      <a:extLst>
                        <a:ext uri="{FF2B5EF4-FFF2-40B4-BE49-F238E27FC236}">
                          <a16:creationId xmlns:a16="http://schemas.microsoft.com/office/drawing/2014/main" id="{CE7AE210-960B-49EB-9BBC-F9F7A3BE126E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933" name="Straight Connector 932">
                      <a:extLst>
                        <a:ext uri="{FF2B5EF4-FFF2-40B4-BE49-F238E27FC236}">
                          <a16:creationId xmlns:a16="http://schemas.microsoft.com/office/drawing/2014/main" id="{1613A9C6-B25A-46E0-BFCE-DE002A34C34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3715" y="0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934" name="Straight Connector 933">
                      <a:extLst>
                        <a:ext uri="{FF2B5EF4-FFF2-40B4-BE49-F238E27FC236}">
                          <a16:creationId xmlns:a16="http://schemas.microsoft.com/office/drawing/2014/main" id="{E1A1485A-8071-4476-97DD-5E02D1834BC7}"/>
                        </a:ext>
                      </a:extLst>
                    </xdr:cNvPr>
                    <xdr:cNvCxnSpPr/>
                  </xdr:nvCxnSpPr>
                  <xdr:spPr>
                    <a:xfrm flipV="1">
                      <a:off x="264730" y="135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930" name="Straight Connector 929">
                    <a:extLst>
                      <a:ext uri="{FF2B5EF4-FFF2-40B4-BE49-F238E27FC236}">
                        <a16:creationId xmlns:a16="http://schemas.microsoft.com/office/drawing/2014/main" id="{8DD43FBC-228C-4E6D-B028-BF86F0DEE43D}"/>
                      </a:ext>
                    </a:extLst>
                  </xdr:cNvPr>
                  <xdr:cNvCxnSpPr/>
                </xdr:nvCxnSpPr>
                <xdr:spPr>
                  <a:xfrm flipV="1">
                    <a:off x="790575" y="1587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31" name="Straight Connector 930">
                    <a:extLst>
                      <a:ext uri="{FF2B5EF4-FFF2-40B4-BE49-F238E27FC236}">
                        <a16:creationId xmlns:a16="http://schemas.microsoft.com/office/drawing/2014/main" id="{18764D12-DA02-4DCE-9E61-BC31C9E8F3DF}"/>
                      </a:ext>
                    </a:extLst>
                  </xdr:cNvPr>
                  <xdr:cNvCxnSpPr/>
                </xdr:nvCxnSpPr>
                <xdr:spPr>
                  <a:xfrm flipV="1">
                    <a:off x="928688" y="134937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885" name="Group 884">
                <a:extLst>
                  <a:ext uri="{FF2B5EF4-FFF2-40B4-BE49-F238E27FC236}">
                    <a16:creationId xmlns:a16="http://schemas.microsoft.com/office/drawing/2014/main" id="{4E27EDB7-F058-4436-90C9-AECBD3EBD57B}"/>
                  </a:ext>
                </a:extLst>
              </xdr:cNvPr>
              <xdr:cNvGrpSpPr/>
            </xdr:nvGrpSpPr>
            <xdr:grpSpPr>
              <a:xfrm>
                <a:off x="944435" y="377106"/>
                <a:ext cx="1288415" cy="354328"/>
                <a:chOff x="0" y="0"/>
                <a:chExt cx="1288493" cy="354563"/>
              </a:xfrm>
            </xdr:grpSpPr>
            <xdr:grpSp>
              <xdr:nvGrpSpPr>
                <xdr:cNvPr id="909" name="Group 908">
                  <a:extLst>
                    <a:ext uri="{FF2B5EF4-FFF2-40B4-BE49-F238E27FC236}">
                      <a16:creationId xmlns:a16="http://schemas.microsoft.com/office/drawing/2014/main" id="{F53545EE-0EF8-4804-AC44-6C56E75A6DF3}"/>
                    </a:ext>
                  </a:extLst>
                </xdr:cNvPr>
                <xdr:cNvGrpSpPr/>
              </xdr:nvGrpSpPr>
              <xdr:grpSpPr>
                <a:xfrm>
                  <a:off x="0" y="283650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922" name="Straight Connector 921">
                    <a:extLst>
                      <a:ext uri="{FF2B5EF4-FFF2-40B4-BE49-F238E27FC236}">
                        <a16:creationId xmlns:a16="http://schemas.microsoft.com/office/drawing/2014/main" id="{28870268-4118-4FB9-8D37-C82A4992B0AB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23" name="Straight Connector 922">
                    <a:extLst>
                      <a:ext uri="{FF2B5EF4-FFF2-40B4-BE49-F238E27FC236}">
                        <a16:creationId xmlns:a16="http://schemas.microsoft.com/office/drawing/2014/main" id="{75166009-9312-4E88-82C2-572322EA2D88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10" name="Group 909">
                  <a:extLst>
                    <a:ext uri="{FF2B5EF4-FFF2-40B4-BE49-F238E27FC236}">
                      <a16:creationId xmlns:a16="http://schemas.microsoft.com/office/drawing/2014/main" id="{B6EE6C28-964E-4E21-8FB5-583635DE82FA}"/>
                    </a:ext>
                  </a:extLst>
                </xdr:cNvPr>
                <xdr:cNvGrpSpPr/>
              </xdr:nvGrpSpPr>
              <xdr:grpSpPr>
                <a:xfrm>
                  <a:off x="74645" y="212738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920" name="Straight Connector 919">
                    <a:extLst>
                      <a:ext uri="{FF2B5EF4-FFF2-40B4-BE49-F238E27FC236}">
                        <a16:creationId xmlns:a16="http://schemas.microsoft.com/office/drawing/2014/main" id="{ACB1516C-C332-4C4A-A763-E95D8EEC9B3C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21" name="Straight Connector 920">
                    <a:extLst>
                      <a:ext uri="{FF2B5EF4-FFF2-40B4-BE49-F238E27FC236}">
                        <a16:creationId xmlns:a16="http://schemas.microsoft.com/office/drawing/2014/main" id="{5CADE28B-46FA-4418-ABF4-6940D5B7CF9C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11" name="Group 910">
                  <a:extLst>
                    <a:ext uri="{FF2B5EF4-FFF2-40B4-BE49-F238E27FC236}">
                      <a16:creationId xmlns:a16="http://schemas.microsoft.com/office/drawing/2014/main" id="{025F6FF5-5D27-4BB3-9B53-5D482014107B}"/>
                    </a:ext>
                  </a:extLst>
                </xdr:cNvPr>
                <xdr:cNvGrpSpPr/>
              </xdr:nvGrpSpPr>
              <xdr:grpSpPr>
                <a:xfrm>
                  <a:off x="145558" y="141825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918" name="Straight Connector 917">
                    <a:extLst>
                      <a:ext uri="{FF2B5EF4-FFF2-40B4-BE49-F238E27FC236}">
                        <a16:creationId xmlns:a16="http://schemas.microsoft.com/office/drawing/2014/main" id="{9BBFDE7C-FDF2-44DE-BECE-0C60860DF5D7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19" name="Straight Connector 918">
                    <a:extLst>
                      <a:ext uri="{FF2B5EF4-FFF2-40B4-BE49-F238E27FC236}">
                        <a16:creationId xmlns:a16="http://schemas.microsoft.com/office/drawing/2014/main" id="{563BE2A7-E1CF-4707-9AA3-A81F1B440AD9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12" name="Group 911">
                  <a:extLst>
                    <a:ext uri="{FF2B5EF4-FFF2-40B4-BE49-F238E27FC236}">
                      <a16:creationId xmlns:a16="http://schemas.microsoft.com/office/drawing/2014/main" id="{1799D32E-F9DD-4060-8652-019CA5027753}"/>
                    </a:ext>
                  </a:extLst>
                </xdr:cNvPr>
                <xdr:cNvGrpSpPr/>
              </xdr:nvGrpSpPr>
              <xdr:grpSpPr>
                <a:xfrm>
                  <a:off x="218337" y="70912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916" name="Straight Connector 915">
                    <a:extLst>
                      <a:ext uri="{FF2B5EF4-FFF2-40B4-BE49-F238E27FC236}">
                        <a16:creationId xmlns:a16="http://schemas.microsoft.com/office/drawing/2014/main" id="{52528147-BE6F-4D6C-8D42-87897446B3AE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17" name="Straight Connector 916">
                    <a:extLst>
                      <a:ext uri="{FF2B5EF4-FFF2-40B4-BE49-F238E27FC236}">
                        <a16:creationId xmlns:a16="http://schemas.microsoft.com/office/drawing/2014/main" id="{74728010-6E58-4770-92FF-A08A8C4CE98D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913" name="Group 912">
                  <a:extLst>
                    <a:ext uri="{FF2B5EF4-FFF2-40B4-BE49-F238E27FC236}">
                      <a16:creationId xmlns:a16="http://schemas.microsoft.com/office/drawing/2014/main" id="{33C35394-E13A-450F-9911-5E04782E049A}"/>
                    </a:ext>
                  </a:extLst>
                </xdr:cNvPr>
                <xdr:cNvGrpSpPr/>
              </xdr:nvGrpSpPr>
              <xdr:grpSpPr>
                <a:xfrm>
                  <a:off x="287383" y="0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914" name="Straight Connector 913">
                    <a:extLst>
                      <a:ext uri="{FF2B5EF4-FFF2-40B4-BE49-F238E27FC236}">
                        <a16:creationId xmlns:a16="http://schemas.microsoft.com/office/drawing/2014/main" id="{BD97845C-5E02-44AD-9F0B-98527ECEFB06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15" name="Straight Connector 914">
                    <a:extLst>
                      <a:ext uri="{FF2B5EF4-FFF2-40B4-BE49-F238E27FC236}">
                        <a16:creationId xmlns:a16="http://schemas.microsoft.com/office/drawing/2014/main" id="{24D6A138-63B9-4B6B-8D5D-4308F9351A4B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886" name="Parallelogram 885">
                <a:extLst>
                  <a:ext uri="{FF2B5EF4-FFF2-40B4-BE49-F238E27FC236}">
                    <a16:creationId xmlns:a16="http://schemas.microsoft.com/office/drawing/2014/main" id="{6CE6621D-8737-49E6-8258-D0E65119E643}"/>
                  </a:ext>
                </a:extLst>
              </xdr:cNvPr>
              <xdr:cNvSpPr/>
            </xdr:nvSpPr>
            <xdr:spPr>
              <a:xfrm>
                <a:off x="941098" y="330385"/>
                <a:ext cx="1349375" cy="405765"/>
              </a:xfrm>
              <a:prstGeom prst="parallelogram">
                <a:avLst>
                  <a:gd name="adj" fmla="val 104373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87" name="Parallelogram 886">
                <a:extLst>
                  <a:ext uri="{FF2B5EF4-FFF2-40B4-BE49-F238E27FC236}">
                    <a16:creationId xmlns:a16="http://schemas.microsoft.com/office/drawing/2014/main" id="{34D965DA-92DE-491E-8292-25A4D41664E1}"/>
                  </a:ext>
                </a:extLst>
              </xdr:cNvPr>
              <xdr:cNvSpPr/>
            </xdr:nvSpPr>
            <xdr:spPr>
              <a:xfrm>
                <a:off x="947772" y="734189"/>
                <a:ext cx="926465" cy="401320"/>
              </a:xfrm>
              <a:prstGeom prst="parallelogram">
                <a:avLst>
                  <a:gd name="adj" fmla="val 0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888" name="Group 887">
                <a:extLst>
                  <a:ext uri="{FF2B5EF4-FFF2-40B4-BE49-F238E27FC236}">
                    <a16:creationId xmlns:a16="http://schemas.microsoft.com/office/drawing/2014/main" id="{3AC56B82-67E9-43C3-82C7-55B4F7A27B4F}"/>
                  </a:ext>
                </a:extLst>
              </xdr:cNvPr>
              <xdr:cNvGrpSpPr/>
            </xdr:nvGrpSpPr>
            <xdr:grpSpPr>
              <a:xfrm>
                <a:off x="941098" y="150176"/>
                <a:ext cx="1468072" cy="1783079"/>
                <a:chOff x="0" y="1"/>
                <a:chExt cx="1468490" cy="1783128"/>
              </a:xfrm>
            </xdr:grpSpPr>
            <xdr:cxnSp macro="">
              <xdr:nvCxnSpPr>
                <xdr:cNvPr id="906" name="Straight Arrow Connector 905">
                  <a:extLst>
                    <a:ext uri="{FF2B5EF4-FFF2-40B4-BE49-F238E27FC236}">
                      <a16:creationId xmlns:a16="http://schemas.microsoft.com/office/drawing/2014/main" id="{B202C303-639E-4F18-A528-AF9005708761}"/>
                    </a:ext>
                  </a:extLst>
                </xdr:cNvPr>
                <xdr:cNvCxnSpPr/>
              </xdr:nvCxnSpPr>
              <xdr:spPr>
                <a:xfrm>
                  <a:off x="3028" y="581341"/>
                  <a:ext cx="3517" cy="1201788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7" name="Straight Arrow Connector 906">
                  <a:extLst>
                    <a:ext uri="{FF2B5EF4-FFF2-40B4-BE49-F238E27FC236}">
                      <a16:creationId xmlns:a16="http://schemas.microsoft.com/office/drawing/2014/main" id="{C732061F-C0DE-4E46-BBE2-92AA5AE4671D}"/>
                    </a:ext>
                  </a:extLst>
                </xdr:cNvPr>
                <xdr:cNvCxnSpPr/>
              </xdr:nvCxnSpPr>
              <xdr:spPr>
                <a:xfrm>
                  <a:off x="3028" y="584369"/>
                  <a:ext cx="1465462" cy="8876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8" name="Straight Arrow Connector 907">
                  <a:extLst>
                    <a:ext uri="{FF2B5EF4-FFF2-40B4-BE49-F238E27FC236}">
                      <a16:creationId xmlns:a16="http://schemas.microsoft.com/office/drawing/2014/main" id="{CE2035CA-6611-4BC7-A11D-B9391D0585FE}"/>
                    </a:ext>
                  </a:extLst>
                </xdr:cNvPr>
                <xdr:cNvCxnSpPr/>
              </xdr:nvCxnSpPr>
              <xdr:spPr>
                <a:xfrm flipV="1">
                  <a:off x="0" y="1"/>
                  <a:ext cx="608591" cy="58436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889" name="Text Box 2">
                <a:extLst>
                  <a:ext uri="{FF2B5EF4-FFF2-40B4-BE49-F238E27FC236}">
                    <a16:creationId xmlns:a16="http://schemas.microsoft.com/office/drawing/2014/main" id="{F4BC5A67-3E52-4D57-81B8-A504094BF83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322710" y="597363"/>
                <a:ext cx="53784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W=28</a:t>
                </a:r>
              </a:p>
            </xdr:txBody>
          </xdr:sp>
          <xdr:sp macro="" textlink="">
            <xdr:nvSpPr>
              <xdr:cNvPr id="890" name="Text Box 2">
                <a:extLst>
                  <a:ext uri="{FF2B5EF4-FFF2-40B4-BE49-F238E27FC236}">
                    <a16:creationId xmlns:a16="http://schemas.microsoft.com/office/drawing/2014/main" id="{68D6E84B-EA2C-4BD5-A9C6-60A16E58910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97597" y="1838811"/>
                <a:ext cx="518160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H=28</a:t>
                </a:r>
              </a:p>
            </xdr:txBody>
          </xdr:sp>
          <xdr:sp macro="" textlink="">
            <xdr:nvSpPr>
              <xdr:cNvPr id="891" name="Text Box 2">
                <a:extLst>
                  <a:ext uri="{FF2B5EF4-FFF2-40B4-BE49-F238E27FC236}">
                    <a16:creationId xmlns:a16="http://schemas.microsoft.com/office/drawing/2014/main" id="{9D90B200-D425-4468-90B3-AF744E8935E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481729" y="0"/>
                <a:ext cx="55435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C=192</a:t>
                </a:r>
              </a:p>
            </xdr:txBody>
          </xdr:sp>
          <xdr:grpSp>
            <xdr:nvGrpSpPr>
              <xdr:cNvPr id="892" name="Group 891">
                <a:extLst>
                  <a:ext uri="{FF2B5EF4-FFF2-40B4-BE49-F238E27FC236}">
                    <a16:creationId xmlns:a16="http://schemas.microsoft.com/office/drawing/2014/main" id="{6AE33A3A-C0EE-4014-ABDE-AF55BCAF0CA6}"/>
                  </a:ext>
                </a:extLst>
              </xdr:cNvPr>
              <xdr:cNvGrpSpPr/>
            </xdr:nvGrpSpPr>
            <xdr:grpSpPr>
              <a:xfrm>
                <a:off x="1251460" y="1812113"/>
                <a:ext cx="702946" cy="749300"/>
                <a:chOff x="0" y="0"/>
                <a:chExt cx="703170" cy="749376"/>
              </a:xfrm>
            </xdr:grpSpPr>
            <xdr:sp macro="" textlink="">
              <xdr:nvSpPr>
                <xdr:cNvPr id="903" name="Text Box 1221">
                  <a:extLst>
                    <a:ext uri="{FF2B5EF4-FFF2-40B4-BE49-F238E27FC236}">
                      <a16:creationId xmlns:a16="http://schemas.microsoft.com/office/drawing/2014/main" id="{F153246E-E1C5-4DF1-882A-76EA0C7D1AF6}"/>
                    </a:ext>
                  </a:extLst>
                </xdr:cNvPr>
                <xdr:cNvSpPr txBox="1"/>
              </xdr:nvSpPr>
              <xdr:spPr>
                <a:xfrm>
                  <a:off x="0" y="0"/>
                  <a:ext cx="410746" cy="459644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eaVert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6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… …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904" name="Straight Arrow Connector 903">
                  <a:extLst>
                    <a:ext uri="{FF2B5EF4-FFF2-40B4-BE49-F238E27FC236}">
                      <a16:creationId xmlns:a16="http://schemas.microsoft.com/office/drawing/2014/main" id="{A1A6A370-8E19-4264-8937-30F11A2E5536}"/>
                    </a:ext>
                  </a:extLst>
                </xdr:cNvPr>
                <xdr:cNvCxnSpPr/>
              </xdr:nvCxnSpPr>
              <xdr:spPr>
                <a:xfrm>
                  <a:off x="270344" y="11927"/>
                  <a:ext cx="0" cy="5207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05" name="Text Box 2">
                  <a:extLst>
                    <a:ext uri="{FF2B5EF4-FFF2-40B4-BE49-F238E27FC236}">
                      <a16:creationId xmlns:a16="http://schemas.microsoft.com/office/drawing/2014/main" id="{9E69E370-CC9B-4C88-B686-40E8C357264C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27055" y="492836"/>
                  <a:ext cx="57611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N=16</a:t>
                  </a:r>
                </a:p>
              </xdr:txBody>
            </xdr:sp>
          </xdr:grpSp>
          <xdr:sp macro="" textlink="">
            <xdr:nvSpPr>
              <xdr:cNvPr id="893" name="Parallelogram 892">
                <a:extLst>
                  <a:ext uri="{FF2B5EF4-FFF2-40B4-BE49-F238E27FC236}">
                    <a16:creationId xmlns:a16="http://schemas.microsoft.com/office/drawing/2014/main" id="{9041858A-2DFC-4539-99C3-CC280F007862}"/>
                  </a:ext>
                </a:extLst>
              </xdr:cNvPr>
              <xdr:cNvSpPr/>
            </xdr:nvSpPr>
            <xdr:spPr>
              <a:xfrm>
                <a:off x="947772" y="1127982"/>
                <a:ext cx="260350" cy="133350"/>
              </a:xfrm>
              <a:prstGeom prst="parallelogram">
                <a:avLst>
                  <a:gd name="adj" fmla="val 0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94" name="Parallelogram 893">
                <a:extLst>
                  <a:ext uri="{FF2B5EF4-FFF2-40B4-BE49-F238E27FC236}">
                    <a16:creationId xmlns:a16="http://schemas.microsoft.com/office/drawing/2014/main" id="{97B601BC-A460-4408-8783-71B60EC6041F}"/>
                  </a:ext>
                </a:extLst>
              </xdr:cNvPr>
              <xdr:cNvSpPr/>
            </xdr:nvSpPr>
            <xdr:spPr>
              <a:xfrm>
                <a:off x="947772" y="1261471"/>
                <a:ext cx="926465" cy="263525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95" name="Parallelogram 894">
                <a:extLst>
                  <a:ext uri="{FF2B5EF4-FFF2-40B4-BE49-F238E27FC236}">
                    <a16:creationId xmlns:a16="http://schemas.microsoft.com/office/drawing/2014/main" id="{08CD2A65-A3B7-492D-AC8D-FF7881716607}"/>
                  </a:ext>
                </a:extLst>
              </xdr:cNvPr>
              <xdr:cNvSpPr/>
            </xdr:nvSpPr>
            <xdr:spPr>
              <a:xfrm>
                <a:off x="941098" y="1525112"/>
                <a:ext cx="530225" cy="133350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96" name="Parallelogram 895">
                <a:extLst>
                  <a:ext uri="{FF2B5EF4-FFF2-40B4-BE49-F238E27FC236}">
                    <a16:creationId xmlns:a16="http://schemas.microsoft.com/office/drawing/2014/main" id="{5067B8B0-AB49-4174-BC91-11835A9829A5}"/>
                  </a:ext>
                </a:extLst>
              </xdr:cNvPr>
              <xdr:cNvSpPr/>
            </xdr:nvSpPr>
            <xdr:spPr>
              <a:xfrm>
                <a:off x="1208076" y="1134657"/>
                <a:ext cx="659765" cy="133350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97" name="Parallelogram 896">
                <a:extLst>
                  <a:ext uri="{FF2B5EF4-FFF2-40B4-BE49-F238E27FC236}">
                    <a16:creationId xmlns:a16="http://schemas.microsoft.com/office/drawing/2014/main" id="{C77A1888-E8BE-4FE4-82CD-039EFA6B6823}"/>
                  </a:ext>
                </a:extLst>
              </xdr:cNvPr>
              <xdr:cNvSpPr/>
            </xdr:nvSpPr>
            <xdr:spPr>
              <a:xfrm rot="16200000" flipV="1">
                <a:off x="1671950" y="510595"/>
                <a:ext cx="809625" cy="428625"/>
              </a:xfrm>
              <a:prstGeom prst="parallelogram">
                <a:avLst>
                  <a:gd name="adj" fmla="val 96536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98" name="Parallelogram 897">
                <a:extLst>
                  <a:ext uri="{FF2B5EF4-FFF2-40B4-BE49-F238E27FC236}">
                    <a16:creationId xmlns:a16="http://schemas.microsoft.com/office/drawing/2014/main" id="{14CC6C76-07BA-4364-A9AD-9B090EE1B47F}"/>
                  </a:ext>
                </a:extLst>
              </xdr:cNvPr>
              <xdr:cNvSpPr/>
            </xdr:nvSpPr>
            <xdr:spPr>
              <a:xfrm rot="16200000" flipV="1">
                <a:off x="1668614" y="914399"/>
                <a:ext cx="809625" cy="428625"/>
              </a:xfrm>
              <a:prstGeom prst="parallelogram">
                <a:avLst>
                  <a:gd name="adj" fmla="val 96536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cxnSp macro="">
            <xdr:nvCxnSpPr>
              <xdr:cNvPr id="899" name="Straight Arrow Connector 898">
                <a:extLst>
                  <a:ext uri="{FF2B5EF4-FFF2-40B4-BE49-F238E27FC236}">
                    <a16:creationId xmlns:a16="http://schemas.microsoft.com/office/drawing/2014/main" id="{FAB99DE7-8D2D-4D52-9394-37F3D2BAB0A9}"/>
                  </a:ext>
                </a:extLst>
              </xdr:cNvPr>
              <xdr:cNvCxnSpPr/>
            </xdr:nvCxnSpPr>
            <xdr:spPr>
              <a:xfrm flipH="1" flipV="1">
                <a:off x="730854" y="1031204"/>
                <a:ext cx="653646" cy="51217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00" name="Text Box 2">
                <a:extLst>
                  <a:ext uri="{FF2B5EF4-FFF2-40B4-BE49-F238E27FC236}">
                    <a16:creationId xmlns:a16="http://schemas.microsoft.com/office/drawing/2014/main" id="{1CFC3607-EB02-4355-B26B-1A2BEF876DE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891039"/>
                <a:ext cx="770515" cy="2936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group(0)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64pix * 192chan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1" name="Straight Arrow Connector 900">
                <a:extLst>
                  <a:ext uri="{FF2B5EF4-FFF2-40B4-BE49-F238E27FC236}">
                    <a16:creationId xmlns:a16="http://schemas.microsoft.com/office/drawing/2014/main" id="{5856ACC7-0D70-4FBE-85A2-37848E81D1FA}"/>
                  </a:ext>
                </a:extLst>
              </xdr:cNvPr>
              <xdr:cNvCxnSpPr/>
            </xdr:nvCxnSpPr>
            <xdr:spPr>
              <a:xfrm flipH="1">
                <a:off x="720842" y="1344902"/>
                <a:ext cx="652822" cy="76756"/>
              </a:xfrm>
              <a:prstGeom prst="straightConnector1">
                <a:avLst/>
              </a:prstGeom>
              <a:ln>
                <a:solidFill>
                  <a:schemeClr val="accent6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02" name="Text Box 2">
                <a:extLst>
                  <a:ext uri="{FF2B5EF4-FFF2-40B4-BE49-F238E27FC236}">
                    <a16:creationId xmlns:a16="http://schemas.microsoft.com/office/drawing/2014/main" id="{8491769D-5C06-40E9-B852-D0E14BC390A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1361588"/>
                <a:ext cx="770515" cy="2936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group(1)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64pix * 192chan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658" name="Group 657">
            <a:extLst>
              <a:ext uri="{FF2B5EF4-FFF2-40B4-BE49-F238E27FC236}">
                <a16:creationId xmlns:a16="http://schemas.microsoft.com/office/drawing/2014/main" id="{EB9F607F-3609-45E4-B1B1-6D6C68DAF2BC}"/>
              </a:ext>
            </a:extLst>
          </xdr:cNvPr>
          <xdr:cNvGrpSpPr/>
        </xdr:nvGrpSpPr>
        <xdr:grpSpPr>
          <a:xfrm>
            <a:off x="5905500" y="2025650"/>
            <a:ext cx="2155825" cy="2216785"/>
            <a:chOff x="0" y="0"/>
            <a:chExt cx="2194262" cy="2216785"/>
          </a:xfrm>
        </xdr:grpSpPr>
        <xdr:sp macro="" textlink="">
          <xdr:nvSpPr>
            <xdr:cNvPr id="808" name="Rectangle 807">
              <a:extLst>
                <a:ext uri="{FF2B5EF4-FFF2-40B4-BE49-F238E27FC236}">
                  <a16:creationId xmlns:a16="http://schemas.microsoft.com/office/drawing/2014/main" id="{917A5078-00D6-4E1C-8C33-F00CEAC59579}"/>
                </a:ext>
              </a:extLst>
            </xdr:cNvPr>
            <xdr:cNvSpPr/>
          </xdr:nvSpPr>
          <xdr:spPr>
            <a:xfrm>
              <a:off x="0" y="0"/>
              <a:ext cx="2194262" cy="22167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grpSp>
          <xdr:nvGrpSpPr>
            <xdr:cNvPr id="809" name="Group 808">
              <a:extLst>
                <a:ext uri="{FF2B5EF4-FFF2-40B4-BE49-F238E27FC236}">
                  <a16:creationId xmlns:a16="http://schemas.microsoft.com/office/drawing/2014/main" id="{6C4A48AF-36E0-47B3-BF96-4025AA1F8C87}"/>
                </a:ext>
              </a:extLst>
            </xdr:cNvPr>
            <xdr:cNvGrpSpPr/>
          </xdr:nvGrpSpPr>
          <xdr:grpSpPr>
            <a:xfrm>
              <a:off x="29902" y="33591"/>
              <a:ext cx="2141171" cy="2155193"/>
              <a:chOff x="-770620" y="52135"/>
              <a:chExt cx="2142521" cy="2156387"/>
            </a:xfrm>
          </xdr:grpSpPr>
          <xdr:cxnSp macro="">
            <xdr:nvCxnSpPr>
              <xdr:cNvPr id="811" name="Straight Arrow Connector 810">
                <a:extLst>
                  <a:ext uri="{FF2B5EF4-FFF2-40B4-BE49-F238E27FC236}">
                    <a16:creationId xmlns:a16="http://schemas.microsoft.com/office/drawing/2014/main" id="{072E553B-480A-471D-8CDC-7981F0BA960D}"/>
                  </a:ext>
                </a:extLst>
              </xdr:cNvPr>
              <xdr:cNvCxnSpPr/>
            </xdr:nvCxnSpPr>
            <xdr:spPr>
              <a:xfrm flipH="1">
                <a:off x="186614" y="790943"/>
                <a:ext cx="3175" cy="272415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2" name="Straight Arrow Connector 811">
                <a:extLst>
                  <a:ext uri="{FF2B5EF4-FFF2-40B4-BE49-F238E27FC236}">
                    <a16:creationId xmlns:a16="http://schemas.microsoft.com/office/drawing/2014/main" id="{1F4CF6A7-46A6-41AA-B728-C0A44B869DCF}"/>
                  </a:ext>
                </a:extLst>
              </xdr:cNvPr>
              <xdr:cNvCxnSpPr/>
            </xdr:nvCxnSpPr>
            <xdr:spPr>
              <a:xfrm flipV="1">
                <a:off x="182881" y="202493"/>
                <a:ext cx="608330" cy="58420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13" name="Text Box 2">
                <a:extLst>
                  <a:ext uri="{FF2B5EF4-FFF2-40B4-BE49-F238E27FC236}">
                    <a16:creationId xmlns:a16="http://schemas.microsoft.com/office/drawing/2014/main" id="{4E3EA937-86F1-403F-8052-FAE1006D4E0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45156" y="52135"/>
                <a:ext cx="62674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C=192</a:t>
                </a:r>
              </a:p>
            </xdr:txBody>
          </xdr:sp>
          <xdr:sp macro="" textlink="">
            <xdr:nvSpPr>
              <xdr:cNvPr id="814" name="Text Box 2">
                <a:extLst>
                  <a:ext uri="{FF2B5EF4-FFF2-40B4-BE49-F238E27FC236}">
                    <a16:creationId xmlns:a16="http://schemas.microsoft.com/office/drawing/2014/main" id="{CBA87CF9-514B-48DB-8FD0-00148AAF8CE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75453" y="780633"/>
                <a:ext cx="45148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H=1</a:t>
                </a:r>
              </a:p>
            </xdr:txBody>
          </xdr:sp>
          <xdr:cxnSp macro="">
            <xdr:nvCxnSpPr>
              <xdr:cNvPr id="815" name="Straight Connector 814">
                <a:extLst>
                  <a:ext uri="{FF2B5EF4-FFF2-40B4-BE49-F238E27FC236}">
                    <a16:creationId xmlns:a16="http://schemas.microsoft.com/office/drawing/2014/main" id="{2FC56F94-FAA8-4693-8CDE-6D264D4C2FDD}"/>
                  </a:ext>
                </a:extLst>
              </xdr:cNvPr>
              <xdr:cNvCxnSpPr/>
            </xdr:nvCxnSpPr>
            <xdr:spPr>
              <a:xfrm>
                <a:off x="470263" y="641946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6" name="Straight Connector 815">
                <a:extLst>
                  <a:ext uri="{FF2B5EF4-FFF2-40B4-BE49-F238E27FC236}">
                    <a16:creationId xmlns:a16="http://schemas.microsoft.com/office/drawing/2014/main" id="{16AF3313-CD83-4EE0-BE70-7CD1DE53B622}"/>
                  </a:ext>
                </a:extLst>
              </xdr:cNvPr>
              <xdr:cNvCxnSpPr/>
            </xdr:nvCxnSpPr>
            <xdr:spPr>
              <a:xfrm flipV="1">
                <a:off x="186612" y="391887"/>
                <a:ext cx="400276" cy="38874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7" name="Straight Connector 816">
                <a:extLst>
                  <a:ext uri="{FF2B5EF4-FFF2-40B4-BE49-F238E27FC236}">
                    <a16:creationId xmlns:a16="http://schemas.microsoft.com/office/drawing/2014/main" id="{3EB90029-1F50-4EF6-9BDD-EAB6DCE7DC5E}"/>
                  </a:ext>
                </a:extLst>
              </xdr:cNvPr>
              <xdr:cNvCxnSpPr/>
            </xdr:nvCxnSpPr>
            <xdr:spPr>
              <a:xfrm flipV="1">
                <a:off x="320973" y="391887"/>
                <a:ext cx="400276" cy="38874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8" name="Straight Connector 817">
                <a:extLst>
                  <a:ext uri="{FF2B5EF4-FFF2-40B4-BE49-F238E27FC236}">
                    <a16:creationId xmlns:a16="http://schemas.microsoft.com/office/drawing/2014/main" id="{CAACD591-7C86-4E9F-8C92-4B1CDB8163C7}"/>
                  </a:ext>
                </a:extLst>
              </xdr:cNvPr>
              <xdr:cNvCxnSpPr/>
            </xdr:nvCxnSpPr>
            <xdr:spPr>
              <a:xfrm>
                <a:off x="335902" y="641946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9" name="Straight Connector 818">
                <a:extLst>
                  <a:ext uri="{FF2B5EF4-FFF2-40B4-BE49-F238E27FC236}">
                    <a16:creationId xmlns:a16="http://schemas.microsoft.com/office/drawing/2014/main" id="{A2C4CF01-0B68-4456-A55F-52C650A220C7}"/>
                  </a:ext>
                </a:extLst>
              </xdr:cNvPr>
              <xdr:cNvCxnSpPr/>
            </xdr:nvCxnSpPr>
            <xdr:spPr>
              <a:xfrm>
                <a:off x="399350" y="571034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0" name="Straight Connector 819">
                <a:extLst>
                  <a:ext uri="{FF2B5EF4-FFF2-40B4-BE49-F238E27FC236}">
                    <a16:creationId xmlns:a16="http://schemas.microsoft.com/office/drawing/2014/main" id="{0C170C1C-ACC3-4925-A299-422F62D44686}"/>
                  </a:ext>
                </a:extLst>
              </xdr:cNvPr>
              <xdr:cNvCxnSpPr/>
            </xdr:nvCxnSpPr>
            <xdr:spPr>
              <a:xfrm>
                <a:off x="473995" y="503853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21" name="Parallelogram 820">
                <a:extLst>
                  <a:ext uri="{FF2B5EF4-FFF2-40B4-BE49-F238E27FC236}">
                    <a16:creationId xmlns:a16="http://schemas.microsoft.com/office/drawing/2014/main" id="{5300B11E-B285-4C5A-87DC-DF88B11A37E6}"/>
                  </a:ext>
                </a:extLst>
              </xdr:cNvPr>
              <xdr:cNvSpPr/>
            </xdr:nvSpPr>
            <xdr:spPr>
              <a:xfrm>
                <a:off x="182880" y="384421"/>
                <a:ext cx="547049" cy="391079"/>
              </a:xfrm>
              <a:prstGeom prst="parallelogram">
                <a:avLst>
                  <a:gd name="adj" fmla="val 104833"/>
                </a:avLst>
              </a:prstGeom>
              <a:solidFill>
                <a:schemeClr val="accent2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22" name="Parallelogram 821">
                <a:extLst>
                  <a:ext uri="{FF2B5EF4-FFF2-40B4-BE49-F238E27FC236}">
                    <a16:creationId xmlns:a16="http://schemas.microsoft.com/office/drawing/2014/main" id="{F686D586-9C75-4640-AB0A-7A646FC8AE9E}"/>
                  </a:ext>
                </a:extLst>
              </xdr:cNvPr>
              <xdr:cNvSpPr/>
            </xdr:nvSpPr>
            <xdr:spPr>
              <a:xfrm rot="5400000" flipH="1">
                <a:off x="268721" y="440405"/>
                <a:ext cx="514053" cy="401956"/>
              </a:xfrm>
              <a:prstGeom prst="parallelogram">
                <a:avLst>
                  <a:gd name="adj" fmla="val 94272"/>
                </a:avLst>
              </a:prstGeom>
              <a:solidFill>
                <a:schemeClr val="accent2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823" name="Parallelogram 822">
                <a:extLst>
                  <a:ext uri="{FF2B5EF4-FFF2-40B4-BE49-F238E27FC236}">
                    <a16:creationId xmlns:a16="http://schemas.microsoft.com/office/drawing/2014/main" id="{A9C88E6D-6AF4-44FF-9989-D0DA9D926AE3}"/>
                  </a:ext>
                </a:extLst>
              </xdr:cNvPr>
              <xdr:cNvSpPr/>
            </xdr:nvSpPr>
            <xdr:spPr>
              <a:xfrm>
                <a:off x="182880" y="776307"/>
                <a:ext cx="134531" cy="131725"/>
              </a:xfrm>
              <a:prstGeom prst="parallelogram">
                <a:avLst>
                  <a:gd name="adj" fmla="val 0"/>
                </a:avLst>
              </a:prstGeom>
              <a:solidFill>
                <a:schemeClr val="accent2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cxnSp macro="">
            <xdr:nvCxnSpPr>
              <xdr:cNvPr id="824" name="Straight Connector 823">
                <a:extLst>
                  <a:ext uri="{FF2B5EF4-FFF2-40B4-BE49-F238E27FC236}">
                    <a16:creationId xmlns:a16="http://schemas.microsoft.com/office/drawing/2014/main" id="{D3C5420E-82CC-403B-BDAD-93AD67096B90}"/>
                  </a:ext>
                </a:extLst>
              </xdr:cNvPr>
              <xdr:cNvCxnSpPr/>
            </xdr:nvCxnSpPr>
            <xdr:spPr>
              <a:xfrm>
                <a:off x="541175" y="436673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5" name="Straight Connector 824">
                <a:extLst>
                  <a:ext uri="{FF2B5EF4-FFF2-40B4-BE49-F238E27FC236}">
                    <a16:creationId xmlns:a16="http://schemas.microsoft.com/office/drawing/2014/main" id="{FF8B5296-C768-40F5-8629-D5DA55D75F8D}"/>
                  </a:ext>
                </a:extLst>
              </xdr:cNvPr>
              <xdr:cNvCxnSpPr/>
            </xdr:nvCxnSpPr>
            <xdr:spPr>
              <a:xfrm flipV="1">
                <a:off x="320973" y="522515"/>
                <a:ext cx="404716" cy="386846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6" name="Straight Connector 825">
                <a:extLst>
                  <a:ext uri="{FF2B5EF4-FFF2-40B4-BE49-F238E27FC236}">
                    <a16:creationId xmlns:a16="http://schemas.microsoft.com/office/drawing/2014/main" id="{7DC8DCF3-3EB6-4F7D-8087-81931E3EAF08}"/>
                  </a:ext>
                </a:extLst>
              </xdr:cNvPr>
              <xdr:cNvCxnSpPr/>
            </xdr:nvCxnSpPr>
            <xdr:spPr>
              <a:xfrm>
                <a:off x="529978" y="578498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7" name="Straight Connector 826">
                <a:extLst>
                  <a:ext uri="{FF2B5EF4-FFF2-40B4-BE49-F238E27FC236}">
                    <a16:creationId xmlns:a16="http://schemas.microsoft.com/office/drawing/2014/main" id="{93A2D7BB-F97D-4E49-A0B2-7A00BED4B371}"/>
                  </a:ext>
                </a:extLst>
              </xdr:cNvPr>
              <xdr:cNvCxnSpPr/>
            </xdr:nvCxnSpPr>
            <xdr:spPr>
              <a:xfrm>
                <a:off x="608356" y="503853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8" name="Straight Connector 827">
                <a:extLst>
                  <a:ext uri="{FF2B5EF4-FFF2-40B4-BE49-F238E27FC236}">
                    <a16:creationId xmlns:a16="http://schemas.microsoft.com/office/drawing/2014/main" id="{40D3711C-0BA3-4E16-992D-562971594F05}"/>
                  </a:ext>
                </a:extLst>
              </xdr:cNvPr>
              <xdr:cNvCxnSpPr/>
            </xdr:nvCxnSpPr>
            <xdr:spPr>
              <a:xfrm>
                <a:off x="671804" y="436673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9" name="Straight Connector 828">
                <a:extLst>
                  <a:ext uri="{FF2B5EF4-FFF2-40B4-BE49-F238E27FC236}">
                    <a16:creationId xmlns:a16="http://schemas.microsoft.com/office/drawing/2014/main" id="{38849211-4421-4388-8D03-E17620062682}"/>
                  </a:ext>
                </a:extLst>
              </xdr:cNvPr>
              <xdr:cNvCxnSpPr/>
            </xdr:nvCxnSpPr>
            <xdr:spPr>
              <a:xfrm flipH="1">
                <a:off x="391885" y="709127"/>
                <a:ext cx="1924" cy="133605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30" name="Straight Connector 829">
                <a:extLst>
                  <a:ext uri="{FF2B5EF4-FFF2-40B4-BE49-F238E27FC236}">
                    <a16:creationId xmlns:a16="http://schemas.microsoft.com/office/drawing/2014/main" id="{1D163975-6B7C-4E89-996A-BDC7F2CD38C7}"/>
                  </a:ext>
                </a:extLst>
              </xdr:cNvPr>
              <xdr:cNvCxnSpPr/>
            </xdr:nvCxnSpPr>
            <xdr:spPr>
              <a:xfrm>
                <a:off x="264989" y="709127"/>
                <a:ext cx="132579" cy="2537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1" name="Rectangle 830">
                <a:extLst>
                  <a:ext uri="{FF2B5EF4-FFF2-40B4-BE49-F238E27FC236}">
                    <a16:creationId xmlns:a16="http://schemas.microsoft.com/office/drawing/2014/main" id="{EB579DF2-E78E-4DF8-AD0F-4D0C2CA958AB}"/>
                  </a:ext>
                </a:extLst>
              </xdr:cNvPr>
              <xdr:cNvSpPr/>
            </xdr:nvSpPr>
            <xdr:spPr>
              <a:xfrm rot="16200000">
                <a:off x="186612" y="776307"/>
                <a:ext cx="132505" cy="132297"/>
              </a:xfrm>
              <a:prstGeom prst="rect">
                <a:avLst/>
              </a:prstGeom>
              <a:noFill/>
              <a:ln w="31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832" name="Group 831">
                <a:extLst>
                  <a:ext uri="{FF2B5EF4-FFF2-40B4-BE49-F238E27FC236}">
                    <a16:creationId xmlns:a16="http://schemas.microsoft.com/office/drawing/2014/main" id="{CB7E5675-D99F-4DC0-9A27-46ACA103AC97}"/>
                  </a:ext>
                </a:extLst>
              </xdr:cNvPr>
              <xdr:cNvGrpSpPr/>
            </xdr:nvGrpSpPr>
            <xdr:grpSpPr>
              <a:xfrm>
                <a:off x="190344" y="694198"/>
                <a:ext cx="547370" cy="526415"/>
                <a:chOff x="0" y="0"/>
                <a:chExt cx="547846" cy="526999"/>
              </a:xfrm>
            </xdr:grpSpPr>
            <xdr:grpSp>
              <xdr:nvGrpSpPr>
                <xdr:cNvPr id="860" name="Group 859">
                  <a:extLst>
                    <a:ext uri="{FF2B5EF4-FFF2-40B4-BE49-F238E27FC236}">
                      <a16:creationId xmlns:a16="http://schemas.microsoft.com/office/drawing/2014/main" id="{A65A336C-9993-4537-B001-FFB79426B26C}"/>
                    </a:ext>
                  </a:extLst>
                </xdr:cNvPr>
                <xdr:cNvGrpSpPr/>
              </xdr:nvGrpSpPr>
              <xdr:grpSpPr>
                <a:xfrm>
                  <a:off x="0" y="0"/>
                  <a:ext cx="547846" cy="526999"/>
                  <a:chOff x="0" y="0"/>
                  <a:chExt cx="547846" cy="526999"/>
                </a:xfrm>
              </xdr:grpSpPr>
              <xdr:cxnSp macro="">
                <xdr:nvCxnSpPr>
                  <xdr:cNvPr id="864" name="Straight Connector 863">
                    <a:extLst>
                      <a:ext uri="{FF2B5EF4-FFF2-40B4-BE49-F238E27FC236}">
                        <a16:creationId xmlns:a16="http://schemas.microsoft.com/office/drawing/2014/main" id="{CB23FD72-DF6A-4736-8F6E-39EFB5D4641B}"/>
                      </a:ext>
                    </a:extLst>
                  </xdr:cNvPr>
                  <xdr:cNvCxnSpPr/>
                </xdr:nvCxnSpPr>
                <xdr:spPr>
                  <a:xfrm flipH="1">
                    <a:off x="207073" y="325986"/>
                    <a:ext cx="1925" cy="117428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5" name="Straight Connector 864">
                    <a:extLst>
                      <a:ext uri="{FF2B5EF4-FFF2-40B4-BE49-F238E27FC236}">
                        <a16:creationId xmlns:a16="http://schemas.microsoft.com/office/drawing/2014/main" id="{3BD29A83-1055-4CCF-B884-8707795F3EE3}"/>
                      </a:ext>
                    </a:extLst>
                  </xdr:cNvPr>
                  <xdr:cNvCxnSpPr/>
                </xdr:nvCxnSpPr>
                <xdr:spPr>
                  <a:xfrm>
                    <a:off x="287032" y="258329"/>
                    <a:ext cx="1623" cy="129823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6" name="Straight Connector 865">
                    <a:extLst>
                      <a:ext uri="{FF2B5EF4-FFF2-40B4-BE49-F238E27FC236}">
                        <a16:creationId xmlns:a16="http://schemas.microsoft.com/office/drawing/2014/main" id="{0BC0EE4A-02E5-4477-8AF8-B1C581665840}"/>
                      </a:ext>
                    </a:extLst>
                  </xdr:cNvPr>
                  <xdr:cNvCxnSpPr/>
                </xdr:nvCxnSpPr>
                <xdr:spPr>
                  <a:xfrm flipV="1">
                    <a:off x="4101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7" name="Straight Connector 866">
                    <a:extLst>
                      <a:ext uri="{FF2B5EF4-FFF2-40B4-BE49-F238E27FC236}">
                        <a16:creationId xmlns:a16="http://schemas.microsoft.com/office/drawing/2014/main" id="{4F14C181-5AF4-4CEE-AA0B-5F2D25258866}"/>
                      </a:ext>
                    </a:extLst>
                  </xdr:cNvPr>
                  <xdr:cNvCxnSpPr/>
                </xdr:nvCxnSpPr>
                <xdr:spPr>
                  <a:xfrm flipV="1">
                    <a:off x="135315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8" name="Straight Connector 867">
                    <a:extLst>
                      <a:ext uri="{FF2B5EF4-FFF2-40B4-BE49-F238E27FC236}">
                        <a16:creationId xmlns:a16="http://schemas.microsoft.com/office/drawing/2014/main" id="{16BFC162-2E5B-4DF9-B7FD-B1F85099434D}"/>
                      </a:ext>
                    </a:extLst>
                  </xdr:cNvPr>
                  <xdr:cNvCxnSpPr/>
                </xdr:nvCxnSpPr>
                <xdr:spPr>
                  <a:xfrm>
                    <a:off x="79959" y="325986"/>
                    <a:ext cx="132715" cy="254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9" name="Straight Connector 868">
                    <a:extLst>
                      <a:ext uri="{FF2B5EF4-FFF2-40B4-BE49-F238E27FC236}">
                        <a16:creationId xmlns:a16="http://schemas.microsoft.com/office/drawing/2014/main" id="{6339B77F-2F8A-4825-B784-608EFC0FBB22}"/>
                      </a:ext>
                    </a:extLst>
                  </xdr:cNvPr>
                  <xdr:cNvCxnSpPr/>
                </xdr:nvCxnSpPr>
                <xdr:spPr>
                  <a:xfrm>
                    <a:off x="151717" y="258329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70" name="Rectangle 869">
                    <a:extLst>
                      <a:ext uri="{FF2B5EF4-FFF2-40B4-BE49-F238E27FC236}">
                        <a16:creationId xmlns:a16="http://schemas.microsoft.com/office/drawing/2014/main" id="{BE043D6C-A416-475A-92D6-FC3E40FB428D}"/>
                      </a:ext>
                    </a:extLst>
                  </xdr:cNvPr>
                  <xdr:cNvSpPr/>
                </xdr:nvSpPr>
                <xdr:spPr>
                  <a:xfrm rot="16200000">
                    <a:off x="4101" y="393644"/>
                    <a:ext cx="132678" cy="132432"/>
                  </a:xfrm>
                  <a:prstGeom prst="rect">
                    <a:avLst/>
                  </a:prstGeom>
                  <a:noFill/>
                  <a:ln w="3175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871" name="Straight Connector 870">
                    <a:extLst>
                      <a:ext uri="{FF2B5EF4-FFF2-40B4-BE49-F238E27FC236}">
                        <a16:creationId xmlns:a16="http://schemas.microsoft.com/office/drawing/2014/main" id="{8EFD861E-5E69-4608-8A9C-EC3ABD7CE802}"/>
                      </a:ext>
                    </a:extLst>
                  </xdr:cNvPr>
                  <xdr:cNvCxnSpPr/>
                </xdr:nvCxnSpPr>
                <xdr:spPr>
                  <a:xfrm>
                    <a:off x="215274" y="186571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72" name="Straight Connector 871">
                    <a:extLst>
                      <a:ext uri="{FF2B5EF4-FFF2-40B4-BE49-F238E27FC236}">
                        <a16:creationId xmlns:a16="http://schemas.microsoft.com/office/drawing/2014/main" id="{40839D56-96FF-4A33-B47E-694DE326CB29}"/>
                      </a:ext>
                    </a:extLst>
                  </xdr:cNvPr>
                  <xdr:cNvCxnSpPr/>
                </xdr:nvCxnSpPr>
                <xdr:spPr>
                  <a:xfrm>
                    <a:off x="289082" y="118913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73" name="Straight Connector 872">
                    <a:extLst>
                      <a:ext uri="{FF2B5EF4-FFF2-40B4-BE49-F238E27FC236}">
                        <a16:creationId xmlns:a16="http://schemas.microsoft.com/office/drawing/2014/main" id="{C05D9E3A-C763-41B4-AD1E-679421212FF5}"/>
                      </a:ext>
                    </a:extLst>
                  </xdr:cNvPr>
                  <xdr:cNvCxnSpPr/>
                </xdr:nvCxnSpPr>
                <xdr:spPr>
                  <a:xfrm>
                    <a:off x="358790" y="51256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874" name="Group 873">
                    <a:extLst>
                      <a:ext uri="{FF2B5EF4-FFF2-40B4-BE49-F238E27FC236}">
                        <a16:creationId xmlns:a16="http://schemas.microsoft.com/office/drawing/2014/main" id="{963785A1-7D51-42BB-A68E-2708A8D354D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-237" y="0"/>
                    <a:chExt cx="548149" cy="528132"/>
                  </a:xfrm>
                </xdr:grpSpPr>
                <xdr:sp macro="" textlink="">
                  <xdr:nvSpPr>
                    <xdr:cNvPr id="876" name="Parallelogram 875">
                      <a:extLst>
                        <a:ext uri="{FF2B5EF4-FFF2-40B4-BE49-F238E27FC236}">
                          <a16:creationId xmlns:a16="http://schemas.microsoft.com/office/drawing/2014/main" id="{F4E9D1AA-5C0E-46F7-A63C-2CBB8E6A71FE}"/>
                        </a:ext>
                      </a:extLst>
                    </xdr:cNvPr>
                    <xdr:cNvSpPr/>
                  </xdr:nvSpPr>
                  <xdr:spPr>
                    <a:xfrm>
                      <a:off x="1" y="0"/>
                      <a:ext cx="547911" cy="392430"/>
                    </a:xfrm>
                    <a:prstGeom prst="parallelogram">
                      <a:avLst>
                        <a:gd name="adj" fmla="val 104833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877" name="Parallelogram 876">
                      <a:extLst>
                        <a:ext uri="{FF2B5EF4-FFF2-40B4-BE49-F238E27FC236}">
                          <a16:creationId xmlns:a16="http://schemas.microsoft.com/office/drawing/2014/main" id="{3DFA5A8E-4F7E-4BDE-BD42-8B6DD8A87667}"/>
                        </a:ext>
                      </a:extLst>
                    </xdr:cNvPr>
                    <xdr:cNvSpPr/>
                  </xdr:nvSpPr>
                  <xdr:spPr>
                    <a:xfrm>
                      <a:off x="-237" y="395952"/>
                      <a:ext cx="134743" cy="132180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878" name="Parallelogram 877">
                      <a:extLst>
                        <a:ext uri="{FF2B5EF4-FFF2-40B4-BE49-F238E27FC236}">
                          <a16:creationId xmlns:a16="http://schemas.microsoft.com/office/drawing/2014/main" id="{54A5A5A6-9861-4EE1-9511-6BBF6C4641C1}"/>
                        </a:ext>
                      </a:extLst>
                    </xdr:cNvPr>
                    <xdr:cNvSpPr/>
                  </xdr:nvSpPr>
                  <xdr:spPr>
                    <a:xfrm rot="5400000" flipH="1">
                      <a:off x="78100" y="67450"/>
                      <a:ext cx="515829" cy="402590"/>
                    </a:xfrm>
                    <a:prstGeom prst="parallelogram">
                      <a:avLst>
                        <a:gd name="adj" fmla="val 94272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cxnSp macro="">
                <xdr:nvCxnSpPr>
                  <xdr:cNvPr id="875" name="Straight Connector 874">
                    <a:extLst>
                      <a:ext uri="{FF2B5EF4-FFF2-40B4-BE49-F238E27FC236}">
                        <a16:creationId xmlns:a16="http://schemas.microsoft.com/office/drawing/2014/main" id="{7DC20253-503A-4AE4-B5C9-B8AA0A01FA1C}"/>
                      </a:ext>
                    </a:extLst>
                  </xdr:cNvPr>
                  <xdr:cNvCxnSpPr/>
                </xdr:nvCxnSpPr>
                <xdr:spPr>
                  <a:xfrm flipV="1">
                    <a:off x="135315" y="139417"/>
                    <a:ext cx="405130" cy="38735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861" name="Straight Connector 860">
                  <a:extLst>
                    <a:ext uri="{FF2B5EF4-FFF2-40B4-BE49-F238E27FC236}">
                      <a16:creationId xmlns:a16="http://schemas.microsoft.com/office/drawing/2014/main" id="{4D936B62-696E-497C-8C12-68923D11049D}"/>
                    </a:ext>
                  </a:extLst>
                </xdr:cNvPr>
                <xdr:cNvCxnSpPr/>
              </xdr:nvCxnSpPr>
              <xdr:spPr>
                <a:xfrm>
                  <a:off x="344703" y="187495"/>
                  <a:ext cx="4326" cy="128362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62" name="Straight Connector 861">
                  <a:extLst>
                    <a:ext uri="{FF2B5EF4-FFF2-40B4-BE49-F238E27FC236}">
                      <a16:creationId xmlns:a16="http://schemas.microsoft.com/office/drawing/2014/main" id="{F7A2719D-9729-48D0-A573-5083967E36E8}"/>
                    </a:ext>
                  </a:extLst>
                </xdr:cNvPr>
                <xdr:cNvCxnSpPr/>
              </xdr:nvCxnSpPr>
              <xdr:spPr>
                <a:xfrm>
                  <a:off x="419701" y="124035"/>
                  <a:ext cx="0" cy="13271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63" name="Straight Connector 862">
                  <a:extLst>
                    <a:ext uri="{FF2B5EF4-FFF2-40B4-BE49-F238E27FC236}">
                      <a16:creationId xmlns:a16="http://schemas.microsoft.com/office/drawing/2014/main" id="{223BDB4C-A43E-4F85-A4E5-A5D046839D3C}"/>
                    </a:ext>
                  </a:extLst>
                </xdr:cNvPr>
                <xdr:cNvCxnSpPr/>
              </xdr:nvCxnSpPr>
              <xdr:spPr>
                <a:xfrm>
                  <a:off x="488930" y="56249"/>
                  <a:ext cx="0" cy="133186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833" name="Group 832">
                <a:extLst>
                  <a:ext uri="{FF2B5EF4-FFF2-40B4-BE49-F238E27FC236}">
                    <a16:creationId xmlns:a16="http://schemas.microsoft.com/office/drawing/2014/main" id="{6D1B7C6B-61F6-4266-95CB-FA65C92B1F5A}"/>
                  </a:ext>
                </a:extLst>
              </xdr:cNvPr>
              <xdr:cNvGrpSpPr/>
            </xdr:nvGrpSpPr>
            <xdr:grpSpPr>
              <a:xfrm>
                <a:off x="190344" y="1052493"/>
                <a:ext cx="547370" cy="526415"/>
                <a:chOff x="0" y="0"/>
                <a:chExt cx="547846" cy="526999"/>
              </a:xfrm>
            </xdr:grpSpPr>
            <xdr:grpSp>
              <xdr:nvGrpSpPr>
                <xdr:cNvPr id="841" name="Group 840">
                  <a:extLst>
                    <a:ext uri="{FF2B5EF4-FFF2-40B4-BE49-F238E27FC236}">
                      <a16:creationId xmlns:a16="http://schemas.microsoft.com/office/drawing/2014/main" id="{6DC9B7C1-47BB-44D1-8115-54C0F4146B13}"/>
                    </a:ext>
                  </a:extLst>
                </xdr:cNvPr>
                <xdr:cNvGrpSpPr/>
              </xdr:nvGrpSpPr>
              <xdr:grpSpPr>
                <a:xfrm>
                  <a:off x="0" y="0"/>
                  <a:ext cx="547846" cy="526999"/>
                  <a:chOff x="0" y="0"/>
                  <a:chExt cx="547846" cy="526999"/>
                </a:xfrm>
              </xdr:grpSpPr>
              <xdr:cxnSp macro="">
                <xdr:nvCxnSpPr>
                  <xdr:cNvPr id="845" name="Straight Connector 844">
                    <a:extLst>
                      <a:ext uri="{FF2B5EF4-FFF2-40B4-BE49-F238E27FC236}">
                        <a16:creationId xmlns:a16="http://schemas.microsoft.com/office/drawing/2014/main" id="{46593D5C-C66C-423B-808E-35FBD50C0621}"/>
                      </a:ext>
                    </a:extLst>
                  </xdr:cNvPr>
                  <xdr:cNvCxnSpPr/>
                </xdr:nvCxnSpPr>
                <xdr:spPr>
                  <a:xfrm flipH="1">
                    <a:off x="207073" y="325986"/>
                    <a:ext cx="1925" cy="117428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6" name="Straight Connector 845">
                    <a:extLst>
                      <a:ext uri="{FF2B5EF4-FFF2-40B4-BE49-F238E27FC236}">
                        <a16:creationId xmlns:a16="http://schemas.microsoft.com/office/drawing/2014/main" id="{4CCC396C-7972-401E-8FE8-9B91453B32EE}"/>
                      </a:ext>
                    </a:extLst>
                  </xdr:cNvPr>
                  <xdr:cNvCxnSpPr/>
                </xdr:nvCxnSpPr>
                <xdr:spPr>
                  <a:xfrm>
                    <a:off x="287032" y="258329"/>
                    <a:ext cx="1623" cy="129823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7" name="Straight Connector 846">
                    <a:extLst>
                      <a:ext uri="{FF2B5EF4-FFF2-40B4-BE49-F238E27FC236}">
                        <a16:creationId xmlns:a16="http://schemas.microsoft.com/office/drawing/2014/main" id="{2A7845E4-54F4-48FB-A308-5F4FC17E28D3}"/>
                      </a:ext>
                    </a:extLst>
                  </xdr:cNvPr>
                  <xdr:cNvCxnSpPr/>
                </xdr:nvCxnSpPr>
                <xdr:spPr>
                  <a:xfrm flipV="1">
                    <a:off x="4101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8" name="Straight Connector 847">
                    <a:extLst>
                      <a:ext uri="{FF2B5EF4-FFF2-40B4-BE49-F238E27FC236}">
                        <a16:creationId xmlns:a16="http://schemas.microsoft.com/office/drawing/2014/main" id="{1730FFF9-429D-4DBC-8D0A-76D63064CE5F}"/>
                      </a:ext>
                    </a:extLst>
                  </xdr:cNvPr>
                  <xdr:cNvCxnSpPr/>
                </xdr:nvCxnSpPr>
                <xdr:spPr>
                  <a:xfrm flipV="1">
                    <a:off x="135315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9" name="Straight Connector 848">
                    <a:extLst>
                      <a:ext uri="{FF2B5EF4-FFF2-40B4-BE49-F238E27FC236}">
                        <a16:creationId xmlns:a16="http://schemas.microsoft.com/office/drawing/2014/main" id="{AED9B628-37B7-4158-99CE-C1A7EEA653B7}"/>
                      </a:ext>
                    </a:extLst>
                  </xdr:cNvPr>
                  <xdr:cNvCxnSpPr/>
                </xdr:nvCxnSpPr>
                <xdr:spPr>
                  <a:xfrm>
                    <a:off x="79959" y="325986"/>
                    <a:ext cx="132715" cy="254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0" name="Straight Connector 849">
                    <a:extLst>
                      <a:ext uri="{FF2B5EF4-FFF2-40B4-BE49-F238E27FC236}">
                        <a16:creationId xmlns:a16="http://schemas.microsoft.com/office/drawing/2014/main" id="{BFE58363-530C-443F-AB34-6FF0DD8034FE}"/>
                      </a:ext>
                    </a:extLst>
                  </xdr:cNvPr>
                  <xdr:cNvCxnSpPr/>
                </xdr:nvCxnSpPr>
                <xdr:spPr>
                  <a:xfrm>
                    <a:off x="151717" y="258329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51" name="Rectangle 850">
                    <a:extLst>
                      <a:ext uri="{FF2B5EF4-FFF2-40B4-BE49-F238E27FC236}">
                        <a16:creationId xmlns:a16="http://schemas.microsoft.com/office/drawing/2014/main" id="{9CE134C9-C964-4DCD-A563-A804D5F1782E}"/>
                      </a:ext>
                    </a:extLst>
                  </xdr:cNvPr>
                  <xdr:cNvSpPr/>
                </xdr:nvSpPr>
                <xdr:spPr>
                  <a:xfrm rot="16200000">
                    <a:off x="4101" y="393644"/>
                    <a:ext cx="132678" cy="132432"/>
                  </a:xfrm>
                  <a:prstGeom prst="rect">
                    <a:avLst/>
                  </a:prstGeom>
                  <a:noFill/>
                  <a:ln w="3175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852" name="Straight Connector 851">
                    <a:extLst>
                      <a:ext uri="{FF2B5EF4-FFF2-40B4-BE49-F238E27FC236}">
                        <a16:creationId xmlns:a16="http://schemas.microsoft.com/office/drawing/2014/main" id="{F9A78430-7AC0-4F9E-BDF2-A390DCFF530A}"/>
                      </a:ext>
                    </a:extLst>
                  </xdr:cNvPr>
                  <xdr:cNvCxnSpPr/>
                </xdr:nvCxnSpPr>
                <xdr:spPr>
                  <a:xfrm>
                    <a:off x="215274" y="186571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3" name="Straight Connector 852">
                    <a:extLst>
                      <a:ext uri="{FF2B5EF4-FFF2-40B4-BE49-F238E27FC236}">
                        <a16:creationId xmlns:a16="http://schemas.microsoft.com/office/drawing/2014/main" id="{92E4DDAB-0038-48CA-BA62-DBFAB43542F1}"/>
                      </a:ext>
                    </a:extLst>
                  </xdr:cNvPr>
                  <xdr:cNvCxnSpPr/>
                </xdr:nvCxnSpPr>
                <xdr:spPr>
                  <a:xfrm>
                    <a:off x="289082" y="118913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4" name="Straight Connector 853">
                    <a:extLst>
                      <a:ext uri="{FF2B5EF4-FFF2-40B4-BE49-F238E27FC236}">
                        <a16:creationId xmlns:a16="http://schemas.microsoft.com/office/drawing/2014/main" id="{DF09E91D-D856-47E3-BB08-0CFC1881D70C}"/>
                      </a:ext>
                    </a:extLst>
                  </xdr:cNvPr>
                  <xdr:cNvCxnSpPr/>
                </xdr:nvCxnSpPr>
                <xdr:spPr>
                  <a:xfrm>
                    <a:off x="358790" y="51256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855" name="Group 854">
                    <a:extLst>
                      <a:ext uri="{FF2B5EF4-FFF2-40B4-BE49-F238E27FC236}">
                        <a16:creationId xmlns:a16="http://schemas.microsoft.com/office/drawing/2014/main" id="{B1CCF644-F471-4A75-AD00-2DA0581AC15A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-237" y="0"/>
                    <a:chExt cx="548149" cy="528132"/>
                  </a:xfrm>
                </xdr:grpSpPr>
                <xdr:sp macro="" textlink="">
                  <xdr:nvSpPr>
                    <xdr:cNvPr id="857" name="Parallelogram 856">
                      <a:extLst>
                        <a:ext uri="{FF2B5EF4-FFF2-40B4-BE49-F238E27FC236}">
                          <a16:creationId xmlns:a16="http://schemas.microsoft.com/office/drawing/2014/main" id="{47049F01-AC30-41C1-9211-68BDA5607E86}"/>
                        </a:ext>
                      </a:extLst>
                    </xdr:cNvPr>
                    <xdr:cNvSpPr/>
                  </xdr:nvSpPr>
                  <xdr:spPr>
                    <a:xfrm>
                      <a:off x="1" y="0"/>
                      <a:ext cx="547911" cy="392430"/>
                    </a:xfrm>
                    <a:prstGeom prst="parallelogram">
                      <a:avLst>
                        <a:gd name="adj" fmla="val 104833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858" name="Parallelogram 857">
                      <a:extLst>
                        <a:ext uri="{FF2B5EF4-FFF2-40B4-BE49-F238E27FC236}">
                          <a16:creationId xmlns:a16="http://schemas.microsoft.com/office/drawing/2014/main" id="{7137A712-C5BF-465C-B544-90D476992DFA}"/>
                        </a:ext>
                      </a:extLst>
                    </xdr:cNvPr>
                    <xdr:cNvSpPr/>
                  </xdr:nvSpPr>
                  <xdr:spPr>
                    <a:xfrm>
                      <a:off x="-237" y="395952"/>
                      <a:ext cx="134743" cy="132180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859" name="Parallelogram 858">
                      <a:extLst>
                        <a:ext uri="{FF2B5EF4-FFF2-40B4-BE49-F238E27FC236}">
                          <a16:creationId xmlns:a16="http://schemas.microsoft.com/office/drawing/2014/main" id="{52F950A4-CAAA-4494-8BB7-09F4068CB02E}"/>
                        </a:ext>
                      </a:extLst>
                    </xdr:cNvPr>
                    <xdr:cNvSpPr/>
                  </xdr:nvSpPr>
                  <xdr:spPr>
                    <a:xfrm rot="5400000" flipH="1">
                      <a:off x="78100" y="67450"/>
                      <a:ext cx="515829" cy="402590"/>
                    </a:xfrm>
                    <a:prstGeom prst="parallelogram">
                      <a:avLst>
                        <a:gd name="adj" fmla="val 94272"/>
                      </a:avLst>
                    </a:prstGeom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cxnSp macro="">
                <xdr:nvCxnSpPr>
                  <xdr:cNvPr id="856" name="Straight Connector 855">
                    <a:extLst>
                      <a:ext uri="{FF2B5EF4-FFF2-40B4-BE49-F238E27FC236}">
                        <a16:creationId xmlns:a16="http://schemas.microsoft.com/office/drawing/2014/main" id="{F1639AFB-BA03-4712-8AB2-92E5349ECEB6}"/>
                      </a:ext>
                    </a:extLst>
                  </xdr:cNvPr>
                  <xdr:cNvCxnSpPr/>
                </xdr:nvCxnSpPr>
                <xdr:spPr>
                  <a:xfrm flipV="1">
                    <a:off x="135315" y="139417"/>
                    <a:ext cx="405130" cy="38735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842" name="Straight Connector 841">
                  <a:extLst>
                    <a:ext uri="{FF2B5EF4-FFF2-40B4-BE49-F238E27FC236}">
                      <a16:creationId xmlns:a16="http://schemas.microsoft.com/office/drawing/2014/main" id="{778D5C6E-2098-47C3-B67D-E28879E46875}"/>
                    </a:ext>
                  </a:extLst>
                </xdr:cNvPr>
                <xdr:cNvCxnSpPr/>
              </xdr:nvCxnSpPr>
              <xdr:spPr>
                <a:xfrm>
                  <a:off x="344703" y="187495"/>
                  <a:ext cx="4326" cy="128362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43" name="Straight Connector 842">
                  <a:extLst>
                    <a:ext uri="{FF2B5EF4-FFF2-40B4-BE49-F238E27FC236}">
                      <a16:creationId xmlns:a16="http://schemas.microsoft.com/office/drawing/2014/main" id="{CC851E35-ED0C-4D7F-9430-E901B880D75D}"/>
                    </a:ext>
                  </a:extLst>
                </xdr:cNvPr>
                <xdr:cNvCxnSpPr/>
              </xdr:nvCxnSpPr>
              <xdr:spPr>
                <a:xfrm>
                  <a:off x="419701" y="124035"/>
                  <a:ext cx="0" cy="13271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44" name="Straight Connector 843">
                  <a:extLst>
                    <a:ext uri="{FF2B5EF4-FFF2-40B4-BE49-F238E27FC236}">
                      <a16:creationId xmlns:a16="http://schemas.microsoft.com/office/drawing/2014/main" id="{B499FEAF-767B-433F-AA4E-43E376477160}"/>
                    </a:ext>
                  </a:extLst>
                </xdr:cNvPr>
                <xdr:cNvCxnSpPr/>
              </xdr:nvCxnSpPr>
              <xdr:spPr>
                <a:xfrm>
                  <a:off x="488930" y="56249"/>
                  <a:ext cx="0" cy="133186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834" name="Group 833">
                <a:extLst>
                  <a:ext uri="{FF2B5EF4-FFF2-40B4-BE49-F238E27FC236}">
                    <a16:creationId xmlns:a16="http://schemas.microsoft.com/office/drawing/2014/main" id="{30395677-F80C-4562-AE08-28C39B1EBAEA}"/>
                  </a:ext>
                </a:extLst>
              </xdr:cNvPr>
              <xdr:cNvGrpSpPr/>
            </xdr:nvGrpSpPr>
            <xdr:grpSpPr>
              <a:xfrm>
                <a:off x="312886" y="1489814"/>
                <a:ext cx="620836" cy="718708"/>
                <a:chOff x="-37955" y="-271833"/>
                <a:chExt cx="621005" cy="718780"/>
              </a:xfrm>
            </xdr:grpSpPr>
            <xdr:sp macro="" textlink="">
              <xdr:nvSpPr>
                <xdr:cNvPr id="838" name="Text Box 1300">
                  <a:extLst>
                    <a:ext uri="{FF2B5EF4-FFF2-40B4-BE49-F238E27FC236}">
                      <a16:creationId xmlns:a16="http://schemas.microsoft.com/office/drawing/2014/main" id="{A0929CDC-B80B-426A-A2D1-E9EE3C00B475}"/>
                    </a:ext>
                  </a:extLst>
                </xdr:cNvPr>
                <xdr:cNvSpPr txBox="1"/>
              </xdr:nvSpPr>
              <xdr:spPr>
                <a:xfrm>
                  <a:off x="-7541" y="-257624"/>
                  <a:ext cx="410746" cy="459644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eaVert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6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… …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839" name="Straight Arrow Connector 838">
                  <a:extLst>
                    <a:ext uri="{FF2B5EF4-FFF2-40B4-BE49-F238E27FC236}">
                      <a16:creationId xmlns:a16="http://schemas.microsoft.com/office/drawing/2014/main" id="{7F8F52DE-D4DA-4B97-B6A8-43AECFF63560}"/>
                    </a:ext>
                  </a:extLst>
                </xdr:cNvPr>
                <xdr:cNvCxnSpPr/>
              </xdr:nvCxnSpPr>
              <xdr:spPr>
                <a:xfrm>
                  <a:off x="199204" y="-271833"/>
                  <a:ext cx="0" cy="5207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40" name="Text Box 2">
                  <a:extLst>
                    <a:ext uri="{FF2B5EF4-FFF2-40B4-BE49-F238E27FC236}">
                      <a16:creationId xmlns:a16="http://schemas.microsoft.com/office/drawing/2014/main" id="{EF11C651-B86D-481D-B6F7-18FCD075EC0C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37955" y="190407"/>
                  <a:ext cx="62100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K=64</a:t>
                  </a:r>
                </a:p>
              </xdr:txBody>
            </xdr:sp>
          </xdr:grpSp>
          <xdr:cxnSp macro="">
            <xdr:nvCxnSpPr>
              <xdr:cNvPr id="835" name="Straight Arrow Connector 834">
                <a:extLst>
                  <a:ext uri="{FF2B5EF4-FFF2-40B4-BE49-F238E27FC236}">
                    <a16:creationId xmlns:a16="http://schemas.microsoft.com/office/drawing/2014/main" id="{2AE726D0-0AC7-4826-B12B-06C4205830F6}"/>
                  </a:ext>
                </a:extLst>
              </xdr:cNvPr>
              <xdr:cNvCxnSpPr/>
            </xdr:nvCxnSpPr>
            <xdr:spPr>
              <a:xfrm flipV="1">
                <a:off x="194564" y="771600"/>
                <a:ext cx="637909" cy="390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6" name="Text Box 2">
                <a:extLst>
                  <a:ext uri="{FF2B5EF4-FFF2-40B4-BE49-F238E27FC236}">
                    <a16:creationId xmlns:a16="http://schemas.microsoft.com/office/drawing/2014/main" id="{C5DE18A0-CECF-46F3-A4DE-0659ECC1A6B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3926" y="623436"/>
                <a:ext cx="48831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W=1</a:t>
                </a:r>
              </a:p>
            </xdr:txBody>
          </xdr:sp>
          <xdr:sp macro="" textlink="">
            <xdr:nvSpPr>
              <xdr:cNvPr id="837" name="Text Box 2">
                <a:extLst>
                  <a:ext uri="{FF2B5EF4-FFF2-40B4-BE49-F238E27FC236}">
                    <a16:creationId xmlns:a16="http://schemas.microsoft.com/office/drawing/2014/main" id="{59F85EF5-3575-443D-BC32-E39A506EE9A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770620" y="1408658"/>
                <a:ext cx="613445" cy="162487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in one group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810" name="Left Brace 809">
              <a:extLst>
                <a:ext uri="{FF2B5EF4-FFF2-40B4-BE49-F238E27FC236}">
                  <a16:creationId xmlns:a16="http://schemas.microsoft.com/office/drawing/2014/main" id="{1CDB85C4-B3C0-45D8-B2B0-92D9D89C9C67}"/>
                </a:ext>
              </a:extLst>
            </xdr:cNvPr>
            <xdr:cNvSpPr/>
          </xdr:nvSpPr>
          <xdr:spPr>
            <a:xfrm>
              <a:off x="608356" y="746449"/>
              <a:ext cx="81915" cy="1391920"/>
            </a:xfrm>
            <a:prstGeom prst="leftBrace">
              <a:avLst>
                <a:gd name="adj1" fmla="val 48390"/>
                <a:gd name="adj2" fmla="val 5220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659" name="Group 658">
            <a:extLst>
              <a:ext uri="{FF2B5EF4-FFF2-40B4-BE49-F238E27FC236}">
                <a16:creationId xmlns:a16="http://schemas.microsoft.com/office/drawing/2014/main" id="{ADFA6FB6-410E-4C02-AC08-5A3D1C1B5B96}"/>
              </a:ext>
            </a:extLst>
          </xdr:cNvPr>
          <xdr:cNvGrpSpPr/>
        </xdr:nvGrpSpPr>
        <xdr:grpSpPr>
          <a:xfrm>
            <a:off x="8051800" y="2108200"/>
            <a:ext cx="2966720" cy="2582545"/>
            <a:chOff x="0" y="0"/>
            <a:chExt cx="2967135" cy="2582713"/>
          </a:xfrm>
        </xdr:grpSpPr>
        <xdr:sp macro="" textlink="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C1B94B-8C2A-4FB4-B802-807E870EDFD6}"/>
                </a:ext>
              </a:extLst>
            </xdr:cNvPr>
            <xdr:cNvSpPr/>
          </xdr:nvSpPr>
          <xdr:spPr>
            <a:xfrm>
              <a:off x="0" y="0"/>
              <a:ext cx="2967135" cy="25827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grpSp>
          <xdr:nvGrpSpPr>
            <xdr:cNvPr id="661" name="Group 660">
              <a:extLst>
                <a:ext uri="{FF2B5EF4-FFF2-40B4-BE49-F238E27FC236}">
                  <a16:creationId xmlns:a16="http://schemas.microsoft.com/office/drawing/2014/main" id="{EB31720E-57DC-4CC1-B17F-E8D4278E604B}"/>
                </a:ext>
              </a:extLst>
            </xdr:cNvPr>
            <xdr:cNvGrpSpPr/>
          </xdr:nvGrpSpPr>
          <xdr:grpSpPr>
            <a:xfrm>
              <a:off x="37323" y="37322"/>
              <a:ext cx="2898734" cy="2517438"/>
              <a:chOff x="0" y="0"/>
              <a:chExt cx="2898734" cy="2517438"/>
            </a:xfrm>
          </xdr:grpSpPr>
          <xdr:grpSp>
            <xdr:nvGrpSpPr>
              <xdr:cNvPr id="662" name="Group 661">
                <a:extLst>
                  <a:ext uri="{FF2B5EF4-FFF2-40B4-BE49-F238E27FC236}">
                    <a16:creationId xmlns:a16="http://schemas.microsoft.com/office/drawing/2014/main" id="{259E488F-F27E-48D3-AC40-7E67229527DC}"/>
                  </a:ext>
                </a:extLst>
              </xdr:cNvPr>
              <xdr:cNvGrpSpPr/>
            </xdr:nvGrpSpPr>
            <xdr:grpSpPr>
              <a:xfrm>
                <a:off x="903203" y="164220"/>
                <a:ext cx="1468072" cy="1783079"/>
                <a:chOff x="0" y="1"/>
                <a:chExt cx="1468490" cy="1783128"/>
              </a:xfrm>
            </xdr:grpSpPr>
            <xdr:cxnSp macro="">
              <xdr:nvCxnSpPr>
                <xdr:cNvPr id="805" name="Straight Arrow Connector 804">
                  <a:extLst>
                    <a:ext uri="{FF2B5EF4-FFF2-40B4-BE49-F238E27FC236}">
                      <a16:creationId xmlns:a16="http://schemas.microsoft.com/office/drawing/2014/main" id="{5DC0CE14-EA7F-4065-AC91-7FE1E8777B43}"/>
                    </a:ext>
                  </a:extLst>
                </xdr:cNvPr>
                <xdr:cNvCxnSpPr/>
              </xdr:nvCxnSpPr>
              <xdr:spPr>
                <a:xfrm>
                  <a:off x="3028" y="581341"/>
                  <a:ext cx="3517" cy="1201788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6" name="Straight Arrow Connector 805">
                  <a:extLst>
                    <a:ext uri="{FF2B5EF4-FFF2-40B4-BE49-F238E27FC236}">
                      <a16:creationId xmlns:a16="http://schemas.microsoft.com/office/drawing/2014/main" id="{B2FAB925-0193-4462-8CC9-41DA7AD9ABB8}"/>
                    </a:ext>
                  </a:extLst>
                </xdr:cNvPr>
                <xdr:cNvCxnSpPr/>
              </xdr:nvCxnSpPr>
              <xdr:spPr>
                <a:xfrm>
                  <a:off x="3028" y="584369"/>
                  <a:ext cx="1465462" cy="8876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7" name="Straight Arrow Connector 806">
                  <a:extLst>
                    <a:ext uri="{FF2B5EF4-FFF2-40B4-BE49-F238E27FC236}">
                      <a16:creationId xmlns:a16="http://schemas.microsoft.com/office/drawing/2014/main" id="{94AB72BF-054D-4AAB-9DBC-7C14EE3D3A51}"/>
                    </a:ext>
                  </a:extLst>
                </xdr:cNvPr>
                <xdr:cNvCxnSpPr/>
              </xdr:nvCxnSpPr>
              <xdr:spPr>
                <a:xfrm flipV="1">
                  <a:off x="0" y="1"/>
                  <a:ext cx="608591" cy="58436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63" name="Text Box 2">
                <a:extLst>
                  <a:ext uri="{FF2B5EF4-FFF2-40B4-BE49-F238E27FC236}">
                    <a16:creationId xmlns:a16="http://schemas.microsoft.com/office/drawing/2014/main" id="{9004B29E-7BEB-47D9-B949-B9531009365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83771" y="1866122"/>
                <a:ext cx="525792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H=28</a:t>
                </a:r>
              </a:p>
            </xdr:txBody>
          </xdr:sp>
          <xdr:sp macro="" textlink="">
            <xdr:nvSpPr>
              <xdr:cNvPr id="664" name="Text Box 2">
                <a:extLst>
                  <a:ext uri="{FF2B5EF4-FFF2-40B4-BE49-F238E27FC236}">
                    <a16:creationId xmlns:a16="http://schemas.microsoft.com/office/drawing/2014/main" id="{B5A0B448-F6B0-4951-90DA-D51C243A3D9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310259" y="600891"/>
                <a:ext cx="58847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W=28</a:t>
                </a:r>
              </a:p>
            </xdr:txBody>
          </xdr:sp>
          <xdr:sp macro="" textlink="">
            <xdr:nvSpPr>
              <xdr:cNvPr id="665" name="Text Box 2">
                <a:extLst>
                  <a:ext uri="{FF2B5EF4-FFF2-40B4-BE49-F238E27FC236}">
                    <a16:creationId xmlns:a16="http://schemas.microsoft.com/office/drawing/2014/main" id="{AD94C790-BB4F-4B68-9388-2F214A66976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444378" y="0"/>
                <a:ext cx="64452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K=64</a:t>
                </a:r>
              </a:p>
            </xdr:txBody>
          </xdr:sp>
          <xdr:grpSp>
            <xdr:nvGrpSpPr>
              <xdr:cNvPr id="666" name="Group 665">
                <a:extLst>
                  <a:ext uri="{FF2B5EF4-FFF2-40B4-BE49-F238E27FC236}">
                    <a16:creationId xmlns:a16="http://schemas.microsoft.com/office/drawing/2014/main" id="{313D8555-3375-4A3B-BB87-B564AAA25E42}"/>
                  </a:ext>
                </a:extLst>
              </xdr:cNvPr>
              <xdr:cNvGrpSpPr/>
            </xdr:nvGrpSpPr>
            <xdr:grpSpPr>
              <a:xfrm>
                <a:off x="1343608" y="1784013"/>
                <a:ext cx="644525" cy="733425"/>
                <a:chOff x="0" y="0"/>
                <a:chExt cx="645039" cy="733492"/>
              </a:xfrm>
            </xdr:grpSpPr>
            <xdr:sp macro="" textlink="">
              <xdr:nvSpPr>
                <xdr:cNvPr id="802" name="Text Box 1326">
                  <a:extLst>
                    <a:ext uri="{FF2B5EF4-FFF2-40B4-BE49-F238E27FC236}">
                      <a16:creationId xmlns:a16="http://schemas.microsoft.com/office/drawing/2014/main" id="{6ACD6EF8-B448-405B-9E7C-B04D57883D58}"/>
                    </a:ext>
                  </a:extLst>
                </xdr:cNvPr>
                <xdr:cNvSpPr txBox="1"/>
              </xdr:nvSpPr>
              <xdr:spPr>
                <a:xfrm>
                  <a:off x="0" y="0"/>
                  <a:ext cx="397565" cy="459105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eaVert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6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… …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803" name="Straight Arrow Connector 802">
                  <a:extLst>
                    <a:ext uri="{FF2B5EF4-FFF2-40B4-BE49-F238E27FC236}">
                      <a16:creationId xmlns:a16="http://schemas.microsoft.com/office/drawing/2014/main" id="{8E93C580-A3C1-4D76-A57C-DC68D4E4ECA5}"/>
                    </a:ext>
                  </a:extLst>
                </xdr:cNvPr>
                <xdr:cNvCxnSpPr/>
              </xdr:nvCxnSpPr>
              <xdr:spPr>
                <a:xfrm>
                  <a:off x="290222" y="3976"/>
                  <a:ext cx="0" cy="5207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04" name="Text Box 2">
                  <a:extLst>
                    <a:ext uri="{FF2B5EF4-FFF2-40B4-BE49-F238E27FC236}">
                      <a16:creationId xmlns:a16="http://schemas.microsoft.com/office/drawing/2014/main" id="{5F398DDB-9C03-43C8-9ED3-A5286D3331EB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46953" y="476952"/>
                  <a:ext cx="498086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N=16</a:t>
                  </a:r>
                </a:p>
              </xdr:txBody>
            </xdr:sp>
          </xdr:grpSp>
          <xdr:grpSp>
            <xdr:nvGrpSpPr>
              <xdr:cNvPr id="667" name="Group 666">
                <a:extLst>
                  <a:ext uri="{FF2B5EF4-FFF2-40B4-BE49-F238E27FC236}">
                    <a16:creationId xmlns:a16="http://schemas.microsoft.com/office/drawing/2014/main" id="{E617F0D8-36AA-4F5D-AB61-A5DAA1786D32}"/>
                  </a:ext>
                </a:extLst>
              </xdr:cNvPr>
              <xdr:cNvGrpSpPr/>
            </xdr:nvGrpSpPr>
            <xdr:grpSpPr>
              <a:xfrm>
                <a:off x="895738" y="350831"/>
                <a:ext cx="1362076" cy="1319529"/>
                <a:chOff x="-9058" y="0"/>
                <a:chExt cx="1362942" cy="1319529"/>
              </a:xfrm>
            </xdr:grpSpPr>
            <xdr:grpSp>
              <xdr:nvGrpSpPr>
                <xdr:cNvPr id="675" name="Group 674">
                  <a:extLst>
                    <a:ext uri="{FF2B5EF4-FFF2-40B4-BE49-F238E27FC236}">
                      <a16:creationId xmlns:a16="http://schemas.microsoft.com/office/drawing/2014/main" id="{8B1A2C9B-6189-4544-8D30-A8821CBDE099}"/>
                    </a:ext>
                  </a:extLst>
                </xdr:cNvPr>
                <xdr:cNvGrpSpPr/>
              </xdr:nvGrpSpPr>
              <xdr:grpSpPr>
                <a:xfrm>
                  <a:off x="1000760" y="38100"/>
                  <a:ext cx="286833" cy="1207008"/>
                  <a:chOff x="0" y="0"/>
                  <a:chExt cx="286833" cy="1207008"/>
                </a:xfrm>
              </xdr:grpSpPr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0A731F8-1A79-438E-9A20-B53212A4AF46}"/>
                      </a:ext>
                    </a:extLst>
                  </xdr:cNvPr>
                  <xdr:cNvGrpSpPr/>
                </xdr:nvGrpSpPr>
                <xdr:grpSpPr>
                  <a:xfrm>
                    <a:off x="0" y="211756"/>
                    <a:ext cx="75077" cy="995252"/>
                    <a:chOff x="0" y="0"/>
                    <a:chExt cx="75077" cy="995252"/>
                  </a:xfrm>
                </xdr:grpSpPr>
                <xdr:cxnSp macro="">
                  <xdr:nvCxnSpPr>
                    <xdr:cNvPr id="800" name="Straight Connector 799">
                      <a:extLst>
                        <a:ext uri="{FF2B5EF4-FFF2-40B4-BE49-F238E27FC236}">
                          <a16:creationId xmlns:a16="http://schemas.microsoft.com/office/drawing/2014/main" id="{1D8BBEF9-D568-4445-B78B-95C5298BA9C0}"/>
                        </a:ext>
                      </a:extLst>
                    </xdr:cNvPr>
                    <xdr:cNvCxnSpPr/>
                  </xdr:nvCxnSpPr>
                  <xdr:spPr>
                    <a:xfrm>
                      <a:off x="0" y="71227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01" name="Straight Connector 800">
                      <a:extLst>
                        <a:ext uri="{FF2B5EF4-FFF2-40B4-BE49-F238E27FC236}">
                          <a16:creationId xmlns:a16="http://schemas.microsoft.com/office/drawing/2014/main" id="{8D3FD3A8-2A69-429D-982A-A4855BEE7BF7}"/>
                        </a:ext>
                      </a:extLst>
                    </xdr:cNvPr>
                    <xdr:cNvCxnSpPr/>
                  </xdr:nvCxnSpPr>
                  <xdr:spPr>
                    <a:xfrm>
                      <a:off x="75077" y="0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97" name="Straight Connector 796">
                    <a:extLst>
                      <a:ext uri="{FF2B5EF4-FFF2-40B4-BE49-F238E27FC236}">
                        <a16:creationId xmlns:a16="http://schemas.microsoft.com/office/drawing/2014/main" id="{F0050DA7-B275-45B0-9BA0-BEC6E4AAB99C}"/>
                      </a:ext>
                    </a:extLst>
                  </xdr:cNvPr>
                  <xdr:cNvCxnSpPr/>
                </xdr:nvCxnSpPr>
                <xdr:spPr>
                  <a:xfrm>
                    <a:off x="144379" y="142454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98" name="Straight Connector 797">
                    <a:extLst>
                      <a:ext uri="{FF2B5EF4-FFF2-40B4-BE49-F238E27FC236}">
                        <a16:creationId xmlns:a16="http://schemas.microsoft.com/office/drawing/2014/main" id="{FD53CD14-BFBF-4030-B560-70A52B4FC87F}"/>
                      </a:ext>
                    </a:extLst>
                  </xdr:cNvPr>
                  <xdr:cNvCxnSpPr/>
                </xdr:nvCxnSpPr>
                <xdr:spPr>
                  <a:xfrm>
                    <a:off x="219456" y="71227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99" name="Straight Connector 798">
                    <a:extLst>
                      <a:ext uri="{FF2B5EF4-FFF2-40B4-BE49-F238E27FC236}">
                        <a16:creationId xmlns:a16="http://schemas.microsoft.com/office/drawing/2014/main" id="{98E847F0-79F8-4003-8E4F-E4C7994A3B0A}"/>
                      </a:ext>
                    </a:extLst>
                  </xdr:cNvPr>
                  <xdr:cNvCxnSpPr/>
                </xdr:nvCxnSpPr>
                <xdr:spPr>
                  <a:xfrm>
                    <a:off x="286833" y="0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76" name="Group 675">
                  <a:extLst>
                    <a:ext uri="{FF2B5EF4-FFF2-40B4-BE49-F238E27FC236}">
                      <a16:creationId xmlns:a16="http://schemas.microsoft.com/office/drawing/2014/main" id="{9AD3546A-1C06-451A-A7C9-FDA24BE2000A}"/>
                    </a:ext>
                  </a:extLst>
                </xdr:cNvPr>
                <xdr:cNvGrpSpPr/>
              </xdr:nvGrpSpPr>
              <xdr:grpSpPr>
                <a:xfrm>
                  <a:off x="-9058" y="0"/>
                  <a:ext cx="1362942" cy="1319529"/>
                  <a:chOff x="-9058" y="0"/>
                  <a:chExt cx="1362942" cy="1319529"/>
                </a:xfrm>
              </xdr:grpSpPr>
              <xdr:grpSp>
                <xdr:nvGrpSpPr>
                  <xdr:cNvPr id="677" name="Group 676">
                    <a:extLst>
                      <a:ext uri="{FF2B5EF4-FFF2-40B4-BE49-F238E27FC236}">
                        <a16:creationId xmlns:a16="http://schemas.microsoft.com/office/drawing/2014/main" id="{199F80AC-B31D-409B-85A1-60909B1AD301}"/>
                      </a:ext>
                    </a:extLst>
                  </xdr:cNvPr>
                  <xdr:cNvGrpSpPr/>
                </xdr:nvGrpSpPr>
                <xdr:grpSpPr>
                  <a:xfrm>
                    <a:off x="2540" y="393700"/>
                    <a:ext cx="925195" cy="925829"/>
                    <a:chOff x="0" y="0"/>
                    <a:chExt cx="925477" cy="925864"/>
                  </a:xfrm>
                </xdr:grpSpPr>
                <xdr:grpSp>
                  <xdr:nvGrpSpPr>
                    <xdr:cNvPr id="722" name="Group 721">
                      <a:extLst>
                        <a:ext uri="{FF2B5EF4-FFF2-40B4-BE49-F238E27FC236}">
                          <a16:creationId xmlns:a16="http://schemas.microsoft.com/office/drawing/2014/main" id="{344F90FD-D1A3-462D-87D8-E37C47F12D0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397232"/>
                      <a:chOff x="0" y="0"/>
                      <a:chExt cx="925477" cy="397232"/>
                    </a:xfrm>
                  </xdr:grpSpPr>
                  <xdr:grpSp>
                    <xdr:nvGrpSpPr>
                      <xdr:cNvPr id="765" name="Group 764">
                        <a:extLst>
                          <a:ext uri="{FF2B5EF4-FFF2-40B4-BE49-F238E27FC236}">
                            <a16:creationId xmlns:a16="http://schemas.microsoft.com/office/drawing/2014/main" id="{396B86E1-A95C-4795-A490-1E1F44C596B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787" name="Rectangle 786">
                          <a:extLst>
                            <a:ext uri="{FF2B5EF4-FFF2-40B4-BE49-F238E27FC236}">
                              <a16:creationId xmlns:a16="http://schemas.microsoft.com/office/drawing/2014/main" id="{C38E5162-77D5-4784-9080-A26CB6B2482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88" name="Rectangle 787">
                          <a:extLst>
                            <a:ext uri="{FF2B5EF4-FFF2-40B4-BE49-F238E27FC236}">
                              <a16:creationId xmlns:a16="http://schemas.microsoft.com/office/drawing/2014/main" id="{359DADAF-9E2F-4976-A325-6AFA412FCE9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789" name="Group 788">
                          <a:extLst>
                            <a:ext uri="{FF2B5EF4-FFF2-40B4-BE49-F238E27FC236}">
                              <a16:creationId xmlns:a16="http://schemas.microsoft.com/office/drawing/2014/main" id="{53012B45-F082-4C6D-8111-8CF6E1CEA45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94" name="Rectangle 793">
                            <a:extLst>
                              <a:ext uri="{FF2B5EF4-FFF2-40B4-BE49-F238E27FC236}">
                                <a16:creationId xmlns:a16="http://schemas.microsoft.com/office/drawing/2014/main" id="{5EB1E732-4AE4-484B-A404-F96A53717D2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95" name="Rectangle 794">
                            <a:extLst>
                              <a:ext uri="{FF2B5EF4-FFF2-40B4-BE49-F238E27FC236}">
                                <a16:creationId xmlns:a16="http://schemas.microsoft.com/office/drawing/2014/main" id="{E2E646DA-B1F6-465F-810B-B6488D6A642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90" name="Group 789">
                          <a:extLst>
                            <a:ext uri="{FF2B5EF4-FFF2-40B4-BE49-F238E27FC236}">
                              <a16:creationId xmlns:a16="http://schemas.microsoft.com/office/drawing/2014/main" id="{F8DC5CE7-3D93-41D9-938B-3497B17F1F7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92" name="Rectangle 791">
                            <a:extLst>
                              <a:ext uri="{FF2B5EF4-FFF2-40B4-BE49-F238E27FC236}">
                                <a16:creationId xmlns:a16="http://schemas.microsoft.com/office/drawing/2014/main" id="{68BB1F30-7D8B-497E-B8F3-23AC5A6790D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93" name="Rectangle 792">
                            <a:extLst>
                              <a:ext uri="{FF2B5EF4-FFF2-40B4-BE49-F238E27FC236}">
                                <a16:creationId xmlns:a16="http://schemas.microsoft.com/office/drawing/2014/main" id="{7F24754B-F03C-4788-A895-FFDC322459D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791" name="Rectangle 790">
                          <a:extLst>
                            <a:ext uri="{FF2B5EF4-FFF2-40B4-BE49-F238E27FC236}">
                              <a16:creationId xmlns:a16="http://schemas.microsoft.com/office/drawing/2014/main" id="{1C7C1196-0FA5-4443-89B6-3B91864FB63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766" name="Group 765">
                        <a:extLst>
                          <a:ext uri="{FF2B5EF4-FFF2-40B4-BE49-F238E27FC236}">
                            <a16:creationId xmlns:a16="http://schemas.microsoft.com/office/drawing/2014/main" id="{EB0065B8-5008-4116-923C-22C1483D797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132062"/>
                        <a:ext cx="925477" cy="265170"/>
                        <a:chOff x="0" y="0"/>
                        <a:chExt cx="925477" cy="265170"/>
                      </a:xfrm>
                    </xdr:grpSpPr>
                    <xdr:grpSp>
                      <xdr:nvGrpSpPr>
                        <xdr:cNvPr id="767" name="Group 766">
                          <a:extLst>
                            <a:ext uri="{FF2B5EF4-FFF2-40B4-BE49-F238E27FC236}">
                              <a16:creationId xmlns:a16="http://schemas.microsoft.com/office/drawing/2014/main" id="{4FD1FB8E-27B3-4297-A920-7331AC1880F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0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778" name="Rectangle 777">
                            <a:extLst>
                              <a:ext uri="{FF2B5EF4-FFF2-40B4-BE49-F238E27FC236}">
                                <a16:creationId xmlns:a16="http://schemas.microsoft.com/office/drawing/2014/main" id="{D44949C3-B23A-42BF-A8AD-664870E2FFA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79" name="Rectangle 778">
                            <a:extLst>
                              <a:ext uri="{FF2B5EF4-FFF2-40B4-BE49-F238E27FC236}">
                                <a16:creationId xmlns:a16="http://schemas.microsoft.com/office/drawing/2014/main" id="{06090E93-DD28-4308-A4AB-8C1C888F2A3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780" name="Group 779">
                            <a:extLst>
                              <a:ext uri="{FF2B5EF4-FFF2-40B4-BE49-F238E27FC236}">
                                <a16:creationId xmlns:a16="http://schemas.microsoft.com/office/drawing/2014/main" id="{5BB1FE58-FAA2-4E0F-8BDB-FDD66761F54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785" name="Rectangle 784">
                              <a:extLst>
                                <a:ext uri="{FF2B5EF4-FFF2-40B4-BE49-F238E27FC236}">
                                  <a16:creationId xmlns:a16="http://schemas.microsoft.com/office/drawing/2014/main" id="{7FF87CAD-583F-46BC-B8FF-0C9E1A4F452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786" name="Rectangle 785">
                              <a:extLst>
                                <a:ext uri="{FF2B5EF4-FFF2-40B4-BE49-F238E27FC236}">
                                  <a16:creationId xmlns:a16="http://schemas.microsoft.com/office/drawing/2014/main" id="{643C1EE8-649F-4846-B81C-9395994B730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781" name="Group 780">
                            <a:extLst>
                              <a:ext uri="{FF2B5EF4-FFF2-40B4-BE49-F238E27FC236}">
                                <a16:creationId xmlns:a16="http://schemas.microsoft.com/office/drawing/2014/main" id="{9A7D99F2-92F3-4101-8B39-6491EC3897E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783" name="Rectangle 782">
                              <a:extLst>
                                <a:ext uri="{FF2B5EF4-FFF2-40B4-BE49-F238E27FC236}">
                                  <a16:creationId xmlns:a16="http://schemas.microsoft.com/office/drawing/2014/main" id="{8BEB5245-C336-4F1F-9446-216157FEBBF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784" name="Rectangle 783">
                              <a:extLst>
                                <a:ext uri="{FF2B5EF4-FFF2-40B4-BE49-F238E27FC236}">
                                  <a16:creationId xmlns:a16="http://schemas.microsoft.com/office/drawing/2014/main" id="{6BC1A691-7E42-4228-974E-B956C132217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782" name="Rectangle 781">
                            <a:extLst>
                              <a:ext uri="{FF2B5EF4-FFF2-40B4-BE49-F238E27FC236}">
                                <a16:creationId xmlns:a16="http://schemas.microsoft.com/office/drawing/2014/main" id="{AFD7B6C0-D99F-46FB-9D00-AEC5DA66025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68" name="Group 767">
                          <a:extLst>
                            <a:ext uri="{FF2B5EF4-FFF2-40B4-BE49-F238E27FC236}">
                              <a16:creationId xmlns:a16="http://schemas.microsoft.com/office/drawing/2014/main" id="{6412997E-459B-4FC6-9A6A-17B430CF042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132061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769" name="Rectangle 768">
                            <a:extLst>
                              <a:ext uri="{FF2B5EF4-FFF2-40B4-BE49-F238E27FC236}">
                                <a16:creationId xmlns:a16="http://schemas.microsoft.com/office/drawing/2014/main" id="{B9AF06D8-6B3B-4180-9DFF-11AFA018596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70" name="Rectangle 769">
                            <a:extLst>
                              <a:ext uri="{FF2B5EF4-FFF2-40B4-BE49-F238E27FC236}">
                                <a16:creationId xmlns:a16="http://schemas.microsoft.com/office/drawing/2014/main" id="{97F0D483-F8AB-4517-B347-76BE8F678D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771" name="Group 770">
                            <a:extLst>
                              <a:ext uri="{FF2B5EF4-FFF2-40B4-BE49-F238E27FC236}">
                                <a16:creationId xmlns:a16="http://schemas.microsoft.com/office/drawing/2014/main" id="{347FFDF6-1383-4250-98E1-E86E94819A6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776" name="Rectangle 775">
                              <a:extLst>
                                <a:ext uri="{FF2B5EF4-FFF2-40B4-BE49-F238E27FC236}">
                                  <a16:creationId xmlns:a16="http://schemas.microsoft.com/office/drawing/2014/main" id="{D4F9FED8-4014-4D6B-B7C2-EDA66EEB9CE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777" name="Rectangle 776">
                              <a:extLst>
                                <a:ext uri="{FF2B5EF4-FFF2-40B4-BE49-F238E27FC236}">
                                  <a16:creationId xmlns:a16="http://schemas.microsoft.com/office/drawing/2014/main" id="{B7255E23-FC7F-4DB7-B31E-6FBEFF9E70F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772" name="Group 771">
                            <a:extLst>
                              <a:ext uri="{FF2B5EF4-FFF2-40B4-BE49-F238E27FC236}">
                                <a16:creationId xmlns:a16="http://schemas.microsoft.com/office/drawing/2014/main" id="{B6D6FC9C-21F2-44CD-AD5E-85D552E622C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774" name="Rectangle 773">
                              <a:extLst>
                                <a:ext uri="{FF2B5EF4-FFF2-40B4-BE49-F238E27FC236}">
                                  <a16:creationId xmlns:a16="http://schemas.microsoft.com/office/drawing/2014/main" id="{8CD1F1A6-FA26-4709-A110-3C1EF0D0A5E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775" name="Rectangle 774">
                              <a:extLst>
                                <a:ext uri="{FF2B5EF4-FFF2-40B4-BE49-F238E27FC236}">
                                  <a16:creationId xmlns:a16="http://schemas.microsoft.com/office/drawing/2014/main" id="{1621CCED-2BB0-4A8A-853C-3B86AF0A2D5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773" name="Rectangle 772">
                            <a:extLst>
                              <a:ext uri="{FF2B5EF4-FFF2-40B4-BE49-F238E27FC236}">
                                <a16:creationId xmlns:a16="http://schemas.microsoft.com/office/drawing/2014/main" id="{9D0615C1-2D8D-4461-9022-4B6A39DFD42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</xdr:grpSp>
                </xdr:grpSp>
                <xdr:grpSp>
                  <xdr:nvGrpSpPr>
                    <xdr:cNvPr id="723" name="Group 722">
                      <a:extLst>
                        <a:ext uri="{FF2B5EF4-FFF2-40B4-BE49-F238E27FC236}">
                          <a16:creationId xmlns:a16="http://schemas.microsoft.com/office/drawing/2014/main" id="{C98C80DB-0043-43E8-9087-1B8797DE4043}"/>
                        </a:ext>
                      </a:extLst>
                    </xdr:cNvPr>
                    <xdr:cNvGrpSpPr/>
                  </xdr:nvGrpSpPr>
                  <xdr:grpSpPr>
                    <a:xfrm>
                      <a:off x="0" y="396416"/>
                      <a:ext cx="925477" cy="265170"/>
                      <a:chOff x="0" y="0"/>
                      <a:chExt cx="925477" cy="265170"/>
                    </a:xfrm>
                  </xdr:grpSpPr>
                  <xdr:grpSp>
                    <xdr:nvGrpSpPr>
                      <xdr:cNvPr id="745" name="Group 744">
                        <a:extLst>
                          <a:ext uri="{FF2B5EF4-FFF2-40B4-BE49-F238E27FC236}">
                            <a16:creationId xmlns:a16="http://schemas.microsoft.com/office/drawing/2014/main" id="{E02D5EA4-0124-4E2E-A996-3749D487E47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756" name="Rectangle 755">
                          <a:extLst>
                            <a:ext uri="{FF2B5EF4-FFF2-40B4-BE49-F238E27FC236}">
                              <a16:creationId xmlns:a16="http://schemas.microsoft.com/office/drawing/2014/main" id="{895A8D92-609B-401D-8A9D-3D3A2F86BC7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57" name="Rectangle 756">
                          <a:extLst>
                            <a:ext uri="{FF2B5EF4-FFF2-40B4-BE49-F238E27FC236}">
                              <a16:creationId xmlns:a16="http://schemas.microsoft.com/office/drawing/2014/main" id="{8DE1C3C9-5129-44B4-9929-663C0693E16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758" name="Group 757">
                          <a:extLst>
                            <a:ext uri="{FF2B5EF4-FFF2-40B4-BE49-F238E27FC236}">
                              <a16:creationId xmlns:a16="http://schemas.microsoft.com/office/drawing/2014/main" id="{25121598-826F-4E2F-A332-38CD89FB828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63" name="Rectangle 762">
                            <a:extLst>
                              <a:ext uri="{FF2B5EF4-FFF2-40B4-BE49-F238E27FC236}">
                                <a16:creationId xmlns:a16="http://schemas.microsoft.com/office/drawing/2014/main" id="{0F2B9F31-8F7B-4DDD-BC0F-F98F74AFE25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64" name="Rectangle 763">
                            <a:extLst>
                              <a:ext uri="{FF2B5EF4-FFF2-40B4-BE49-F238E27FC236}">
                                <a16:creationId xmlns:a16="http://schemas.microsoft.com/office/drawing/2014/main" id="{C2DC1C96-82CF-4F8E-A424-FF459E58D4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59" name="Group 758">
                          <a:extLst>
                            <a:ext uri="{FF2B5EF4-FFF2-40B4-BE49-F238E27FC236}">
                              <a16:creationId xmlns:a16="http://schemas.microsoft.com/office/drawing/2014/main" id="{78F13759-35F4-4257-BAFD-8FE89E37626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61" name="Rectangle 760">
                            <a:extLst>
                              <a:ext uri="{FF2B5EF4-FFF2-40B4-BE49-F238E27FC236}">
                                <a16:creationId xmlns:a16="http://schemas.microsoft.com/office/drawing/2014/main" id="{1F5C0DB3-E2B7-4551-B7EE-DFA758A2B4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62" name="Rectangle 761">
                            <a:extLst>
                              <a:ext uri="{FF2B5EF4-FFF2-40B4-BE49-F238E27FC236}">
                                <a16:creationId xmlns:a16="http://schemas.microsoft.com/office/drawing/2014/main" id="{EED181ED-2438-40A2-A270-39FC3496B83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760" name="Rectangle 759">
                          <a:extLst>
                            <a:ext uri="{FF2B5EF4-FFF2-40B4-BE49-F238E27FC236}">
                              <a16:creationId xmlns:a16="http://schemas.microsoft.com/office/drawing/2014/main" id="{520C1560-1B8C-4D0B-B1DD-BB9E66EAE0D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746" name="Group 745">
                        <a:extLst>
                          <a:ext uri="{FF2B5EF4-FFF2-40B4-BE49-F238E27FC236}">
                            <a16:creationId xmlns:a16="http://schemas.microsoft.com/office/drawing/2014/main" id="{FA7E0690-EF2A-4D6C-9225-817D4AB5B63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132061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747" name="Rectangle 746">
                          <a:extLst>
                            <a:ext uri="{FF2B5EF4-FFF2-40B4-BE49-F238E27FC236}">
                              <a16:creationId xmlns:a16="http://schemas.microsoft.com/office/drawing/2014/main" id="{5D6E8CDA-F5C9-42F0-B1C3-5D107749E24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48" name="Rectangle 747">
                          <a:extLst>
                            <a:ext uri="{FF2B5EF4-FFF2-40B4-BE49-F238E27FC236}">
                              <a16:creationId xmlns:a16="http://schemas.microsoft.com/office/drawing/2014/main" id="{A2482560-027F-493D-A1E2-7CD375D2D42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749" name="Group 748">
                          <a:extLst>
                            <a:ext uri="{FF2B5EF4-FFF2-40B4-BE49-F238E27FC236}">
                              <a16:creationId xmlns:a16="http://schemas.microsoft.com/office/drawing/2014/main" id="{7D5A4771-ACF1-43E0-A8CE-51D6AEFA629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54" name="Rectangle 753">
                            <a:extLst>
                              <a:ext uri="{FF2B5EF4-FFF2-40B4-BE49-F238E27FC236}">
                                <a16:creationId xmlns:a16="http://schemas.microsoft.com/office/drawing/2014/main" id="{79479513-4FB3-4268-B1B1-72F97BEEE54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55" name="Rectangle 754">
                            <a:extLst>
                              <a:ext uri="{FF2B5EF4-FFF2-40B4-BE49-F238E27FC236}">
                                <a16:creationId xmlns:a16="http://schemas.microsoft.com/office/drawing/2014/main" id="{456A5D24-649E-4F43-AEEE-02766118A30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50" name="Group 749">
                          <a:extLst>
                            <a:ext uri="{FF2B5EF4-FFF2-40B4-BE49-F238E27FC236}">
                              <a16:creationId xmlns:a16="http://schemas.microsoft.com/office/drawing/2014/main" id="{379CED7C-3C5D-4AA9-86AA-FE7A376C8F6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52" name="Rectangle 751">
                            <a:extLst>
                              <a:ext uri="{FF2B5EF4-FFF2-40B4-BE49-F238E27FC236}">
                                <a16:creationId xmlns:a16="http://schemas.microsoft.com/office/drawing/2014/main" id="{EC83D093-B201-45E2-B5E0-C4EBA7E0CF9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53" name="Rectangle 752">
                            <a:extLst>
                              <a:ext uri="{FF2B5EF4-FFF2-40B4-BE49-F238E27FC236}">
                                <a16:creationId xmlns:a16="http://schemas.microsoft.com/office/drawing/2014/main" id="{18183BFC-4C62-408C-B475-69402238246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751" name="Rectangle 750">
                          <a:extLst>
                            <a:ext uri="{FF2B5EF4-FFF2-40B4-BE49-F238E27FC236}">
                              <a16:creationId xmlns:a16="http://schemas.microsoft.com/office/drawing/2014/main" id="{65E688BF-3AB8-474D-97A8-310AA39649B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</xdr:grpSp>
                <xdr:grpSp>
                  <xdr:nvGrpSpPr>
                    <xdr:cNvPr id="724" name="Group 723">
                      <a:extLst>
                        <a:ext uri="{FF2B5EF4-FFF2-40B4-BE49-F238E27FC236}">
                          <a16:creationId xmlns:a16="http://schemas.microsoft.com/office/drawing/2014/main" id="{892FDCA9-5593-4C7D-8B0C-2F6ACD7B7E2F}"/>
                        </a:ext>
                      </a:extLst>
                    </xdr:cNvPr>
                    <xdr:cNvGrpSpPr/>
                  </xdr:nvGrpSpPr>
                  <xdr:grpSpPr>
                    <a:xfrm>
                      <a:off x="0" y="660694"/>
                      <a:ext cx="925477" cy="265170"/>
                      <a:chOff x="0" y="0"/>
                      <a:chExt cx="925477" cy="265170"/>
                    </a:xfrm>
                  </xdr:grpSpPr>
                  <xdr:grpSp>
                    <xdr:nvGrpSpPr>
                      <xdr:cNvPr id="725" name="Group 724">
                        <a:extLst>
                          <a:ext uri="{FF2B5EF4-FFF2-40B4-BE49-F238E27FC236}">
                            <a16:creationId xmlns:a16="http://schemas.microsoft.com/office/drawing/2014/main" id="{4D04F1A8-D08A-4306-8DD2-3425A204D46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736" name="Rectangle 735">
                          <a:extLst>
                            <a:ext uri="{FF2B5EF4-FFF2-40B4-BE49-F238E27FC236}">
                              <a16:creationId xmlns:a16="http://schemas.microsoft.com/office/drawing/2014/main" id="{64FCC815-E75B-4C49-B4C9-DEB4963CF7F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37" name="Rectangle 736">
                          <a:extLst>
                            <a:ext uri="{FF2B5EF4-FFF2-40B4-BE49-F238E27FC236}">
                              <a16:creationId xmlns:a16="http://schemas.microsoft.com/office/drawing/2014/main" id="{2D1321E1-CCF2-4D79-8644-67FB816F9DA5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738" name="Group 737">
                          <a:extLst>
                            <a:ext uri="{FF2B5EF4-FFF2-40B4-BE49-F238E27FC236}">
                              <a16:creationId xmlns:a16="http://schemas.microsoft.com/office/drawing/2014/main" id="{8A817D25-101A-4D15-A9B8-C858D7DCD8B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43" name="Rectangle 742">
                            <a:extLst>
                              <a:ext uri="{FF2B5EF4-FFF2-40B4-BE49-F238E27FC236}">
                                <a16:creationId xmlns:a16="http://schemas.microsoft.com/office/drawing/2014/main" id="{B8ED88E1-6C2B-4B45-A321-F0CE33C68F4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44" name="Rectangle 743">
                            <a:extLst>
                              <a:ext uri="{FF2B5EF4-FFF2-40B4-BE49-F238E27FC236}">
                                <a16:creationId xmlns:a16="http://schemas.microsoft.com/office/drawing/2014/main" id="{59F20EA0-609B-47BE-9174-B799C04BF9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39" name="Group 738">
                          <a:extLst>
                            <a:ext uri="{FF2B5EF4-FFF2-40B4-BE49-F238E27FC236}">
                              <a16:creationId xmlns:a16="http://schemas.microsoft.com/office/drawing/2014/main" id="{D9DB7FC0-5D77-489A-BF3F-523046D9648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41" name="Rectangle 740">
                            <a:extLst>
                              <a:ext uri="{FF2B5EF4-FFF2-40B4-BE49-F238E27FC236}">
                                <a16:creationId xmlns:a16="http://schemas.microsoft.com/office/drawing/2014/main" id="{69CDB05D-85B8-48A5-B87E-299F2E29C7E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42" name="Rectangle 741">
                            <a:extLst>
                              <a:ext uri="{FF2B5EF4-FFF2-40B4-BE49-F238E27FC236}">
                                <a16:creationId xmlns:a16="http://schemas.microsoft.com/office/drawing/2014/main" id="{596A2BA5-9BD6-4A1E-BABF-58AB93C9D11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740" name="Rectangle 739">
                          <a:extLst>
                            <a:ext uri="{FF2B5EF4-FFF2-40B4-BE49-F238E27FC236}">
                              <a16:creationId xmlns:a16="http://schemas.microsoft.com/office/drawing/2014/main" id="{86679C02-A1C0-472F-8D16-4AA0587A025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726" name="Group 725">
                        <a:extLst>
                          <a:ext uri="{FF2B5EF4-FFF2-40B4-BE49-F238E27FC236}">
                            <a16:creationId xmlns:a16="http://schemas.microsoft.com/office/drawing/2014/main" id="{66F0B273-C463-4B90-B94E-06AE64B8AA4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132061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727" name="Rectangle 726">
                          <a:extLst>
                            <a:ext uri="{FF2B5EF4-FFF2-40B4-BE49-F238E27FC236}">
                              <a16:creationId xmlns:a16="http://schemas.microsoft.com/office/drawing/2014/main" id="{56F07CEB-8177-4860-98D5-7D728939EB1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28" name="Rectangle 727">
                          <a:extLst>
                            <a:ext uri="{FF2B5EF4-FFF2-40B4-BE49-F238E27FC236}">
                              <a16:creationId xmlns:a16="http://schemas.microsoft.com/office/drawing/2014/main" id="{C7A8092D-B8FC-497F-B5AC-8D694465B9A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729" name="Group 728">
                          <a:extLst>
                            <a:ext uri="{FF2B5EF4-FFF2-40B4-BE49-F238E27FC236}">
                              <a16:creationId xmlns:a16="http://schemas.microsoft.com/office/drawing/2014/main" id="{38013AE0-0F15-48A5-9205-A0BFBBBDC22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34" name="Rectangle 733">
                            <a:extLst>
                              <a:ext uri="{FF2B5EF4-FFF2-40B4-BE49-F238E27FC236}">
                                <a16:creationId xmlns:a16="http://schemas.microsoft.com/office/drawing/2014/main" id="{0477FDBE-2334-4BDF-80EF-F8B63ABFF4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35" name="Rectangle 734">
                            <a:extLst>
                              <a:ext uri="{FF2B5EF4-FFF2-40B4-BE49-F238E27FC236}">
                                <a16:creationId xmlns:a16="http://schemas.microsoft.com/office/drawing/2014/main" id="{7AD2F970-C9C9-421B-828C-2B81A19962C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730" name="Group 729">
                          <a:extLst>
                            <a:ext uri="{FF2B5EF4-FFF2-40B4-BE49-F238E27FC236}">
                              <a16:creationId xmlns:a16="http://schemas.microsoft.com/office/drawing/2014/main" id="{E4869A0E-0F32-4FAD-984C-1521FF1B73C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732" name="Rectangle 731">
                            <a:extLst>
                              <a:ext uri="{FF2B5EF4-FFF2-40B4-BE49-F238E27FC236}">
                                <a16:creationId xmlns:a16="http://schemas.microsoft.com/office/drawing/2014/main" id="{16DB5F8E-28A2-4400-9325-BF358064B00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733" name="Rectangle 732">
                            <a:extLst>
                              <a:ext uri="{FF2B5EF4-FFF2-40B4-BE49-F238E27FC236}">
                                <a16:creationId xmlns:a16="http://schemas.microsoft.com/office/drawing/2014/main" id="{8CB21E52-8A53-4398-A791-F0AA7CCFDB9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731" name="Rectangle 730">
                          <a:extLst>
                            <a:ext uri="{FF2B5EF4-FFF2-40B4-BE49-F238E27FC236}">
                              <a16:creationId xmlns:a16="http://schemas.microsoft.com/office/drawing/2014/main" id="{E4571505-43E3-4EF6-9B81-599DE7EFC94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</xdr:grpSp>
              </xdr:grpSp>
              <xdr:grpSp>
                <xdr:nvGrpSpPr>
                  <xdr:cNvPr id="678" name="Group 677">
                    <a:extLst>
                      <a:ext uri="{FF2B5EF4-FFF2-40B4-BE49-F238E27FC236}">
                        <a16:creationId xmlns:a16="http://schemas.microsoft.com/office/drawing/2014/main" id="{08D5FFB8-6352-45F2-91FF-ABC81C2F0597}"/>
                      </a:ext>
                    </a:extLst>
                  </xdr:cNvPr>
                  <xdr:cNvGrpSpPr/>
                </xdr:nvGrpSpPr>
                <xdr:grpSpPr>
                  <a:xfrm>
                    <a:off x="929640" y="528321"/>
                    <a:ext cx="406152" cy="522103"/>
                    <a:chOff x="0" y="1"/>
                    <a:chExt cx="406152" cy="522103"/>
                  </a:xfrm>
                </xdr:grpSpPr>
                <xdr:cxnSp macro="">
                  <xdr:nvCxnSpPr>
                    <xdr:cNvPr id="720" name="Straight Connector 719">
                      <a:extLst>
                        <a:ext uri="{FF2B5EF4-FFF2-40B4-BE49-F238E27FC236}">
                          <a16:creationId xmlns:a16="http://schemas.microsoft.com/office/drawing/2014/main" id="{B467AE54-84B6-4DC0-93CC-14158F674C8A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129823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1" name="Straight Connector 720">
                      <a:extLst>
                        <a:ext uri="{FF2B5EF4-FFF2-40B4-BE49-F238E27FC236}">
                          <a16:creationId xmlns:a16="http://schemas.microsoft.com/office/drawing/2014/main" id="{83C2F9C2-25C0-4B25-93E6-8DA21D1A1614}"/>
                        </a:ext>
                      </a:extLst>
                    </xdr:cNvPr>
                    <xdr:cNvCxnSpPr/>
                  </xdr:nvCxnSpPr>
                  <xdr:spPr>
                    <a:xfrm flipV="1">
                      <a:off x="2822" y="1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679" name="Group 678">
                    <a:extLst>
                      <a:ext uri="{FF2B5EF4-FFF2-40B4-BE49-F238E27FC236}">
                        <a16:creationId xmlns:a16="http://schemas.microsoft.com/office/drawing/2014/main" id="{B140F76C-CB68-4D7F-8B29-A1963F3E0720}"/>
                      </a:ext>
                    </a:extLst>
                  </xdr:cNvPr>
                  <xdr:cNvGrpSpPr/>
                </xdr:nvGrpSpPr>
                <xdr:grpSpPr>
                  <a:xfrm>
                    <a:off x="2540" y="0"/>
                    <a:ext cx="1332018" cy="1317729"/>
                    <a:chOff x="0" y="0"/>
                    <a:chExt cx="1332018" cy="1317729"/>
                  </a:xfrm>
                </xdr:grpSpPr>
                <xdr:grpSp>
                  <xdr:nvGrpSpPr>
                    <xdr:cNvPr id="702" name="Group 701">
                      <a:extLst>
                        <a:ext uri="{FF2B5EF4-FFF2-40B4-BE49-F238E27FC236}">
                          <a16:creationId xmlns:a16="http://schemas.microsoft.com/office/drawing/2014/main" id="{731E0F75-6BBB-46FD-8E4F-71360950C571}"/>
                        </a:ext>
                      </a:extLst>
                    </xdr:cNvPr>
                    <xdr:cNvGrpSpPr/>
                  </xdr:nvGrpSpPr>
                  <xdr:grpSpPr>
                    <a:xfrm>
                      <a:off x="924162" y="795626"/>
                      <a:ext cx="406152" cy="522103"/>
                      <a:chOff x="0" y="1"/>
                      <a:chExt cx="406152" cy="522103"/>
                    </a:xfrm>
                  </xdr:grpSpPr>
                  <xdr:cxnSp macro="">
                    <xdr:nvCxnSpPr>
                      <xdr:cNvPr id="718" name="Straight Connector 717">
                        <a:extLst>
                          <a:ext uri="{FF2B5EF4-FFF2-40B4-BE49-F238E27FC236}">
                            <a16:creationId xmlns:a16="http://schemas.microsoft.com/office/drawing/2014/main" id="{5BAB2BC3-9B32-42F6-A513-BF2D6D9EE55D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129823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19" name="Straight Connector 718">
                        <a:extLst>
                          <a:ext uri="{FF2B5EF4-FFF2-40B4-BE49-F238E27FC236}">
                            <a16:creationId xmlns:a16="http://schemas.microsoft.com/office/drawing/2014/main" id="{17725FF5-14A3-47E3-BC0F-953E1D1D3D3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822" y="1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03" name="Group 702">
                      <a:extLst>
                        <a:ext uri="{FF2B5EF4-FFF2-40B4-BE49-F238E27FC236}">
                          <a16:creationId xmlns:a16="http://schemas.microsoft.com/office/drawing/2014/main" id="{AC59866D-E6BE-4639-A6C3-339F522F570A}"/>
                        </a:ext>
                      </a:extLst>
                    </xdr:cNvPr>
                    <xdr:cNvGrpSpPr/>
                  </xdr:nvGrpSpPr>
                  <xdr:grpSpPr>
                    <a:xfrm>
                      <a:off x="925789" y="266836"/>
                      <a:ext cx="406152" cy="522103"/>
                      <a:chOff x="0" y="1"/>
                      <a:chExt cx="406152" cy="522103"/>
                    </a:xfrm>
                  </xdr:grpSpPr>
                  <xdr:cxnSp macro="">
                    <xdr:nvCxnSpPr>
                      <xdr:cNvPr id="716" name="Straight Connector 715">
                        <a:extLst>
                          <a:ext uri="{FF2B5EF4-FFF2-40B4-BE49-F238E27FC236}">
                            <a16:creationId xmlns:a16="http://schemas.microsoft.com/office/drawing/2014/main" id="{FD06ED02-5612-4091-8552-9FC575975B94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129823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17" name="Straight Connector 716">
                        <a:extLst>
                          <a:ext uri="{FF2B5EF4-FFF2-40B4-BE49-F238E27FC236}">
                            <a16:creationId xmlns:a16="http://schemas.microsoft.com/office/drawing/2014/main" id="{8834B03A-130B-4676-8C75-4E16351B4FF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822" y="1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04" name="Group 703">
                      <a:extLst>
                        <a:ext uri="{FF2B5EF4-FFF2-40B4-BE49-F238E27FC236}">
                          <a16:creationId xmlns:a16="http://schemas.microsoft.com/office/drawing/2014/main" id="{C199832C-FDFF-4433-B62F-7D31C8B50DC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32018" cy="527218"/>
                      <a:chOff x="0" y="0"/>
                      <a:chExt cx="1332018" cy="527218"/>
                    </a:xfrm>
                  </xdr:grpSpPr>
                  <xdr:cxnSp macro="">
                    <xdr:nvCxnSpPr>
                      <xdr:cNvPr id="705" name="Straight Connector 704">
                        <a:extLst>
                          <a:ext uri="{FF2B5EF4-FFF2-40B4-BE49-F238E27FC236}">
                            <a16:creationId xmlns:a16="http://schemas.microsoft.com/office/drawing/2014/main" id="{3751BE89-5E1B-4447-B846-FB847D5D0B1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927100" y="0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706" name="Group 705">
                        <a:extLst>
                          <a:ext uri="{FF2B5EF4-FFF2-40B4-BE49-F238E27FC236}">
                            <a16:creationId xmlns:a16="http://schemas.microsoft.com/office/drawing/2014/main" id="{95DAF0DF-AD97-4B9B-803B-F615A51A537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175"/>
                        <a:ext cx="665877" cy="390981"/>
                        <a:chOff x="0" y="0"/>
                        <a:chExt cx="665877" cy="390981"/>
                      </a:xfrm>
                    </xdr:grpSpPr>
                    <xdr:cxnSp macro="">
                      <xdr:nvCxnSpPr>
                        <xdr:cNvPr id="713" name="Straight Connector 712">
                          <a:extLst>
                            <a:ext uri="{FF2B5EF4-FFF2-40B4-BE49-F238E27FC236}">
                              <a16:creationId xmlns:a16="http://schemas.microsoft.com/office/drawing/2014/main" id="{79E84F73-8AB7-4682-A431-6E5CE013E5D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0" y="0"/>
                          <a:ext cx="401147" cy="38963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14" name="Straight Connector 713">
                          <a:extLst>
                            <a:ext uri="{FF2B5EF4-FFF2-40B4-BE49-F238E27FC236}">
                              <a16:creationId xmlns:a16="http://schemas.microsoft.com/office/drawing/2014/main" id="{171ED7AD-BB92-4F03-A429-950B401A1DB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133715" y="0"/>
                          <a:ext cx="400685" cy="389255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15" name="Straight Connector 714">
                          <a:extLst>
                            <a:ext uri="{FF2B5EF4-FFF2-40B4-BE49-F238E27FC236}">
                              <a16:creationId xmlns:a16="http://schemas.microsoft.com/office/drawing/2014/main" id="{A3FD513D-066D-42AA-87CA-15B716076861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64730" y="1350"/>
                          <a:ext cx="401147" cy="38963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707" name="Group 706">
                        <a:extLst>
                          <a:ext uri="{FF2B5EF4-FFF2-40B4-BE49-F238E27FC236}">
                            <a16:creationId xmlns:a16="http://schemas.microsoft.com/office/drawing/2014/main" id="{F268D57D-9A59-47A6-8D05-A1C203AB094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875" y="1587"/>
                        <a:ext cx="665877" cy="390981"/>
                        <a:chOff x="0" y="0"/>
                        <a:chExt cx="665877" cy="390981"/>
                      </a:xfrm>
                    </xdr:grpSpPr>
                    <xdr:cxnSp macro="">
                      <xdr:nvCxnSpPr>
                        <xdr:cNvPr id="710" name="Straight Connector 709">
                          <a:extLst>
                            <a:ext uri="{FF2B5EF4-FFF2-40B4-BE49-F238E27FC236}">
                              <a16:creationId xmlns:a16="http://schemas.microsoft.com/office/drawing/2014/main" id="{53122D44-DF90-478E-9832-5991D0BBFFC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0" y="0"/>
                          <a:ext cx="401147" cy="38963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11" name="Straight Connector 710">
                          <a:extLst>
                            <a:ext uri="{FF2B5EF4-FFF2-40B4-BE49-F238E27FC236}">
                              <a16:creationId xmlns:a16="http://schemas.microsoft.com/office/drawing/2014/main" id="{8BF9E49C-1728-4C01-B6D2-CC42B01940F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133715" y="0"/>
                          <a:ext cx="400685" cy="389255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12" name="Straight Connector 711">
                          <a:extLst>
                            <a:ext uri="{FF2B5EF4-FFF2-40B4-BE49-F238E27FC236}">
                              <a16:creationId xmlns:a16="http://schemas.microsoft.com/office/drawing/2014/main" id="{EE8F952F-E68E-4CFA-8E5F-5B71ED44405A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64730" y="1350"/>
                          <a:ext cx="401147" cy="38963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708" name="Straight Connector 707">
                        <a:extLst>
                          <a:ext uri="{FF2B5EF4-FFF2-40B4-BE49-F238E27FC236}">
                            <a16:creationId xmlns:a16="http://schemas.microsoft.com/office/drawing/2014/main" id="{53141B7A-B262-4905-986C-A2F599C3CA3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790575" y="1587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09" name="Straight Connector 708">
                        <a:extLst>
                          <a:ext uri="{FF2B5EF4-FFF2-40B4-BE49-F238E27FC236}">
                            <a16:creationId xmlns:a16="http://schemas.microsoft.com/office/drawing/2014/main" id="{98E713A2-8C64-4B7B-B01D-3FB6C9E6BE4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928688" y="134937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grpSp>
                <xdr:nvGrpSpPr>
                  <xdr:cNvPr id="680" name="Group 679">
                    <a:extLst>
                      <a:ext uri="{FF2B5EF4-FFF2-40B4-BE49-F238E27FC236}">
                        <a16:creationId xmlns:a16="http://schemas.microsoft.com/office/drawing/2014/main" id="{F3A01E35-2F7C-4EBB-8D23-C976B3AF70B7}"/>
                      </a:ext>
                    </a:extLst>
                  </xdr:cNvPr>
                  <xdr:cNvGrpSpPr/>
                </xdr:nvGrpSpPr>
                <xdr:grpSpPr>
                  <a:xfrm>
                    <a:off x="2540" y="38100"/>
                    <a:ext cx="1288493" cy="354563"/>
                    <a:chOff x="0" y="0"/>
                    <a:chExt cx="1288493" cy="354563"/>
                  </a:xfrm>
                </xdr:grpSpPr>
                <xdr:grpSp>
                  <xdr:nvGrpSpPr>
                    <xdr:cNvPr id="687" name="Group 686">
                      <a:extLst>
                        <a:ext uri="{FF2B5EF4-FFF2-40B4-BE49-F238E27FC236}">
                          <a16:creationId xmlns:a16="http://schemas.microsoft.com/office/drawing/2014/main" id="{67779B22-8635-4C0C-AA8E-82691ABE9038}"/>
                        </a:ext>
                      </a:extLst>
                    </xdr:cNvPr>
                    <xdr:cNvGrpSpPr/>
                  </xdr:nvGrpSpPr>
                  <xdr:grpSpPr>
                    <a:xfrm>
                      <a:off x="0" y="283650"/>
                      <a:ext cx="1001110" cy="70913"/>
                      <a:chOff x="0" y="0"/>
                      <a:chExt cx="1001110" cy="70913"/>
                    </a:xfrm>
                  </xdr:grpSpPr>
                  <xdr:cxnSp macro="">
                    <xdr:nvCxnSpPr>
                      <xdr:cNvPr id="700" name="Straight Connector 699">
                        <a:extLst>
                          <a:ext uri="{FF2B5EF4-FFF2-40B4-BE49-F238E27FC236}">
                            <a16:creationId xmlns:a16="http://schemas.microsoft.com/office/drawing/2014/main" id="{84536389-768D-4F8D-B7B0-6EDAB8F9593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0913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01" name="Straight Connector 700">
                        <a:extLst>
                          <a:ext uri="{FF2B5EF4-FFF2-40B4-BE49-F238E27FC236}">
                            <a16:creationId xmlns:a16="http://schemas.microsoft.com/office/drawing/2014/main" id="{19E995AB-FB52-4B79-9059-422D15B0C09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4645" y="0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88" name="Group 687">
                      <a:extLst>
                        <a:ext uri="{FF2B5EF4-FFF2-40B4-BE49-F238E27FC236}">
                          <a16:creationId xmlns:a16="http://schemas.microsoft.com/office/drawing/2014/main" id="{5EB957BB-8574-4E3F-9096-825C88C60B84}"/>
                        </a:ext>
                      </a:extLst>
                    </xdr:cNvPr>
                    <xdr:cNvGrpSpPr/>
                  </xdr:nvGrpSpPr>
                  <xdr:grpSpPr>
                    <a:xfrm>
                      <a:off x="74645" y="212738"/>
                      <a:ext cx="1001110" cy="70913"/>
                      <a:chOff x="0" y="0"/>
                      <a:chExt cx="1001110" cy="70913"/>
                    </a:xfrm>
                  </xdr:grpSpPr>
                  <xdr:cxnSp macro="">
                    <xdr:nvCxnSpPr>
                      <xdr:cNvPr id="698" name="Straight Connector 697">
                        <a:extLst>
                          <a:ext uri="{FF2B5EF4-FFF2-40B4-BE49-F238E27FC236}">
                            <a16:creationId xmlns:a16="http://schemas.microsoft.com/office/drawing/2014/main" id="{5BFF95E2-02F9-43BA-99F6-04DFD77F4AD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0913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99" name="Straight Connector 698">
                        <a:extLst>
                          <a:ext uri="{FF2B5EF4-FFF2-40B4-BE49-F238E27FC236}">
                            <a16:creationId xmlns:a16="http://schemas.microsoft.com/office/drawing/2014/main" id="{AFF74F22-DB1E-420F-84A0-1AFE1392B95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4645" y="0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89" name="Group 688">
                      <a:extLst>
                        <a:ext uri="{FF2B5EF4-FFF2-40B4-BE49-F238E27FC236}">
                          <a16:creationId xmlns:a16="http://schemas.microsoft.com/office/drawing/2014/main" id="{97C865D5-A7B7-4177-9F36-1E523CD414A5}"/>
                        </a:ext>
                      </a:extLst>
                    </xdr:cNvPr>
                    <xdr:cNvGrpSpPr/>
                  </xdr:nvGrpSpPr>
                  <xdr:grpSpPr>
                    <a:xfrm>
                      <a:off x="145558" y="141825"/>
                      <a:ext cx="1001110" cy="70913"/>
                      <a:chOff x="0" y="0"/>
                      <a:chExt cx="1001110" cy="70913"/>
                    </a:xfrm>
                  </xdr:grpSpPr>
                  <xdr:cxnSp macro="">
                    <xdr:nvCxnSpPr>
                      <xdr:cNvPr id="696" name="Straight Connector 695">
                        <a:extLst>
                          <a:ext uri="{FF2B5EF4-FFF2-40B4-BE49-F238E27FC236}">
                            <a16:creationId xmlns:a16="http://schemas.microsoft.com/office/drawing/2014/main" id="{CAEA16D1-74D3-41FF-BCC5-61407F15357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0913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97" name="Straight Connector 696">
                        <a:extLst>
                          <a:ext uri="{FF2B5EF4-FFF2-40B4-BE49-F238E27FC236}">
                            <a16:creationId xmlns:a16="http://schemas.microsoft.com/office/drawing/2014/main" id="{A1D9D1E9-FCDC-4A47-B814-032C51A12B0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4645" y="0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90" name="Group 689">
                      <a:extLst>
                        <a:ext uri="{FF2B5EF4-FFF2-40B4-BE49-F238E27FC236}">
                          <a16:creationId xmlns:a16="http://schemas.microsoft.com/office/drawing/2014/main" id="{D51B6A0E-49DD-4595-BF3D-CB97E1D39B75}"/>
                        </a:ext>
                      </a:extLst>
                    </xdr:cNvPr>
                    <xdr:cNvGrpSpPr/>
                  </xdr:nvGrpSpPr>
                  <xdr:grpSpPr>
                    <a:xfrm>
                      <a:off x="218337" y="70912"/>
                      <a:ext cx="1001110" cy="70913"/>
                      <a:chOff x="0" y="0"/>
                      <a:chExt cx="1001110" cy="70913"/>
                    </a:xfrm>
                  </xdr:grpSpPr>
                  <xdr:cxnSp macro="">
                    <xdr:nvCxnSpPr>
                      <xdr:cNvPr id="694" name="Straight Connector 693">
                        <a:extLst>
                          <a:ext uri="{FF2B5EF4-FFF2-40B4-BE49-F238E27FC236}">
                            <a16:creationId xmlns:a16="http://schemas.microsoft.com/office/drawing/2014/main" id="{5404C9BC-5FD1-460A-9BFD-7B29356DDA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0913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95" name="Straight Connector 694">
                        <a:extLst>
                          <a:ext uri="{FF2B5EF4-FFF2-40B4-BE49-F238E27FC236}">
                            <a16:creationId xmlns:a16="http://schemas.microsoft.com/office/drawing/2014/main" id="{8D271F5E-F6F0-41BA-B63A-20B31877BF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4645" y="0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91" name="Group 690">
                      <a:extLst>
                        <a:ext uri="{FF2B5EF4-FFF2-40B4-BE49-F238E27FC236}">
                          <a16:creationId xmlns:a16="http://schemas.microsoft.com/office/drawing/2014/main" id="{1BE9371F-694D-4061-8D9A-15818F3BF4F7}"/>
                        </a:ext>
                      </a:extLst>
                    </xdr:cNvPr>
                    <xdr:cNvGrpSpPr/>
                  </xdr:nvGrpSpPr>
                  <xdr:grpSpPr>
                    <a:xfrm>
                      <a:off x="287383" y="0"/>
                      <a:ext cx="1001110" cy="70913"/>
                      <a:chOff x="0" y="0"/>
                      <a:chExt cx="1001110" cy="70913"/>
                    </a:xfrm>
                  </xdr:grpSpPr>
                  <xdr:cxnSp macro="">
                    <xdr:nvCxnSpPr>
                      <xdr:cNvPr id="692" name="Straight Connector 691">
                        <a:extLst>
                          <a:ext uri="{FF2B5EF4-FFF2-40B4-BE49-F238E27FC236}">
                            <a16:creationId xmlns:a16="http://schemas.microsoft.com/office/drawing/2014/main" id="{5E490891-B04A-40EC-95E1-E5916F865ED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0913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93" name="Straight Connector 692">
                        <a:extLst>
                          <a:ext uri="{FF2B5EF4-FFF2-40B4-BE49-F238E27FC236}">
                            <a16:creationId xmlns:a16="http://schemas.microsoft.com/office/drawing/2014/main" id="{F4C8A960-764D-4203-9E16-CD2D1E1CBF8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4645" y="0"/>
                        <a:ext cx="926465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grpSp>
                <xdr:nvGrpSpPr>
                  <xdr:cNvPr id="681" name="Group 680">
                    <a:extLst>
                      <a:ext uri="{FF2B5EF4-FFF2-40B4-BE49-F238E27FC236}">
                        <a16:creationId xmlns:a16="http://schemas.microsoft.com/office/drawing/2014/main" id="{D1350872-DE07-44E6-B601-E0C2A47B0E95}"/>
                      </a:ext>
                    </a:extLst>
                  </xdr:cNvPr>
                  <xdr:cNvGrpSpPr/>
                </xdr:nvGrpSpPr>
                <xdr:grpSpPr>
                  <a:xfrm>
                    <a:off x="-9058" y="0"/>
                    <a:ext cx="1362942" cy="1193928"/>
                    <a:chOff x="-9058" y="0"/>
                    <a:chExt cx="1362942" cy="1193928"/>
                  </a:xfrm>
                </xdr:grpSpPr>
                <xdr:sp macro="" textlink="">
                  <xdr:nvSpPr>
                    <xdr:cNvPr id="682" name="Parallelogram 681">
                      <a:extLst>
                        <a:ext uri="{FF2B5EF4-FFF2-40B4-BE49-F238E27FC236}">
                          <a16:creationId xmlns:a16="http://schemas.microsoft.com/office/drawing/2014/main" id="{E2119A6B-6115-47CB-B0AE-F7043CEC2C93}"/>
                        </a:ext>
                      </a:extLst>
                    </xdr:cNvPr>
                    <xdr:cNvSpPr/>
                  </xdr:nvSpPr>
                  <xdr:spPr>
                    <a:xfrm>
                      <a:off x="-9058" y="0"/>
                      <a:ext cx="1362942" cy="416460"/>
                    </a:xfrm>
                    <a:prstGeom prst="parallelogram">
                      <a:avLst>
                        <a:gd name="adj" fmla="val 104373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83" name="Parallelogram 682">
                      <a:extLst>
                        <a:ext uri="{FF2B5EF4-FFF2-40B4-BE49-F238E27FC236}">
                          <a16:creationId xmlns:a16="http://schemas.microsoft.com/office/drawing/2014/main" id="{E4E7DFF0-3875-4BC7-934F-1B9EEA408D33}"/>
                        </a:ext>
                      </a:extLst>
                    </xdr:cNvPr>
                    <xdr:cNvSpPr/>
                  </xdr:nvSpPr>
                  <xdr:spPr>
                    <a:xfrm>
                      <a:off x="0" y="396240"/>
                      <a:ext cx="928329" cy="399385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84" name="Parallelogram 683">
                      <a:extLst>
                        <a:ext uri="{FF2B5EF4-FFF2-40B4-BE49-F238E27FC236}">
                          <a16:creationId xmlns:a16="http://schemas.microsoft.com/office/drawing/2014/main" id="{3332A4E9-001D-49DA-ACD4-15B8DF423240}"/>
                        </a:ext>
                      </a:extLst>
                    </xdr:cNvPr>
                    <xdr:cNvSpPr/>
                  </xdr:nvSpPr>
                  <xdr:spPr>
                    <a:xfrm rot="16200000" flipH="1">
                      <a:off x="733511" y="203746"/>
                      <a:ext cx="787413" cy="416617"/>
                    </a:xfrm>
                    <a:prstGeom prst="parallelogram">
                      <a:avLst>
                        <a:gd name="adj" fmla="val 91241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85" name="Parallelogram 684">
                      <a:extLst>
                        <a:ext uri="{FF2B5EF4-FFF2-40B4-BE49-F238E27FC236}">
                          <a16:creationId xmlns:a16="http://schemas.microsoft.com/office/drawing/2014/main" id="{7A832C07-BF4C-4E61-A145-1B948FEB80E2}"/>
                        </a:ext>
                      </a:extLst>
                    </xdr:cNvPr>
                    <xdr:cNvSpPr/>
                  </xdr:nvSpPr>
                  <xdr:spPr>
                    <a:xfrm>
                      <a:off x="-9056" y="920283"/>
                      <a:ext cx="928329" cy="265733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6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86" name="Parallelogram 685">
                      <a:extLst>
                        <a:ext uri="{FF2B5EF4-FFF2-40B4-BE49-F238E27FC236}">
                          <a16:creationId xmlns:a16="http://schemas.microsoft.com/office/drawing/2014/main" id="{8EF5FB5A-2104-41AF-B82E-E66B661AF2BD}"/>
                        </a:ext>
                      </a:extLst>
                    </xdr:cNvPr>
                    <xdr:cNvSpPr/>
                  </xdr:nvSpPr>
                  <xdr:spPr>
                    <a:xfrm rot="16200000" flipH="1">
                      <a:off x="733511" y="591913"/>
                      <a:ext cx="787413" cy="416617"/>
                    </a:xfrm>
                    <a:prstGeom prst="parallelogram">
                      <a:avLst>
                        <a:gd name="adj" fmla="val 91241"/>
                      </a:avLst>
                    </a:prstGeom>
                    <a:solidFill>
                      <a:schemeClr val="accent6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</xdr:grpSp>
          </xdr:grpSp>
          <xdr:sp macro="" textlink="">
            <xdr:nvSpPr>
              <xdr:cNvPr id="668" name="Parallelogram 667">
                <a:extLst>
                  <a:ext uri="{FF2B5EF4-FFF2-40B4-BE49-F238E27FC236}">
                    <a16:creationId xmlns:a16="http://schemas.microsoft.com/office/drawing/2014/main" id="{D4AA2760-EAB7-4D20-B6E1-9930945BA4FC}"/>
                  </a:ext>
                </a:extLst>
              </xdr:cNvPr>
              <xdr:cNvSpPr/>
            </xdr:nvSpPr>
            <xdr:spPr>
              <a:xfrm>
                <a:off x="910667" y="1145799"/>
                <a:ext cx="398902" cy="136580"/>
              </a:xfrm>
              <a:prstGeom prst="parallelogram">
                <a:avLst>
                  <a:gd name="adj" fmla="val 0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669" name="Parallelogram 668">
                <a:extLst>
                  <a:ext uri="{FF2B5EF4-FFF2-40B4-BE49-F238E27FC236}">
                    <a16:creationId xmlns:a16="http://schemas.microsoft.com/office/drawing/2014/main" id="{AB074655-15A9-426C-B0DF-F9F7E335B206}"/>
                  </a:ext>
                </a:extLst>
              </xdr:cNvPr>
              <xdr:cNvSpPr/>
            </xdr:nvSpPr>
            <xdr:spPr>
              <a:xfrm>
                <a:off x="1302553" y="1145799"/>
                <a:ext cx="519430" cy="136525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670" name="Parallelogram 669">
                <a:extLst>
                  <a:ext uri="{FF2B5EF4-FFF2-40B4-BE49-F238E27FC236}">
                    <a16:creationId xmlns:a16="http://schemas.microsoft.com/office/drawing/2014/main" id="{744374F4-5B25-44A1-A1E6-EC02C0FED9DB}"/>
                  </a:ext>
                </a:extLst>
              </xdr:cNvPr>
              <xdr:cNvSpPr/>
            </xdr:nvSpPr>
            <xdr:spPr>
              <a:xfrm>
                <a:off x="906935" y="1545149"/>
                <a:ext cx="792610" cy="124472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cxnSp macro="">
            <xdr:nvCxnSpPr>
              <xdr:cNvPr id="671" name="Straight Arrow Connector 670">
                <a:extLst>
                  <a:ext uri="{FF2B5EF4-FFF2-40B4-BE49-F238E27FC236}">
                    <a16:creationId xmlns:a16="http://schemas.microsoft.com/office/drawing/2014/main" id="{58EEA297-17E7-4C74-BD6E-90606C531483}"/>
                  </a:ext>
                </a:extLst>
              </xdr:cNvPr>
              <xdr:cNvCxnSpPr/>
            </xdr:nvCxnSpPr>
            <xdr:spPr>
              <a:xfrm flipH="1" flipV="1">
                <a:off x="716591" y="921864"/>
                <a:ext cx="653533" cy="51213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72" name="Text Box 2">
                <a:extLst>
                  <a:ext uri="{FF2B5EF4-FFF2-40B4-BE49-F238E27FC236}">
                    <a16:creationId xmlns:a16="http://schemas.microsoft.com/office/drawing/2014/main" id="{49B742CB-017B-424D-AE6F-25F2D56763E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817362"/>
                <a:ext cx="770382" cy="29365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group(0)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64pix * 64feature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673" name="Straight Arrow Connector 672">
                <a:extLst>
                  <a:ext uri="{FF2B5EF4-FFF2-40B4-BE49-F238E27FC236}">
                    <a16:creationId xmlns:a16="http://schemas.microsoft.com/office/drawing/2014/main" id="{6A3A0B70-8EB0-45DF-9D40-81C8CA595184}"/>
                  </a:ext>
                </a:extLst>
              </xdr:cNvPr>
              <xdr:cNvCxnSpPr/>
            </xdr:nvCxnSpPr>
            <xdr:spPr>
              <a:xfrm flipH="1" flipV="1">
                <a:off x="712858" y="1451843"/>
                <a:ext cx="653533" cy="51213"/>
              </a:xfrm>
              <a:prstGeom prst="straightConnector1">
                <a:avLst/>
              </a:prstGeom>
              <a:ln>
                <a:solidFill>
                  <a:schemeClr val="accent6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74" name="Text Box 2">
                <a:extLst>
                  <a:ext uri="{FF2B5EF4-FFF2-40B4-BE49-F238E27FC236}">
                    <a16:creationId xmlns:a16="http://schemas.microsoft.com/office/drawing/2014/main" id="{C29FCCC8-0676-4A61-912A-8B53E09F1BA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1362269"/>
                <a:ext cx="770382" cy="29365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group(1)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64pix * 64feature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14514</xdr:colOff>
      <xdr:row>7</xdr:row>
      <xdr:rowOff>46265</xdr:rowOff>
    </xdr:from>
    <xdr:to>
      <xdr:col>11</xdr:col>
      <xdr:colOff>594809</xdr:colOff>
      <xdr:row>21</xdr:row>
      <xdr:rowOff>110672</xdr:rowOff>
    </xdr:to>
    <xdr:grpSp>
      <xdr:nvGrpSpPr>
        <xdr:cNvPr id="360" name="Group 359">
          <a:extLst>
            <a:ext uri="{FF2B5EF4-FFF2-40B4-BE49-F238E27FC236}">
              <a16:creationId xmlns:a16="http://schemas.microsoft.com/office/drawing/2014/main" id="{30212E91-C2E9-4FE4-8E15-A402F3ED0BCF}"/>
            </a:ext>
          </a:extLst>
        </xdr:cNvPr>
        <xdr:cNvGrpSpPr/>
      </xdr:nvGrpSpPr>
      <xdr:grpSpPr>
        <a:xfrm>
          <a:off x="624114" y="1354365"/>
          <a:ext cx="8092345" cy="2655207"/>
          <a:chOff x="637988" y="1159809"/>
          <a:chExt cx="8125909" cy="2660276"/>
        </a:xfrm>
      </xdr:grpSpPr>
      <xdr:grpSp>
        <xdr:nvGrpSpPr>
          <xdr:cNvPr id="361" name="Group 360">
            <a:extLst>
              <a:ext uri="{FF2B5EF4-FFF2-40B4-BE49-F238E27FC236}">
                <a16:creationId xmlns:a16="http://schemas.microsoft.com/office/drawing/2014/main" id="{809DEEF1-CA1D-4BBE-878E-9FD214B1A3BF}"/>
              </a:ext>
            </a:extLst>
          </xdr:cNvPr>
          <xdr:cNvGrpSpPr/>
        </xdr:nvGrpSpPr>
        <xdr:grpSpPr>
          <a:xfrm>
            <a:off x="637988" y="1159809"/>
            <a:ext cx="2941208" cy="2660276"/>
            <a:chOff x="0" y="0"/>
            <a:chExt cx="2923410" cy="2616386"/>
          </a:xfrm>
        </xdr:grpSpPr>
        <xdr:sp macro="" textlink="">
          <xdr:nvSpPr>
            <xdr:cNvPr id="579" name="Rectangle 578">
              <a:extLst>
                <a:ext uri="{FF2B5EF4-FFF2-40B4-BE49-F238E27FC236}">
                  <a16:creationId xmlns:a16="http://schemas.microsoft.com/office/drawing/2014/main" id="{7D949E82-A463-4C82-BFD6-A74AB033C813}"/>
                </a:ext>
              </a:extLst>
            </xdr:cNvPr>
            <xdr:cNvSpPr/>
          </xdr:nvSpPr>
          <xdr:spPr>
            <a:xfrm>
              <a:off x="0" y="0"/>
              <a:ext cx="2923410" cy="26163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grpSp>
          <xdr:nvGrpSpPr>
            <xdr:cNvPr id="580" name="Group 579">
              <a:extLst>
                <a:ext uri="{FF2B5EF4-FFF2-40B4-BE49-F238E27FC236}">
                  <a16:creationId xmlns:a16="http://schemas.microsoft.com/office/drawing/2014/main" id="{BC732C72-12CB-4C1A-AD62-B6D2B54A852C}"/>
                </a:ext>
              </a:extLst>
            </xdr:cNvPr>
            <xdr:cNvGrpSpPr/>
          </xdr:nvGrpSpPr>
          <xdr:grpSpPr>
            <a:xfrm>
              <a:off x="112599" y="20024"/>
              <a:ext cx="2637131" cy="2138961"/>
              <a:chOff x="82564" y="0"/>
              <a:chExt cx="2637131" cy="2138961"/>
            </a:xfrm>
          </xdr:grpSpPr>
          <xdr:grpSp>
            <xdr:nvGrpSpPr>
              <xdr:cNvPr id="581" name="Group 580">
                <a:extLst>
                  <a:ext uri="{FF2B5EF4-FFF2-40B4-BE49-F238E27FC236}">
                    <a16:creationId xmlns:a16="http://schemas.microsoft.com/office/drawing/2014/main" id="{3AB0D22E-B16C-4EAD-BBF9-4E140ED83880}"/>
                  </a:ext>
                </a:extLst>
              </xdr:cNvPr>
              <xdr:cNvGrpSpPr/>
            </xdr:nvGrpSpPr>
            <xdr:grpSpPr>
              <a:xfrm>
                <a:off x="1942266" y="377106"/>
                <a:ext cx="286386" cy="1206500"/>
                <a:chOff x="0" y="0"/>
                <a:chExt cx="286833" cy="1207008"/>
              </a:xfrm>
            </xdr:grpSpPr>
            <xdr:grpSp>
              <xdr:nvGrpSpPr>
                <xdr:cNvPr id="712" name="Group 711">
                  <a:extLst>
                    <a:ext uri="{FF2B5EF4-FFF2-40B4-BE49-F238E27FC236}">
                      <a16:creationId xmlns:a16="http://schemas.microsoft.com/office/drawing/2014/main" id="{7B822027-6BD7-4C6F-ADEF-44D164072953}"/>
                    </a:ext>
                  </a:extLst>
                </xdr:cNvPr>
                <xdr:cNvGrpSpPr/>
              </xdr:nvGrpSpPr>
              <xdr:grpSpPr>
                <a:xfrm>
                  <a:off x="0" y="211756"/>
                  <a:ext cx="75077" cy="995252"/>
                  <a:chOff x="0" y="0"/>
                  <a:chExt cx="75077" cy="995252"/>
                </a:xfrm>
              </xdr:grpSpPr>
              <xdr:cxnSp macro="">
                <xdr:nvCxnSpPr>
                  <xdr:cNvPr id="716" name="Straight Connector 715">
                    <a:extLst>
                      <a:ext uri="{FF2B5EF4-FFF2-40B4-BE49-F238E27FC236}">
                        <a16:creationId xmlns:a16="http://schemas.microsoft.com/office/drawing/2014/main" id="{487BA0F4-896A-4E57-9B36-1AD0EC463010}"/>
                      </a:ext>
                    </a:extLst>
                  </xdr:cNvPr>
                  <xdr:cNvCxnSpPr/>
                </xdr:nvCxnSpPr>
                <xdr:spPr>
                  <a:xfrm>
                    <a:off x="0" y="71227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7" name="Straight Connector 716">
                    <a:extLst>
                      <a:ext uri="{FF2B5EF4-FFF2-40B4-BE49-F238E27FC236}">
                        <a16:creationId xmlns:a16="http://schemas.microsoft.com/office/drawing/2014/main" id="{1313DC2E-4611-4FBD-B467-BFE3BAF2727D}"/>
                      </a:ext>
                    </a:extLst>
                  </xdr:cNvPr>
                  <xdr:cNvCxnSpPr/>
                </xdr:nvCxnSpPr>
                <xdr:spPr>
                  <a:xfrm>
                    <a:off x="75077" y="0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13" name="Straight Connector 712">
                  <a:extLst>
                    <a:ext uri="{FF2B5EF4-FFF2-40B4-BE49-F238E27FC236}">
                      <a16:creationId xmlns:a16="http://schemas.microsoft.com/office/drawing/2014/main" id="{4E905A9D-EA25-44F5-898C-D2C22BFA944D}"/>
                    </a:ext>
                  </a:extLst>
                </xdr:cNvPr>
                <xdr:cNvCxnSpPr/>
              </xdr:nvCxnSpPr>
              <xdr:spPr>
                <a:xfrm>
                  <a:off x="144379" y="142454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4" name="Straight Connector 713">
                  <a:extLst>
                    <a:ext uri="{FF2B5EF4-FFF2-40B4-BE49-F238E27FC236}">
                      <a16:creationId xmlns:a16="http://schemas.microsoft.com/office/drawing/2014/main" id="{1165E9EE-25AF-4C6C-9454-9D946561033F}"/>
                    </a:ext>
                  </a:extLst>
                </xdr:cNvPr>
                <xdr:cNvCxnSpPr/>
              </xdr:nvCxnSpPr>
              <xdr:spPr>
                <a:xfrm>
                  <a:off x="219456" y="71227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5" name="Straight Connector 714">
                  <a:extLst>
                    <a:ext uri="{FF2B5EF4-FFF2-40B4-BE49-F238E27FC236}">
                      <a16:creationId xmlns:a16="http://schemas.microsoft.com/office/drawing/2014/main" id="{D3AB72B4-18B2-47A9-875C-3CBFE426B4C9}"/>
                    </a:ext>
                  </a:extLst>
                </xdr:cNvPr>
                <xdr:cNvCxnSpPr/>
              </xdr:nvCxnSpPr>
              <xdr:spPr>
                <a:xfrm>
                  <a:off x="286833" y="0"/>
                  <a:ext cx="0" cy="92402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82" name="Group 581">
                <a:extLst>
                  <a:ext uri="{FF2B5EF4-FFF2-40B4-BE49-F238E27FC236}">
                    <a16:creationId xmlns:a16="http://schemas.microsoft.com/office/drawing/2014/main" id="{B82E3785-48BC-48E6-9C8B-528E0C19FB36}"/>
                  </a:ext>
                </a:extLst>
              </xdr:cNvPr>
              <xdr:cNvGrpSpPr/>
            </xdr:nvGrpSpPr>
            <xdr:grpSpPr>
              <a:xfrm>
                <a:off x="944435" y="734189"/>
                <a:ext cx="925195" cy="925829"/>
                <a:chOff x="0" y="0"/>
                <a:chExt cx="925477" cy="925864"/>
              </a:xfrm>
            </xdr:grpSpPr>
            <xdr:grpSp>
              <xdr:nvGrpSpPr>
                <xdr:cNvPr id="638" name="Group 637">
                  <a:extLst>
                    <a:ext uri="{FF2B5EF4-FFF2-40B4-BE49-F238E27FC236}">
                      <a16:creationId xmlns:a16="http://schemas.microsoft.com/office/drawing/2014/main" id="{F83DC0FC-89D9-4780-90C8-B49A4FEA6B4A}"/>
                    </a:ext>
                  </a:extLst>
                </xdr:cNvPr>
                <xdr:cNvGrpSpPr/>
              </xdr:nvGrpSpPr>
              <xdr:grpSpPr>
                <a:xfrm>
                  <a:off x="0" y="0"/>
                  <a:ext cx="925477" cy="397232"/>
                  <a:chOff x="0" y="0"/>
                  <a:chExt cx="925477" cy="397232"/>
                </a:xfrm>
              </xdr:grpSpPr>
              <xdr:grpSp>
                <xdr:nvGrpSpPr>
                  <xdr:cNvPr id="681" name="Group 680">
                    <a:extLst>
                      <a:ext uri="{FF2B5EF4-FFF2-40B4-BE49-F238E27FC236}">
                        <a16:creationId xmlns:a16="http://schemas.microsoft.com/office/drawing/2014/main" id="{8AD7DAFB-5243-4F2A-9CCB-65A434BC8E5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703" name="Rectangle 702">
                      <a:extLst>
                        <a:ext uri="{FF2B5EF4-FFF2-40B4-BE49-F238E27FC236}">
                          <a16:creationId xmlns:a16="http://schemas.microsoft.com/office/drawing/2014/main" id="{E3C27A6E-AD67-4D89-B8DA-70958941A1FC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704" name="Rectangle 703">
                      <a:extLst>
                        <a:ext uri="{FF2B5EF4-FFF2-40B4-BE49-F238E27FC236}">
                          <a16:creationId xmlns:a16="http://schemas.microsoft.com/office/drawing/2014/main" id="{A4A21C37-F28A-4132-8FBB-E45A97ED4625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705" name="Group 704">
                      <a:extLst>
                        <a:ext uri="{FF2B5EF4-FFF2-40B4-BE49-F238E27FC236}">
                          <a16:creationId xmlns:a16="http://schemas.microsoft.com/office/drawing/2014/main" id="{3534448C-165C-4B53-9FF4-69268347303C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710" name="Rectangle 709">
                        <a:extLst>
                          <a:ext uri="{FF2B5EF4-FFF2-40B4-BE49-F238E27FC236}">
                            <a16:creationId xmlns:a16="http://schemas.microsoft.com/office/drawing/2014/main" id="{5C108DA8-657D-42CA-9A33-08EE69551F2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711" name="Rectangle 710">
                        <a:extLst>
                          <a:ext uri="{FF2B5EF4-FFF2-40B4-BE49-F238E27FC236}">
                            <a16:creationId xmlns:a16="http://schemas.microsoft.com/office/drawing/2014/main" id="{18611F17-6B99-495B-A32B-5BA4416F38F9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706" name="Group 705">
                      <a:extLst>
                        <a:ext uri="{FF2B5EF4-FFF2-40B4-BE49-F238E27FC236}">
                          <a16:creationId xmlns:a16="http://schemas.microsoft.com/office/drawing/2014/main" id="{F6F41276-636B-4F73-A201-08FA630C58AC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708" name="Rectangle 707">
                        <a:extLst>
                          <a:ext uri="{FF2B5EF4-FFF2-40B4-BE49-F238E27FC236}">
                            <a16:creationId xmlns:a16="http://schemas.microsoft.com/office/drawing/2014/main" id="{D5038724-A8D8-4AA2-9456-8EB217970E6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709" name="Rectangle 708">
                        <a:extLst>
                          <a:ext uri="{FF2B5EF4-FFF2-40B4-BE49-F238E27FC236}">
                            <a16:creationId xmlns:a16="http://schemas.microsoft.com/office/drawing/2014/main" id="{8C5AA147-C8AE-4BB3-A510-F9802ABDF14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707" name="Rectangle 706">
                      <a:extLst>
                        <a:ext uri="{FF2B5EF4-FFF2-40B4-BE49-F238E27FC236}">
                          <a16:creationId xmlns:a16="http://schemas.microsoft.com/office/drawing/2014/main" id="{500F68F9-305A-4C02-A860-D7BCB71F08FC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682" name="Group 681">
                    <a:extLst>
                      <a:ext uri="{FF2B5EF4-FFF2-40B4-BE49-F238E27FC236}">
                        <a16:creationId xmlns:a16="http://schemas.microsoft.com/office/drawing/2014/main" id="{44237DD7-1C4B-4006-B8BC-4C87E80D387C}"/>
                      </a:ext>
                    </a:extLst>
                  </xdr:cNvPr>
                  <xdr:cNvGrpSpPr/>
                </xdr:nvGrpSpPr>
                <xdr:grpSpPr>
                  <a:xfrm>
                    <a:off x="0" y="132062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683" name="Group 682">
                      <a:extLst>
                        <a:ext uri="{FF2B5EF4-FFF2-40B4-BE49-F238E27FC236}">
                          <a16:creationId xmlns:a16="http://schemas.microsoft.com/office/drawing/2014/main" id="{AE1DD223-5DA3-41D5-B31F-47EC1DE0CD62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694" name="Rectangle 693">
                        <a:extLst>
                          <a:ext uri="{FF2B5EF4-FFF2-40B4-BE49-F238E27FC236}">
                            <a16:creationId xmlns:a16="http://schemas.microsoft.com/office/drawing/2014/main" id="{C107A22E-FB68-45CE-B751-C651812FB965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95" name="Rectangle 694">
                        <a:extLst>
                          <a:ext uri="{FF2B5EF4-FFF2-40B4-BE49-F238E27FC236}">
                            <a16:creationId xmlns:a16="http://schemas.microsoft.com/office/drawing/2014/main" id="{931BE198-80EC-4A22-9FB6-472A79362255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696" name="Group 695">
                        <a:extLst>
                          <a:ext uri="{FF2B5EF4-FFF2-40B4-BE49-F238E27FC236}">
                            <a16:creationId xmlns:a16="http://schemas.microsoft.com/office/drawing/2014/main" id="{0AD0B6B2-89B6-428E-AC57-CC2E058A95E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701" name="Rectangle 700">
                          <a:extLst>
                            <a:ext uri="{FF2B5EF4-FFF2-40B4-BE49-F238E27FC236}">
                              <a16:creationId xmlns:a16="http://schemas.microsoft.com/office/drawing/2014/main" id="{CDD1F069-8A32-4FAF-A771-EC50E8FF11F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02" name="Rectangle 701">
                          <a:extLst>
                            <a:ext uri="{FF2B5EF4-FFF2-40B4-BE49-F238E27FC236}">
                              <a16:creationId xmlns:a16="http://schemas.microsoft.com/office/drawing/2014/main" id="{36584422-2D95-4769-A23F-365A234BA48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697" name="Group 696">
                        <a:extLst>
                          <a:ext uri="{FF2B5EF4-FFF2-40B4-BE49-F238E27FC236}">
                            <a16:creationId xmlns:a16="http://schemas.microsoft.com/office/drawing/2014/main" id="{D6576DB2-735B-455C-8CDE-CD0453B323C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699" name="Rectangle 698">
                          <a:extLst>
                            <a:ext uri="{FF2B5EF4-FFF2-40B4-BE49-F238E27FC236}">
                              <a16:creationId xmlns:a16="http://schemas.microsoft.com/office/drawing/2014/main" id="{5D4406A1-5B30-4AAE-AAFA-A3911713C15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700" name="Rectangle 699">
                          <a:extLst>
                            <a:ext uri="{FF2B5EF4-FFF2-40B4-BE49-F238E27FC236}">
                              <a16:creationId xmlns:a16="http://schemas.microsoft.com/office/drawing/2014/main" id="{2D5E826E-ABF9-4149-8FD9-F5C28D1278B5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698" name="Rectangle 697">
                        <a:extLst>
                          <a:ext uri="{FF2B5EF4-FFF2-40B4-BE49-F238E27FC236}">
                            <a16:creationId xmlns:a16="http://schemas.microsoft.com/office/drawing/2014/main" id="{160EDCD6-9443-430E-95DF-C3C2DAACF56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684" name="Group 683">
                      <a:extLst>
                        <a:ext uri="{FF2B5EF4-FFF2-40B4-BE49-F238E27FC236}">
                          <a16:creationId xmlns:a16="http://schemas.microsoft.com/office/drawing/2014/main" id="{6455C45A-BE78-46E4-B780-795140B7A4EB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685" name="Rectangle 684">
                        <a:extLst>
                          <a:ext uri="{FF2B5EF4-FFF2-40B4-BE49-F238E27FC236}">
                            <a16:creationId xmlns:a16="http://schemas.microsoft.com/office/drawing/2014/main" id="{7BB6D110-B563-47C5-879D-F6FB077B90CB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86" name="Rectangle 685">
                        <a:extLst>
                          <a:ext uri="{FF2B5EF4-FFF2-40B4-BE49-F238E27FC236}">
                            <a16:creationId xmlns:a16="http://schemas.microsoft.com/office/drawing/2014/main" id="{37684587-DCA2-46C3-8151-4AF498D38BAF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687" name="Group 686">
                        <a:extLst>
                          <a:ext uri="{FF2B5EF4-FFF2-40B4-BE49-F238E27FC236}">
                            <a16:creationId xmlns:a16="http://schemas.microsoft.com/office/drawing/2014/main" id="{1FAEFA64-65DA-43B9-A286-92EDC950D6A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692" name="Rectangle 691">
                          <a:extLst>
                            <a:ext uri="{FF2B5EF4-FFF2-40B4-BE49-F238E27FC236}">
                              <a16:creationId xmlns:a16="http://schemas.microsoft.com/office/drawing/2014/main" id="{DBE100A8-4F7B-4ECE-A3D3-AB1DF9AE116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693" name="Rectangle 692">
                          <a:extLst>
                            <a:ext uri="{FF2B5EF4-FFF2-40B4-BE49-F238E27FC236}">
                              <a16:creationId xmlns:a16="http://schemas.microsoft.com/office/drawing/2014/main" id="{7FFE7E3E-C432-4D38-85D4-FCE3B6BDE94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688" name="Group 687">
                        <a:extLst>
                          <a:ext uri="{FF2B5EF4-FFF2-40B4-BE49-F238E27FC236}">
                            <a16:creationId xmlns:a16="http://schemas.microsoft.com/office/drawing/2014/main" id="{5C273FF0-DE4C-4675-B877-6627A517CF3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690" name="Rectangle 689">
                          <a:extLst>
                            <a:ext uri="{FF2B5EF4-FFF2-40B4-BE49-F238E27FC236}">
                              <a16:creationId xmlns:a16="http://schemas.microsoft.com/office/drawing/2014/main" id="{A7E1DACE-C7A4-47CA-AB90-98AEBCF135A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691" name="Rectangle 690">
                          <a:extLst>
                            <a:ext uri="{FF2B5EF4-FFF2-40B4-BE49-F238E27FC236}">
                              <a16:creationId xmlns:a16="http://schemas.microsoft.com/office/drawing/2014/main" id="{75E33D56-F9CE-4621-98C2-D0387F4A9235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689" name="Rectangle 688">
                        <a:extLst>
                          <a:ext uri="{FF2B5EF4-FFF2-40B4-BE49-F238E27FC236}">
                            <a16:creationId xmlns:a16="http://schemas.microsoft.com/office/drawing/2014/main" id="{7B68F5FD-0EE5-42B0-9365-B802F62ED39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</xdr:grpSp>
            <xdr:grpSp>
              <xdr:nvGrpSpPr>
                <xdr:cNvPr id="639" name="Group 638">
                  <a:extLst>
                    <a:ext uri="{FF2B5EF4-FFF2-40B4-BE49-F238E27FC236}">
                      <a16:creationId xmlns:a16="http://schemas.microsoft.com/office/drawing/2014/main" id="{E55885E5-140B-43F7-9648-DC6538660F7B}"/>
                    </a:ext>
                  </a:extLst>
                </xdr:cNvPr>
                <xdr:cNvGrpSpPr/>
              </xdr:nvGrpSpPr>
              <xdr:grpSpPr>
                <a:xfrm>
                  <a:off x="0" y="396416"/>
                  <a:ext cx="925477" cy="265170"/>
                  <a:chOff x="0" y="0"/>
                  <a:chExt cx="925477" cy="265170"/>
                </a:xfrm>
              </xdr:grpSpPr>
              <xdr:grpSp>
                <xdr:nvGrpSpPr>
                  <xdr:cNvPr id="661" name="Group 660">
                    <a:extLst>
                      <a:ext uri="{FF2B5EF4-FFF2-40B4-BE49-F238E27FC236}">
                        <a16:creationId xmlns:a16="http://schemas.microsoft.com/office/drawing/2014/main" id="{0AB758D8-9D1A-41CC-8298-D5BB589B7EF6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672" name="Rectangle 671">
                      <a:extLst>
                        <a:ext uri="{FF2B5EF4-FFF2-40B4-BE49-F238E27FC236}">
                          <a16:creationId xmlns:a16="http://schemas.microsoft.com/office/drawing/2014/main" id="{00DECA77-0266-4867-A7FE-AC329F781B85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73" name="Rectangle 672">
                      <a:extLst>
                        <a:ext uri="{FF2B5EF4-FFF2-40B4-BE49-F238E27FC236}">
                          <a16:creationId xmlns:a16="http://schemas.microsoft.com/office/drawing/2014/main" id="{D8AF8D39-4D28-4254-B016-A0434C59D87B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674" name="Group 673">
                      <a:extLst>
                        <a:ext uri="{FF2B5EF4-FFF2-40B4-BE49-F238E27FC236}">
                          <a16:creationId xmlns:a16="http://schemas.microsoft.com/office/drawing/2014/main" id="{CDB77FA8-C688-4B52-ABB8-DE3ECA0A8C71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79" name="Rectangle 678">
                        <a:extLst>
                          <a:ext uri="{FF2B5EF4-FFF2-40B4-BE49-F238E27FC236}">
                            <a16:creationId xmlns:a16="http://schemas.microsoft.com/office/drawing/2014/main" id="{2891A91B-4656-4ED9-9486-E8DC2F414D0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80" name="Rectangle 679">
                        <a:extLst>
                          <a:ext uri="{FF2B5EF4-FFF2-40B4-BE49-F238E27FC236}">
                            <a16:creationId xmlns:a16="http://schemas.microsoft.com/office/drawing/2014/main" id="{C02C68B2-2DC3-4BDB-AFE7-8A6595F0314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675" name="Group 674">
                      <a:extLst>
                        <a:ext uri="{FF2B5EF4-FFF2-40B4-BE49-F238E27FC236}">
                          <a16:creationId xmlns:a16="http://schemas.microsoft.com/office/drawing/2014/main" id="{6A674FCF-3CCA-4F05-A1D3-EC95EE5531B2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77" name="Rectangle 676">
                        <a:extLst>
                          <a:ext uri="{FF2B5EF4-FFF2-40B4-BE49-F238E27FC236}">
                            <a16:creationId xmlns:a16="http://schemas.microsoft.com/office/drawing/2014/main" id="{CD8340A7-3199-41FC-97CF-3F0A526C53A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78" name="Rectangle 677">
                        <a:extLst>
                          <a:ext uri="{FF2B5EF4-FFF2-40B4-BE49-F238E27FC236}">
                            <a16:creationId xmlns:a16="http://schemas.microsoft.com/office/drawing/2014/main" id="{59A448DB-0964-4CEB-9B6F-90967ACAC9B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676" name="Rectangle 675">
                      <a:extLst>
                        <a:ext uri="{FF2B5EF4-FFF2-40B4-BE49-F238E27FC236}">
                          <a16:creationId xmlns:a16="http://schemas.microsoft.com/office/drawing/2014/main" id="{48954CFE-0267-4D89-9FF7-32749DF51D9C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662" name="Group 661">
                    <a:extLst>
                      <a:ext uri="{FF2B5EF4-FFF2-40B4-BE49-F238E27FC236}">
                        <a16:creationId xmlns:a16="http://schemas.microsoft.com/office/drawing/2014/main" id="{38D533C0-8FAF-48AC-A42A-117C8E395CBB}"/>
                      </a:ext>
                    </a:extLst>
                  </xdr:cNvPr>
                  <xdr:cNvGrpSpPr/>
                </xdr:nvGrpSpPr>
                <xdr:grpSpPr>
                  <a:xfrm>
                    <a:off x="0" y="132061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663" name="Rectangle 662">
                      <a:extLst>
                        <a:ext uri="{FF2B5EF4-FFF2-40B4-BE49-F238E27FC236}">
                          <a16:creationId xmlns:a16="http://schemas.microsoft.com/office/drawing/2014/main" id="{9045D3FB-4DE8-40F2-B523-F4F4CF6FE225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64" name="Rectangle 663">
                      <a:extLst>
                        <a:ext uri="{FF2B5EF4-FFF2-40B4-BE49-F238E27FC236}">
                          <a16:creationId xmlns:a16="http://schemas.microsoft.com/office/drawing/2014/main" id="{33BD32A8-7961-4816-9778-DA524877CD64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665" name="Group 664">
                      <a:extLst>
                        <a:ext uri="{FF2B5EF4-FFF2-40B4-BE49-F238E27FC236}">
                          <a16:creationId xmlns:a16="http://schemas.microsoft.com/office/drawing/2014/main" id="{A9DC9F25-66C6-4305-BFBD-8BCB6313BB70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70" name="Rectangle 669">
                        <a:extLst>
                          <a:ext uri="{FF2B5EF4-FFF2-40B4-BE49-F238E27FC236}">
                            <a16:creationId xmlns:a16="http://schemas.microsoft.com/office/drawing/2014/main" id="{2159D688-5467-4E56-93CE-B3D5A15A077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71" name="Rectangle 670">
                        <a:extLst>
                          <a:ext uri="{FF2B5EF4-FFF2-40B4-BE49-F238E27FC236}">
                            <a16:creationId xmlns:a16="http://schemas.microsoft.com/office/drawing/2014/main" id="{E86491C4-C747-4248-8787-A1533AE4C5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666" name="Group 665">
                      <a:extLst>
                        <a:ext uri="{FF2B5EF4-FFF2-40B4-BE49-F238E27FC236}">
                          <a16:creationId xmlns:a16="http://schemas.microsoft.com/office/drawing/2014/main" id="{62058262-1E37-4152-B1BF-020015CD9F88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68" name="Rectangle 667">
                        <a:extLst>
                          <a:ext uri="{FF2B5EF4-FFF2-40B4-BE49-F238E27FC236}">
                            <a16:creationId xmlns:a16="http://schemas.microsoft.com/office/drawing/2014/main" id="{1B8FB982-B9E4-4AB3-8891-54A8DDD6984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69" name="Rectangle 668">
                        <a:extLst>
                          <a:ext uri="{FF2B5EF4-FFF2-40B4-BE49-F238E27FC236}">
                            <a16:creationId xmlns:a16="http://schemas.microsoft.com/office/drawing/2014/main" id="{DFB4681E-42F7-4D0B-BF3A-12236C32F4C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667" name="Rectangle 666">
                      <a:extLst>
                        <a:ext uri="{FF2B5EF4-FFF2-40B4-BE49-F238E27FC236}">
                          <a16:creationId xmlns:a16="http://schemas.microsoft.com/office/drawing/2014/main" id="{C0EFB865-9AF5-439C-A5AA-5BDEF7B34FDE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</xdr:grpSp>
            <xdr:grpSp>
              <xdr:nvGrpSpPr>
                <xdr:cNvPr id="640" name="Group 639">
                  <a:extLst>
                    <a:ext uri="{FF2B5EF4-FFF2-40B4-BE49-F238E27FC236}">
                      <a16:creationId xmlns:a16="http://schemas.microsoft.com/office/drawing/2014/main" id="{9E5CE81A-F51E-42E5-AE49-B0FC3DF6EB34}"/>
                    </a:ext>
                  </a:extLst>
                </xdr:cNvPr>
                <xdr:cNvGrpSpPr/>
              </xdr:nvGrpSpPr>
              <xdr:grpSpPr>
                <a:xfrm>
                  <a:off x="0" y="660694"/>
                  <a:ext cx="925477" cy="265170"/>
                  <a:chOff x="0" y="0"/>
                  <a:chExt cx="925477" cy="265170"/>
                </a:xfrm>
              </xdr:grpSpPr>
              <xdr:grpSp>
                <xdr:nvGrpSpPr>
                  <xdr:cNvPr id="641" name="Group 640">
                    <a:extLst>
                      <a:ext uri="{FF2B5EF4-FFF2-40B4-BE49-F238E27FC236}">
                        <a16:creationId xmlns:a16="http://schemas.microsoft.com/office/drawing/2014/main" id="{27957756-FC23-4979-9C9E-5E8C9E5A3B5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652" name="Rectangle 651">
                      <a:extLst>
                        <a:ext uri="{FF2B5EF4-FFF2-40B4-BE49-F238E27FC236}">
                          <a16:creationId xmlns:a16="http://schemas.microsoft.com/office/drawing/2014/main" id="{7DC0B1ED-3829-4DFB-8633-E2B0E0209555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53" name="Rectangle 652">
                      <a:extLst>
                        <a:ext uri="{FF2B5EF4-FFF2-40B4-BE49-F238E27FC236}">
                          <a16:creationId xmlns:a16="http://schemas.microsoft.com/office/drawing/2014/main" id="{54CC348B-B5E7-4743-B06C-6A8270612D07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654" name="Group 653">
                      <a:extLst>
                        <a:ext uri="{FF2B5EF4-FFF2-40B4-BE49-F238E27FC236}">
                          <a16:creationId xmlns:a16="http://schemas.microsoft.com/office/drawing/2014/main" id="{65372FB3-B862-42E2-8A23-C9CC74139E36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59" name="Rectangle 658">
                        <a:extLst>
                          <a:ext uri="{FF2B5EF4-FFF2-40B4-BE49-F238E27FC236}">
                            <a16:creationId xmlns:a16="http://schemas.microsoft.com/office/drawing/2014/main" id="{E45DA29B-6474-4FC6-8BAA-DC151B00DE8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60" name="Rectangle 659">
                        <a:extLst>
                          <a:ext uri="{FF2B5EF4-FFF2-40B4-BE49-F238E27FC236}">
                            <a16:creationId xmlns:a16="http://schemas.microsoft.com/office/drawing/2014/main" id="{EA6129DB-46DE-49C5-A1B6-F83661DDD87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655" name="Group 654">
                      <a:extLst>
                        <a:ext uri="{FF2B5EF4-FFF2-40B4-BE49-F238E27FC236}">
                          <a16:creationId xmlns:a16="http://schemas.microsoft.com/office/drawing/2014/main" id="{9E6EE66D-5AEA-4DF3-BB66-C31CA5177857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57" name="Rectangle 656">
                        <a:extLst>
                          <a:ext uri="{FF2B5EF4-FFF2-40B4-BE49-F238E27FC236}">
                            <a16:creationId xmlns:a16="http://schemas.microsoft.com/office/drawing/2014/main" id="{0B1937C2-05E0-4670-890B-148416C41614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58" name="Rectangle 657">
                        <a:extLst>
                          <a:ext uri="{FF2B5EF4-FFF2-40B4-BE49-F238E27FC236}">
                            <a16:creationId xmlns:a16="http://schemas.microsoft.com/office/drawing/2014/main" id="{198C15F3-4E6D-47F7-B189-0FF5CD33300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656" name="Rectangle 655">
                      <a:extLst>
                        <a:ext uri="{FF2B5EF4-FFF2-40B4-BE49-F238E27FC236}">
                          <a16:creationId xmlns:a16="http://schemas.microsoft.com/office/drawing/2014/main" id="{79F0EEEA-CBF6-4EAE-852B-AD410BDF211E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642" name="Group 641">
                    <a:extLst>
                      <a:ext uri="{FF2B5EF4-FFF2-40B4-BE49-F238E27FC236}">
                        <a16:creationId xmlns:a16="http://schemas.microsoft.com/office/drawing/2014/main" id="{B2AC90FC-76D9-4B1A-8BBD-8F8C4F1A6391}"/>
                      </a:ext>
                    </a:extLst>
                  </xdr:cNvPr>
                  <xdr:cNvGrpSpPr/>
                </xdr:nvGrpSpPr>
                <xdr:grpSpPr>
                  <a:xfrm>
                    <a:off x="0" y="132061"/>
                    <a:ext cx="925477" cy="133109"/>
                    <a:chOff x="0" y="0"/>
                    <a:chExt cx="925477" cy="133109"/>
                  </a:xfrm>
                </xdr:grpSpPr>
                <xdr:sp macro="" textlink="">
                  <xdr:nvSpPr>
                    <xdr:cNvPr id="643" name="Rectangle 642">
                      <a:extLst>
                        <a:ext uri="{FF2B5EF4-FFF2-40B4-BE49-F238E27FC236}">
                          <a16:creationId xmlns:a16="http://schemas.microsoft.com/office/drawing/2014/main" id="{D2E9C073-89F3-496C-B34A-0E46949B41CF}"/>
                        </a:ext>
                      </a:extLst>
                    </xdr:cNvPr>
                    <xdr:cNvSpPr/>
                  </xdr:nvSpPr>
                  <xdr:spPr>
                    <a:xfrm>
                      <a:off x="660307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644" name="Rectangle 643">
                      <a:extLst>
                        <a:ext uri="{FF2B5EF4-FFF2-40B4-BE49-F238E27FC236}">
                          <a16:creationId xmlns:a16="http://schemas.microsoft.com/office/drawing/2014/main" id="{14457036-28B6-4E95-853F-195F5847BBC0}"/>
                        </a:ext>
                      </a:extLst>
                    </xdr:cNvPr>
                    <xdr:cNvSpPr/>
                  </xdr:nvSpPr>
                  <xdr:spPr>
                    <a:xfrm>
                      <a:off x="792368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grpSp>
                  <xdr:nvGrpSpPr>
                    <xdr:cNvPr id="645" name="Group 644">
                      <a:extLst>
                        <a:ext uri="{FF2B5EF4-FFF2-40B4-BE49-F238E27FC236}">
                          <a16:creationId xmlns:a16="http://schemas.microsoft.com/office/drawing/2014/main" id="{9284F911-D237-42D3-BC18-C842276EC06C}"/>
                        </a:ext>
                      </a:extLst>
                    </xdr:cNvPr>
                    <xdr:cNvGrpSpPr/>
                  </xdr:nvGrpSpPr>
                  <xdr:grpSpPr>
                    <a:xfrm>
                      <a:off x="396184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50" name="Rectangle 649">
                        <a:extLst>
                          <a:ext uri="{FF2B5EF4-FFF2-40B4-BE49-F238E27FC236}">
                            <a16:creationId xmlns:a16="http://schemas.microsoft.com/office/drawing/2014/main" id="{B87AC47A-EA66-4DFA-938A-87C6680F717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51" name="Rectangle 650">
                        <a:extLst>
                          <a:ext uri="{FF2B5EF4-FFF2-40B4-BE49-F238E27FC236}">
                            <a16:creationId xmlns:a16="http://schemas.microsoft.com/office/drawing/2014/main" id="{C3E1A346-ED11-46EB-A714-243B21ECAE8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646" name="Group 645">
                      <a:extLst>
                        <a:ext uri="{FF2B5EF4-FFF2-40B4-BE49-F238E27FC236}">
                          <a16:creationId xmlns:a16="http://schemas.microsoft.com/office/drawing/2014/main" id="{73FC83BD-33B6-446C-BE61-413B6943C532}"/>
                        </a:ext>
                      </a:extLst>
                    </xdr:cNvPr>
                    <xdr:cNvGrpSpPr/>
                  </xdr:nvGrpSpPr>
                  <xdr:grpSpPr>
                    <a:xfrm>
                      <a:off x="132061" y="0"/>
                      <a:ext cx="264745" cy="133109"/>
                      <a:chOff x="0" y="0"/>
                      <a:chExt cx="264745" cy="133109"/>
                    </a:xfrm>
                  </xdr:grpSpPr>
                  <xdr:sp macro="" textlink="">
                    <xdr:nvSpPr>
                      <xdr:cNvPr id="648" name="Rectangle 647">
                        <a:extLst>
                          <a:ext uri="{FF2B5EF4-FFF2-40B4-BE49-F238E27FC236}">
                            <a16:creationId xmlns:a16="http://schemas.microsoft.com/office/drawing/2014/main" id="{9114CF83-F8C2-4DD0-9D1B-80DE152B38F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649" name="Rectangle 648">
                        <a:extLst>
                          <a:ext uri="{FF2B5EF4-FFF2-40B4-BE49-F238E27FC236}">
                            <a16:creationId xmlns:a16="http://schemas.microsoft.com/office/drawing/2014/main" id="{772EFAB4-6378-4B42-AED9-747B20CB946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1636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sp macro="" textlink="">
                  <xdr:nvSpPr>
                    <xdr:cNvPr id="647" name="Rectangle 646">
                      <a:extLst>
                        <a:ext uri="{FF2B5EF4-FFF2-40B4-BE49-F238E27FC236}">
                          <a16:creationId xmlns:a16="http://schemas.microsoft.com/office/drawing/2014/main" id="{968F1E67-DED1-44A1-A303-FA04B6D9F91A}"/>
                        </a:ext>
                      </a:extLst>
                    </xdr:cNvPr>
                    <xdr:cNvSpPr/>
                  </xdr:nvSpPr>
                  <xdr:spPr>
                    <a:xfrm>
                      <a:off x="0" y="0"/>
                      <a:ext cx="133109" cy="133109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</xdr:grpSp>
          </xdr:grpSp>
          <xdr:grpSp>
            <xdr:nvGrpSpPr>
              <xdr:cNvPr id="583" name="Group 582">
                <a:extLst>
                  <a:ext uri="{FF2B5EF4-FFF2-40B4-BE49-F238E27FC236}">
                    <a16:creationId xmlns:a16="http://schemas.microsoft.com/office/drawing/2014/main" id="{35CE9C68-527B-497D-9FF3-B6FB03B7404E}"/>
                  </a:ext>
                </a:extLst>
              </xdr:cNvPr>
              <xdr:cNvGrpSpPr/>
            </xdr:nvGrpSpPr>
            <xdr:grpSpPr>
              <a:xfrm>
                <a:off x="1872184" y="867679"/>
                <a:ext cx="405765" cy="521970"/>
                <a:chOff x="0" y="1"/>
                <a:chExt cx="406152" cy="522103"/>
              </a:xfrm>
            </xdr:grpSpPr>
            <xdr:cxnSp macro="">
              <xdr:nvCxnSpPr>
                <xdr:cNvPr id="636" name="Straight Connector 635">
                  <a:extLst>
                    <a:ext uri="{FF2B5EF4-FFF2-40B4-BE49-F238E27FC236}">
                      <a16:creationId xmlns:a16="http://schemas.microsoft.com/office/drawing/2014/main" id="{107FD6A8-ACEB-4027-8357-DA53A3B7A285}"/>
                    </a:ext>
                  </a:extLst>
                </xdr:cNvPr>
                <xdr:cNvCxnSpPr/>
              </xdr:nvCxnSpPr>
              <xdr:spPr>
                <a:xfrm flipV="1">
                  <a:off x="0" y="129823"/>
                  <a:ext cx="403330" cy="392281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7" name="Straight Connector 636">
                  <a:extLst>
                    <a:ext uri="{FF2B5EF4-FFF2-40B4-BE49-F238E27FC236}">
                      <a16:creationId xmlns:a16="http://schemas.microsoft.com/office/drawing/2014/main" id="{258CF9BC-614D-496C-B2A3-4789CB83B741}"/>
                    </a:ext>
                  </a:extLst>
                </xdr:cNvPr>
                <xdr:cNvCxnSpPr/>
              </xdr:nvCxnSpPr>
              <xdr:spPr>
                <a:xfrm flipV="1">
                  <a:off x="2822" y="1"/>
                  <a:ext cx="403330" cy="392281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84" name="Group 583">
                <a:extLst>
                  <a:ext uri="{FF2B5EF4-FFF2-40B4-BE49-F238E27FC236}">
                    <a16:creationId xmlns:a16="http://schemas.microsoft.com/office/drawing/2014/main" id="{64978F4E-0DAF-468E-99D4-D8C4B6754DAF}"/>
                  </a:ext>
                </a:extLst>
              </xdr:cNvPr>
              <xdr:cNvGrpSpPr/>
            </xdr:nvGrpSpPr>
            <xdr:grpSpPr>
              <a:xfrm>
                <a:off x="944435" y="340397"/>
                <a:ext cx="1331593" cy="1317624"/>
                <a:chOff x="0" y="0"/>
                <a:chExt cx="1332018" cy="1317728"/>
              </a:xfrm>
            </xdr:grpSpPr>
            <xdr:grpSp>
              <xdr:nvGrpSpPr>
                <xdr:cNvPr id="618" name="Group 617">
                  <a:extLst>
                    <a:ext uri="{FF2B5EF4-FFF2-40B4-BE49-F238E27FC236}">
                      <a16:creationId xmlns:a16="http://schemas.microsoft.com/office/drawing/2014/main" id="{912C0731-FB76-4D25-8DED-5FC761C95E63}"/>
                    </a:ext>
                  </a:extLst>
                </xdr:cNvPr>
                <xdr:cNvGrpSpPr/>
              </xdr:nvGrpSpPr>
              <xdr:grpSpPr>
                <a:xfrm>
                  <a:off x="924162" y="795625"/>
                  <a:ext cx="406152" cy="522103"/>
                  <a:chOff x="0" y="0"/>
                  <a:chExt cx="406152" cy="522103"/>
                </a:xfrm>
              </xdr:grpSpPr>
              <xdr:cxnSp macro="">
                <xdr:nvCxnSpPr>
                  <xdr:cNvPr id="634" name="Straight Connector 633">
                    <a:extLst>
                      <a:ext uri="{FF2B5EF4-FFF2-40B4-BE49-F238E27FC236}">
                        <a16:creationId xmlns:a16="http://schemas.microsoft.com/office/drawing/2014/main" id="{252FBB8B-23E6-4BCE-84AE-0A57CB30A5A0}"/>
                      </a:ext>
                    </a:extLst>
                  </xdr:cNvPr>
                  <xdr:cNvCxnSpPr/>
                </xdr:nvCxnSpPr>
                <xdr:spPr>
                  <a:xfrm flipV="1">
                    <a:off x="0" y="129822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5" name="Straight Connector 634">
                    <a:extLst>
                      <a:ext uri="{FF2B5EF4-FFF2-40B4-BE49-F238E27FC236}">
                        <a16:creationId xmlns:a16="http://schemas.microsoft.com/office/drawing/2014/main" id="{8E7304FE-DDA0-42F9-8FB7-4B20EC3D8AA2}"/>
                      </a:ext>
                    </a:extLst>
                  </xdr:cNvPr>
                  <xdr:cNvCxnSpPr/>
                </xdr:nvCxnSpPr>
                <xdr:spPr>
                  <a:xfrm flipV="1">
                    <a:off x="2822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19" name="Group 618">
                  <a:extLst>
                    <a:ext uri="{FF2B5EF4-FFF2-40B4-BE49-F238E27FC236}">
                      <a16:creationId xmlns:a16="http://schemas.microsoft.com/office/drawing/2014/main" id="{619528A8-8BBF-4484-9415-38C7FB8B81CF}"/>
                    </a:ext>
                  </a:extLst>
                </xdr:cNvPr>
                <xdr:cNvGrpSpPr/>
              </xdr:nvGrpSpPr>
              <xdr:grpSpPr>
                <a:xfrm>
                  <a:off x="925789" y="266835"/>
                  <a:ext cx="406152" cy="522103"/>
                  <a:chOff x="0" y="0"/>
                  <a:chExt cx="406152" cy="522103"/>
                </a:xfrm>
              </xdr:grpSpPr>
              <xdr:cxnSp macro="">
                <xdr:nvCxnSpPr>
                  <xdr:cNvPr id="632" name="Straight Connector 631">
                    <a:extLst>
                      <a:ext uri="{FF2B5EF4-FFF2-40B4-BE49-F238E27FC236}">
                        <a16:creationId xmlns:a16="http://schemas.microsoft.com/office/drawing/2014/main" id="{9B382A88-4F00-426F-9D2C-C30B9831A298}"/>
                      </a:ext>
                    </a:extLst>
                  </xdr:cNvPr>
                  <xdr:cNvCxnSpPr/>
                </xdr:nvCxnSpPr>
                <xdr:spPr>
                  <a:xfrm flipV="1">
                    <a:off x="0" y="129822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3" name="Straight Connector 632">
                    <a:extLst>
                      <a:ext uri="{FF2B5EF4-FFF2-40B4-BE49-F238E27FC236}">
                        <a16:creationId xmlns:a16="http://schemas.microsoft.com/office/drawing/2014/main" id="{C66A48B5-7789-429E-9B96-02C73E907067}"/>
                      </a:ext>
                    </a:extLst>
                  </xdr:cNvPr>
                  <xdr:cNvCxnSpPr/>
                </xdr:nvCxnSpPr>
                <xdr:spPr>
                  <a:xfrm flipV="1">
                    <a:off x="2822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20" name="Group 619">
                  <a:extLst>
                    <a:ext uri="{FF2B5EF4-FFF2-40B4-BE49-F238E27FC236}">
                      <a16:creationId xmlns:a16="http://schemas.microsoft.com/office/drawing/2014/main" id="{CEFB6AFE-8CE9-4AE5-BE0B-CF3C11B4EB16}"/>
                    </a:ext>
                  </a:extLst>
                </xdr:cNvPr>
                <xdr:cNvGrpSpPr/>
              </xdr:nvGrpSpPr>
              <xdr:grpSpPr>
                <a:xfrm>
                  <a:off x="0" y="0"/>
                  <a:ext cx="1332018" cy="527218"/>
                  <a:chOff x="0" y="0"/>
                  <a:chExt cx="1332018" cy="527218"/>
                </a:xfrm>
              </xdr:grpSpPr>
              <xdr:cxnSp macro="">
                <xdr:nvCxnSpPr>
                  <xdr:cNvPr id="621" name="Straight Connector 620">
                    <a:extLst>
                      <a:ext uri="{FF2B5EF4-FFF2-40B4-BE49-F238E27FC236}">
                        <a16:creationId xmlns:a16="http://schemas.microsoft.com/office/drawing/2014/main" id="{9B306B36-83C6-4C46-8E8C-C610DDA99BB1}"/>
                      </a:ext>
                    </a:extLst>
                  </xdr:cNvPr>
                  <xdr:cNvCxnSpPr/>
                </xdr:nvCxnSpPr>
                <xdr:spPr>
                  <a:xfrm flipV="1">
                    <a:off x="927100" y="0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622" name="Group 621">
                    <a:extLst>
                      <a:ext uri="{FF2B5EF4-FFF2-40B4-BE49-F238E27FC236}">
                        <a16:creationId xmlns:a16="http://schemas.microsoft.com/office/drawing/2014/main" id="{4336D868-5557-4818-8321-7BAE79EA192A}"/>
                      </a:ext>
                    </a:extLst>
                  </xdr:cNvPr>
                  <xdr:cNvGrpSpPr/>
                </xdr:nvGrpSpPr>
                <xdr:grpSpPr>
                  <a:xfrm>
                    <a:off x="0" y="3175"/>
                    <a:ext cx="665877" cy="390981"/>
                    <a:chOff x="0" y="0"/>
                    <a:chExt cx="665877" cy="390981"/>
                  </a:xfrm>
                </xdr:grpSpPr>
                <xdr:cxnSp macro="">
                  <xdr:nvCxnSpPr>
                    <xdr:cNvPr id="629" name="Straight Connector 628">
                      <a:extLst>
                        <a:ext uri="{FF2B5EF4-FFF2-40B4-BE49-F238E27FC236}">
                          <a16:creationId xmlns:a16="http://schemas.microsoft.com/office/drawing/2014/main" id="{7BB4CE63-F0F0-41B3-81F2-A20F9E9396A4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0" name="Straight Connector 629">
                      <a:extLst>
                        <a:ext uri="{FF2B5EF4-FFF2-40B4-BE49-F238E27FC236}">
                          <a16:creationId xmlns:a16="http://schemas.microsoft.com/office/drawing/2014/main" id="{5FEEF390-3331-4C4C-B267-B0CCA03BCACA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3715" y="0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1" name="Straight Connector 630">
                      <a:extLst>
                        <a:ext uri="{FF2B5EF4-FFF2-40B4-BE49-F238E27FC236}">
                          <a16:creationId xmlns:a16="http://schemas.microsoft.com/office/drawing/2014/main" id="{053707F5-E2AD-42D9-A73B-47896EAAE5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64730" y="135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623" name="Group 622">
                    <a:extLst>
                      <a:ext uri="{FF2B5EF4-FFF2-40B4-BE49-F238E27FC236}">
                        <a16:creationId xmlns:a16="http://schemas.microsoft.com/office/drawing/2014/main" id="{A80FF423-68D4-49B9-A620-A27120F18129}"/>
                      </a:ext>
                    </a:extLst>
                  </xdr:cNvPr>
                  <xdr:cNvGrpSpPr/>
                </xdr:nvGrpSpPr>
                <xdr:grpSpPr>
                  <a:xfrm>
                    <a:off x="396875" y="1587"/>
                    <a:ext cx="665877" cy="390981"/>
                    <a:chOff x="0" y="0"/>
                    <a:chExt cx="665877" cy="390981"/>
                  </a:xfrm>
                </xdr:grpSpPr>
                <xdr:cxnSp macro="">
                  <xdr:nvCxnSpPr>
                    <xdr:cNvPr id="626" name="Straight Connector 625">
                      <a:extLst>
                        <a:ext uri="{FF2B5EF4-FFF2-40B4-BE49-F238E27FC236}">
                          <a16:creationId xmlns:a16="http://schemas.microsoft.com/office/drawing/2014/main" id="{348BBC67-C3DA-49F2-9DB2-204838E96EE0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27" name="Straight Connector 626">
                      <a:extLst>
                        <a:ext uri="{FF2B5EF4-FFF2-40B4-BE49-F238E27FC236}">
                          <a16:creationId xmlns:a16="http://schemas.microsoft.com/office/drawing/2014/main" id="{490608B6-834B-43FB-B0BF-E54C936ED8B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3715" y="0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28" name="Straight Connector 627">
                      <a:extLst>
                        <a:ext uri="{FF2B5EF4-FFF2-40B4-BE49-F238E27FC236}">
                          <a16:creationId xmlns:a16="http://schemas.microsoft.com/office/drawing/2014/main" id="{C3C12611-01EB-42CA-BCE8-CD3297AD0B5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64730" y="1350"/>
                      <a:ext cx="401147" cy="38963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624" name="Straight Connector 623">
                    <a:extLst>
                      <a:ext uri="{FF2B5EF4-FFF2-40B4-BE49-F238E27FC236}">
                        <a16:creationId xmlns:a16="http://schemas.microsoft.com/office/drawing/2014/main" id="{2EF5910B-4C0C-4432-BA9E-9ADDEAB24822}"/>
                      </a:ext>
                    </a:extLst>
                  </xdr:cNvPr>
                  <xdr:cNvCxnSpPr/>
                </xdr:nvCxnSpPr>
                <xdr:spPr>
                  <a:xfrm flipV="1">
                    <a:off x="790575" y="1587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5" name="Straight Connector 624">
                    <a:extLst>
                      <a:ext uri="{FF2B5EF4-FFF2-40B4-BE49-F238E27FC236}">
                        <a16:creationId xmlns:a16="http://schemas.microsoft.com/office/drawing/2014/main" id="{A3543096-2D66-463C-9648-9E761FE8BE78}"/>
                      </a:ext>
                    </a:extLst>
                  </xdr:cNvPr>
                  <xdr:cNvCxnSpPr/>
                </xdr:nvCxnSpPr>
                <xdr:spPr>
                  <a:xfrm flipV="1">
                    <a:off x="928688" y="134937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585" name="Group 584">
                <a:extLst>
                  <a:ext uri="{FF2B5EF4-FFF2-40B4-BE49-F238E27FC236}">
                    <a16:creationId xmlns:a16="http://schemas.microsoft.com/office/drawing/2014/main" id="{2016068C-CA31-4A84-BCAC-C56965EA61CF}"/>
                  </a:ext>
                </a:extLst>
              </xdr:cNvPr>
              <xdr:cNvGrpSpPr/>
            </xdr:nvGrpSpPr>
            <xdr:grpSpPr>
              <a:xfrm>
                <a:off x="944435" y="377106"/>
                <a:ext cx="1288415" cy="354328"/>
                <a:chOff x="0" y="0"/>
                <a:chExt cx="1288493" cy="354563"/>
              </a:xfrm>
            </xdr:grpSpPr>
            <xdr:grpSp>
              <xdr:nvGrpSpPr>
                <xdr:cNvPr id="603" name="Group 602">
                  <a:extLst>
                    <a:ext uri="{FF2B5EF4-FFF2-40B4-BE49-F238E27FC236}">
                      <a16:creationId xmlns:a16="http://schemas.microsoft.com/office/drawing/2014/main" id="{F26B3AA8-BCAC-4C94-B70E-379DFB0BDC2F}"/>
                    </a:ext>
                  </a:extLst>
                </xdr:cNvPr>
                <xdr:cNvGrpSpPr/>
              </xdr:nvGrpSpPr>
              <xdr:grpSpPr>
                <a:xfrm>
                  <a:off x="0" y="283650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616" name="Straight Connector 615">
                    <a:extLst>
                      <a:ext uri="{FF2B5EF4-FFF2-40B4-BE49-F238E27FC236}">
                        <a16:creationId xmlns:a16="http://schemas.microsoft.com/office/drawing/2014/main" id="{DAFEE083-126B-4825-AABE-6B8B5E4B98BA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7" name="Straight Connector 616">
                    <a:extLst>
                      <a:ext uri="{FF2B5EF4-FFF2-40B4-BE49-F238E27FC236}">
                        <a16:creationId xmlns:a16="http://schemas.microsoft.com/office/drawing/2014/main" id="{02317200-6803-4B37-9C14-713F88A2AFA6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04" name="Group 603">
                  <a:extLst>
                    <a:ext uri="{FF2B5EF4-FFF2-40B4-BE49-F238E27FC236}">
                      <a16:creationId xmlns:a16="http://schemas.microsoft.com/office/drawing/2014/main" id="{D4A1DA2B-356C-4D0D-83B5-3F5224FD1443}"/>
                    </a:ext>
                  </a:extLst>
                </xdr:cNvPr>
                <xdr:cNvGrpSpPr/>
              </xdr:nvGrpSpPr>
              <xdr:grpSpPr>
                <a:xfrm>
                  <a:off x="74645" y="212738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614" name="Straight Connector 613">
                    <a:extLst>
                      <a:ext uri="{FF2B5EF4-FFF2-40B4-BE49-F238E27FC236}">
                        <a16:creationId xmlns:a16="http://schemas.microsoft.com/office/drawing/2014/main" id="{17902CCB-D718-4E0D-92AA-C16595F22F8F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5" name="Straight Connector 614">
                    <a:extLst>
                      <a:ext uri="{FF2B5EF4-FFF2-40B4-BE49-F238E27FC236}">
                        <a16:creationId xmlns:a16="http://schemas.microsoft.com/office/drawing/2014/main" id="{8DE22F15-B2AA-4E54-B5B1-A3E1508FC3D5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05" name="Group 604">
                  <a:extLst>
                    <a:ext uri="{FF2B5EF4-FFF2-40B4-BE49-F238E27FC236}">
                      <a16:creationId xmlns:a16="http://schemas.microsoft.com/office/drawing/2014/main" id="{E8C95ED8-27BE-4695-BA89-79051061F9AC}"/>
                    </a:ext>
                  </a:extLst>
                </xdr:cNvPr>
                <xdr:cNvGrpSpPr/>
              </xdr:nvGrpSpPr>
              <xdr:grpSpPr>
                <a:xfrm>
                  <a:off x="145558" y="141825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612" name="Straight Connector 611">
                    <a:extLst>
                      <a:ext uri="{FF2B5EF4-FFF2-40B4-BE49-F238E27FC236}">
                        <a16:creationId xmlns:a16="http://schemas.microsoft.com/office/drawing/2014/main" id="{C7ACE11A-FB41-4877-8E58-E87ACDE5A290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3" name="Straight Connector 612">
                    <a:extLst>
                      <a:ext uri="{FF2B5EF4-FFF2-40B4-BE49-F238E27FC236}">
                        <a16:creationId xmlns:a16="http://schemas.microsoft.com/office/drawing/2014/main" id="{E0541A4B-26AE-4076-893B-E571D38361A5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06" name="Group 605">
                  <a:extLst>
                    <a:ext uri="{FF2B5EF4-FFF2-40B4-BE49-F238E27FC236}">
                      <a16:creationId xmlns:a16="http://schemas.microsoft.com/office/drawing/2014/main" id="{E9A4D29A-5085-4732-837A-9758194B21B7}"/>
                    </a:ext>
                  </a:extLst>
                </xdr:cNvPr>
                <xdr:cNvGrpSpPr/>
              </xdr:nvGrpSpPr>
              <xdr:grpSpPr>
                <a:xfrm>
                  <a:off x="218337" y="70912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610" name="Straight Connector 609">
                    <a:extLst>
                      <a:ext uri="{FF2B5EF4-FFF2-40B4-BE49-F238E27FC236}">
                        <a16:creationId xmlns:a16="http://schemas.microsoft.com/office/drawing/2014/main" id="{010387BE-509B-4B46-A4D7-6C85BFF38074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1" name="Straight Connector 610">
                    <a:extLst>
                      <a:ext uri="{FF2B5EF4-FFF2-40B4-BE49-F238E27FC236}">
                        <a16:creationId xmlns:a16="http://schemas.microsoft.com/office/drawing/2014/main" id="{6241C58F-833D-4FB0-93AE-7B501F9936A4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07" name="Group 606">
                  <a:extLst>
                    <a:ext uri="{FF2B5EF4-FFF2-40B4-BE49-F238E27FC236}">
                      <a16:creationId xmlns:a16="http://schemas.microsoft.com/office/drawing/2014/main" id="{894F7892-A588-4356-B309-E65C5F632D4C}"/>
                    </a:ext>
                  </a:extLst>
                </xdr:cNvPr>
                <xdr:cNvGrpSpPr/>
              </xdr:nvGrpSpPr>
              <xdr:grpSpPr>
                <a:xfrm>
                  <a:off x="287383" y="0"/>
                  <a:ext cx="1001110" cy="70913"/>
                  <a:chOff x="0" y="0"/>
                  <a:chExt cx="1001110" cy="70913"/>
                </a:xfrm>
              </xdr:grpSpPr>
              <xdr:cxnSp macro="">
                <xdr:nvCxnSpPr>
                  <xdr:cNvPr id="608" name="Straight Connector 607">
                    <a:extLst>
                      <a:ext uri="{FF2B5EF4-FFF2-40B4-BE49-F238E27FC236}">
                        <a16:creationId xmlns:a16="http://schemas.microsoft.com/office/drawing/2014/main" id="{06C75330-C743-4668-B962-7FAAAEFF9DCC}"/>
                      </a:ext>
                    </a:extLst>
                  </xdr:cNvPr>
                  <xdr:cNvCxnSpPr/>
                </xdr:nvCxnSpPr>
                <xdr:spPr>
                  <a:xfrm>
                    <a:off x="0" y="70913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09" name="Straight Connector 608">
                    <a:extLst>
                      <a:ext uri="{FF2B5EF4-FFF2-40B4-BE49-F238E27FC236}">
                        <a16:creationId xmlns:a16="http://schemas.microsoft.com/office/drawing/2014/main" id="{0BF25B18-C38D-4047-966E-F531C594F4AF}"/>
                      </a:ext>
                    </a:extLst>
                  </xdr:cNvPr>
                  <xdr:cNvCxnSpPr/>
                </xdr:nvCxnSpPr>
                <xdr:spPr>
                  <a:xfrm>
                    <a:off x="74645" y="0"/>
                    <a:ext cx="926465" cy="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586" name="Parallelogram 585">
                <a:extLst>
                  <a:ext uri="{FF2B5EF4-FFF2-40B4-BE49-F238E27FC236}">
                    <a16:creationId xmlns:a16="http://schemas.microsoft.com/office/drawing/2014/main" id="{F243BF99-448B-4E7C-B5B0-6A1482195D39}"/>
                  </a:ext>
                </a:extLst>
              </xdr:cNvPr>
              <xdr:cNvSpPr/>
            </xdr:nvSpPr>
            <xdr:spPr>
              <a:xfrm>
                <a:off x="937489" y="330385"/>
                <a:ext cx="561447" cy="405765"/>
              </a:xfrm>
              <a:prstGeom prst="parallelogram">
                <a:avLst>
                  <a:gd name="adj" fmla="val 104373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587" name="Group 586">
                <a:extLst>
                  <a:ext uri="{FF2B5EF4-FFF2-40B4-BE49-F238E27FC236}">
                    <a16:creationId xmlns:a16="http://schemas.microsoft.com/office/drawing/2014/main" id="{761E9CA3-A1BA-465A-A871-A80F4DDF9D57}"/>
                  </a:ext>
                </a:extLst>
              </xdr:cNvPr>
              <xdr:cNvGrpSpPr/>
            </xdr:nvGrpSpPr>
            <xdr:grpSpPr>
              <a:xfrm>
                <a:off x="941098" y="150176"/>
                <a:ext cx="1468072" cy="1783079"/>
                <a:chOff x="0" y="1"/>
                <a:chExt cx="1468490" cy="1783128"/>
              </a:xfrm>
            </xdr:grpSpPr>
            <xdr:cxnSp macro="">
              <xdr:nvCxnSpPr>
                <xdr:cNvPr id="600" name="Straight Arrow Connector 599">
                  <a:extLst>
                    <a:ext uri="{FF2B5EF4-FFF2-40B4-BE49-F238E27FC236}">
                      <a16:creationId xmlns:a16="http://schemas.microsoft.com/office/drawing/2014/main" id="{1FDFD3FA-DE31-4CAA-800B-20CE341958DB}"/>
                    </a:ext>
                  </a:extLst>
                </xdr:cNvPr>
                <xdr:cNvCxnSpPr/>
              </xdr:nvCxnSpPr>
              <xdr:spPr>
                <a:xfrm>
                  <a:off x="3028" y="581341"/>
                  <a:ext cx="3517" cy="1201788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1" name="Straight Arrow Connector 600">
                  <a:extLst>
                    <a:ext uri="{FF2B5EF4-FFF2-40B4-BE49-F238E27FC236}">
                      <a16:creationId xmlns:a16="http://schemas.microsoft.com/office/drawing/2014/main" id="{817D9590-2C7A-43E9-9D8E-AEF1603FD4A3}"/>
                    </a:ext>
                  </a:extLst>
                </xdr:cNvPr>
                <xdr:cNvCxnSpPr/>
              </xdr:nvCxnSpPr>
              <xdr:spPr>
                <a:xfrm>
                  <a:off x="3028" y="584369"/>
                  <a:ext cx="1465462" cy="8876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Straight Arrow Connector 601">
                  <a:extLst>
                    <a:ext uri="{FF2B5EF4-FFF2-40B4-BE49-F238E27FC236}">
                      <a16:creationId xmlns:a16="http://schemas.microsoft.com/office/drawing/2014/main" id="{0F927008-30AB-4B6C-A2C6-60084D215B72}"/>
                    </a:ext>
                  </a:extLst>
                </xdr:cNvPr>
                <xdr:cNvCxnSpPr/>
              </xdr:nvCxnSpPr>
              <xdr:spPr>
                <a:xfrm flipV="1">
                  <a:off x="0" y="1"/>
                  <a:ext cx="608591" cy="58436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588" name="Text Box 2">
                <a:extLst>
                  <a:ext uri="{FF2B5EF4-FFF2-40B4-BE49-F238E27FC236}">
                    <a16:creationId xmlns:a16="http://schemas.microsoft.com/office/drawing/2014/main" id="{2650FC2C-6B44-42AA-8BDC-03B6E654D79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322710" y="597363"/>
                <a:ext cx="306247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W</a:t>
                </a:r>
              </a:p>
            </xdr:txBody>
          </xdr:sp>
          <xdr:sp macro="" textlink="">
            <xdr:nvSpPr>
              <xdr:cNvPr id="589" name="Text Box 2">
                <a:extLst>
                  <a:ext uri="{FF2B5EF4-FFF2-40B4-BE49-F238E27FC236}">
                    <a16:creationId xmlns:a16="http://schemas.microsoft.com/office/drawing/2014/main" id="{7481C900-6B2D-4867-AF8F-8BAA6C912A5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06064" y="1851510"/>
                <a:ext cx="278859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H</a:t>
                </a:r>
              </a:p>
            </xdr:txBody>
          </xdr:sp>
          <xdr:sp macro="" textlink="">
            <xdr:nvSpPr>
              <xdr:cNvPr id="590" name="Text Box 2">
                <a:extLst>
                  <a:ext uri="{FF2B5EF4-FFF2-40B4-BE49-F238E27FC236}">
                    <a16:creationId xmlns:a16="http://schemas.microsoft.com/office/drawing/2014/main" id="{744DFED9-828E-4DB1-B618-BC38AA20CC5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481729" y="0"/>
                <a:ext cx="55435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C=192</a:t>
                </a:r>
              </a:p>
            </xdr:txBody>
          </xdr:sp>
          <xdr:sp macro="" textlink="">
            <xdr:nvSpPr>
              <xdr:cNvPr id="591" name="Parallelogram 590">
                <a:extLst>
                  <a:ext uri="{FF2B5EF4-FFF2-40B4-BE49-F238E27FC236}">
                    <a16:creationId xmlns:a16="http://schemas.microsoft.com/office/drawing/2014/main" id="{CBE69B18-BF36-4AE2-946B-DF4D127DA9E2}"/>
                  </a:ext>
                </a:extLst>
              </xdr:cNvPr>
              <xdr:cNvSpPr/>
            </xdr:nvSpPr>
            <xdr:spPr>
              <a:xfrm>
                <a:off x="941098" y="734234"/>
                <a:ext cx="143826" cy="132012"/>
              </a:xfrm>
              <a:prstGeom prst="parallelogram">
                <a:avLst>
                  <a:gd name="adj" fmla="val 0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592" name="Parallelogram 591">
                <a:extLst>
                  <a:ext uri="{FF2B5EF4-FFF2-40B4-BE49-F238E27FC236}">
                    <a16:creationId xmlns:a16="http://schemas.microsoft.com/office/drawing/2014/main" id="{CBDF8294-87ED-43CB-9422-5343B5F7DFA4}"/>
                  </a:ext>
                </a:extLst>
              </xdr:cNvPr>
              <xdr:cNvSpPr/>
            </xdr:nvSpPr>
            <xdr:spPr>
              <a:xfrm>
                <a:off x="1079877" y="739764"/>
                <a:ext cx="140102" cy="127915"/>
              </a:xfrm>
              <a:prstGeom prst="parallelogram">
                <a:avLst>
                  <a:gd name="adj" fmla="val 0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cxnSp macro="">
            <xdr:nvCxnSpPr>
              <xdr:cNvPr id="593" name="Straight Arrow Connector 592">
                <a:extLst>
                  <a:ext uri="{FF2B5EF4-FFF2-40B4-BE49-F238E27FC236}">
                    <a16:creationId xmlns:a16="http://schemas.microsoft.com/office/drawing/2014/main" id="{9D5801F0-4C8B-49DA-8E1D-46ACD309B390}"/>
                  </a:ext>
                </a:extLst>
              </xdr:cNvPr>
              <xdr:cNvCxnSpPr>
                <a:stCxn id="591" idx="3"/>
              </xdr:cNvCxnSpPr>
            </xdr:nvCxnSpPr>
            <xdr:spPr>
              <a:xfrm flipH="1">
                <a:off x="651651" y="866247"/>
                <a:ext cx="361360" cy="148853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94" name="Text Box 2">
                <a:extLst>
                  <a:ext uri="{FF2B5EF4-FFF2-40B4-BE49-F238E27FC236}">
                    <a16:creationId xmlns:a16="http://schemas.microsoft.com/office/drawing/2014/main" id="{B6E34366-9C31-4FD6-B441-0F0C2CF946F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2564" y="897390"/>
                <a:ext cx="666468" cy="2936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thread(0)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1pix * 192chan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595" name="Straight Arrow Connector 594">
                <a:extLst>
                  <a:ext uri="{FF2B5EF4-FFF2-40B4-BE49-F238E27FC236}">
                    <a16:creationId xmlns:a16="http://schemas.microsoft.com/office/drawing/2014/main" id="{6D195C5A-F65F-4202-BBDF-74AB28C96DE1}"/>
                  </a:ext>
                </a:extLst>
              </xdr:cNvPr>
              <xdr:cNvCxnSpPr>
                <a:stCxn id="592" idx="3"/>
              </xdr:cNvCxnSpPr>
            </xdr:nvCxnSpPr>
            <xdr:spPr>
              <a:xfrm flipH="1">
                <a:off x="720842" y="867679"/>
                <a:ext cx="429086" cy="553979"/>
              </a:xfrm>
              <a:prstGeom prst="straightConnector1">
                <a:avLst/>
              </a:prstGeom>
              <a:ln>
                <a:solidFill>
                  <a:schemeClr val="accent6">
                    <a:lumMod val="75000"/>
                  </a:schemeClr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96" name="Text Box 2">
                <a:extLst>
                  <a:ext uri="{FF2B5EF4-FFF2-40B4-BE49-F238E27FC236}">
                    <a16:creationId xmlns:a16="http://schemas.microsoft.com/office/drawing/2014/main" id="{6367E6B4-CB19-4FD8-8960-434ECA2615B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66" y="1340419"/>
                <a:ext cx="670703" cy="2936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thread(1) =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1pix * 192chan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597" name="Parallelogram 596">
                <a:extLst>
                  <a:ext uri="{FF2B5EF4-FFF2-40B4-BE49-F238E27FC236}">
                    <a16:creationId xmlns:a16="http://schemas.microsoft.com/office/drawing/2014/main" id="{7B9CCB80-A0DF-4D87-9F13-17C01C1FF66E}"/>
                  </a:ext>
                </a:extLst>
              </xdr:cNvPr>
              <xdr:cNvSpPr/>
            </xdr:nvSpPr>
            <xdr:spPr>
              <a:xfrm>
                <a:off x="1082076" y="330385"/>
                <a:ext cx="561447" cy="405765"/>
              </a:xfrm>
              <a:prstGeom prst="parallelogram">
                <a:avLst>
                  <a:gd name="adj" fmla="val 104373"/>
                </a:avLst>
              </a:prstGeom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598" name="Text Box 2">
                <a:extLst>
                  <a:ext uri="{FF2B5EF4-FFF2-40B4-BE49-F238E27FC236}">
                    <a16:creationId xmlns:a16="http://schemas.microsoft.com/office/drawing/2014/main" id="{1444E753-8141-45BD-9925-8121BD8F9F4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467104" y="1958139"/>
                <a:ext cx="1252591" cy="18082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group = 64pix * 192chan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599" name="Straight Arrow Connector 598">
                <a:extLst>
                  <a:ext uri="{FF2B5EF4-FFF2-40B4-BE49-F238E27FC236}">
                    <a16:creationId xmlns:a16="http://schemas.microsoft.com/office/drawing/2014/main" id="{E3D4440B-AAD6-4384-A9F4-A30BA67D1B97}"/>
                  </a:ext>
                </a:extLst>
              </xdr:cNvPr>
              <xdr:cNvCxnSpPr/>
            </xdr:nvCxnSpPr>
            <xdr:spPr>
              <a:xfrm>
                <a:off x="1404309" y="1182594"/>
                <a:ext cx="546189" cy="759545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362" name="Group 361">
            <a:extLst>
              <a:ext uri="{FF2B5EF4-FFF2-40B4-BE49-F238E27FC236}">
                <a16:creationId xmlns:a16="http://schemas.microsoft.com/office/drawing/2014/main" id="{738B005B-530D-45BE-B90B-F9EF3AE058BD}"/>
              </a:ext>
            </a:extLst>
          </xdr:cNvPr>
          <xdr:cNvGrpSpPr/>
        </xdr:nvGrpSpPr>
        <xdr:grpSpPr>
          <a:xfrm>
            <a:off x="3593399" y="1202766"/>
            <a:ext cx="2210389" cy="2216784"/>
            <a:chOff x="-16617" y="0"/>
            <a:chExt cx="2210879" cy="2216785"/>
          </a:xfrm>
        </xdr:grpSpPr>
        <xdr:sp macro="" textlink="">
          <xdr:nvSpPr>
            <xdr:cNvPr id="506" name="Rectangle 505">
              <a:extLst>
                <a:ext uri="{FF2B5EF4-FFF2-40B4-BE49-F238E27FC236}">
                  <a16:creationId xmlns:a16="http://schemas.microsoft.com/office/drawing/2014/main" id="{416CAD2C-DD6B-469B-B714-D114735A76C0}"/>
                </a:ext>
              </a:extLst>
            </xdr:cNvPr>
            <xdr:cNvSpPr/>
          </xdr:nvSpPr>
          <xdr:spPr>
            <a:xfrm>
              <a:off x="0" y="0"/>
              <a:ext cx="2194262" cy="22167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grpSp>
          <xdr:nvGrpSpPr>
            <xdr:cNvPr id="507" name="Group 506">
              <a:extLst>
                <a:ext uri="{FF2B5EF4-FFF2-40B4-BE49-F238E27FC236}">
                  <a16:creationId xmlns:a16="http://schemas.microsoft.com/office/drawing/2014/main" id="{DCF604E2-E1FF-44F6-93BF-9A992676268F}"/>
                </a:ext>
              </a:extLst>
            </xdr:cNvPr>
            <xdr:cNvGrpSpPr/>
          </xdr:nvGrpSpPr>
          <xdr:grpSpPr>
            <a:xfrm>
              <a:off x="-16617" y="33591"/>
              <a:ext cx="2187689" cy="2155193"/>
              <a:chOff x="-817167" y="52135"/>
              <a:chExt cx="2189068" cy="2156387"/>
            </a:xfrm>
          </xdr:grpSpPr>
          <xdr:cxnSp macro="">
            <xdr:nvCxnSpPr>
              <xdr:cNvPr id="510" name="Straight Arrow Connector 509">
                <a:extLst>
                  <a:ext uri="{FF2B5EF4-FFF2-40B4-BE49-F238E27FC236}">
                    <a16:creationId xmlns:a16="http://schemas.microsoft.com/office/drawing/2014/main" id="{775DF496-E2E5-4A92-B48D-593B41FB5D73}"/>
                  </a:ext>
                </a:extLst>
              </xdr:cNvPr>
              <xdr:cNvCxnSpPr/>
            </xdr:nvCxnSpPr>
            <xdr:spPr>
              <a:xfrm flipH="1">
                <a:off x="186613" y="790943"/>
                <a:ext cx="3175" cy="272415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1" name="Straight Arrow Connector 510">
                <a:extLst>
                  <a:ext uri="{FF2B5EF4-FFF2-40B4-BE49-F238E27FC236}">
                    <a16:creationId xmlns:a16="http://schemas.microsoft.com/office/drawing/2014/main" id="{9C311A2C-82A8-4B62-826E-EB0930773F54}"/>
                  </a:ext>
                </a:extLst>
              </xdr:cNvPr>
              <xdr:cNvCxnSpPr/>
            </xdr:nvCxnSpPr>
            <xdr:spPr>
              <a:xfrm flipV="1">
                <a:off x="182881" y="202493"/>
                <a:ext cx="608330" cy="58420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12" name="Text Box 2">
                <a:extLst>
                  <a:ext uri="{FF2B5EF4-FFF2-40B4-BE49-F238E27FC236}">
                    <a16:creationId xmlns:a16="http://schemas.microsoft.com/office/drawing/2014/main" id="{15FCBC4E-2D68-4396-B37A-8F52815CA13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45156" y="52135"/>
                <a:ext cx="62674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C=192</a:t>
                </a:r>
              </a:p>
            </xdr:txBody>
          </xdr:sp>
          <xdr:sp macro="" textlink="">
            <xdr:nvSpPr>
              <xdr:cNvPr id="513" name="Text Box 2">
                <a:extLst>
                  <a:ext uri="{FF2B5EF4-FFF2-40B4-BE49-F238E27FC236}">
                    <a16:creationId xmlns:a16="http://schemas.microsoft.com/office/drawing/2014/main" id="{4976356E-DEE8-4E85-AE11-25F683C5018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75453" y="780633"/>
                <a:ext cx="45148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H=1</a:t>
                </a:r>
              </a:p>
            </xdr:txBody>
          </xdr:sp>
          <xdr:cxnSp macro="">
            <xdr:nvCxnSpPr>
              <xdr:cNvPr id="514" name="Straight Connector 513">
                <a:extLst>
                  <a:ext uri="{FF2B5EF4-FFF2-40B4-BE49-F238E27FC236}">
                    <a16:creationId xmlns:a16="http://schemas.microsoft.com/office/drawing/2014/main" id="{5D1B46D8-A504-4F1C-9A06-C828FF896649}"/>
                  </a:ext>
                </a:extLst>
              </xdr:cNvPr>
              <xdr:cNvCxnSpPr/>
            </xdr:nvCxnSpPr>
            <xdr:spPr>
              <a:xfrm>
                <a:off x="470263" y="641946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5" name="Straight Connector 514">
                <a:extLst>
                  <a:ext uri="{FF2B5EF4-FFF2-40B4-BE49-F238E27FC236}">
                    <a16:creationId xmlns:a16="http://schemas.microsoft.com/office/drawing/2014/main" id="{CC9861F4-94DD-42A5-82F9-32A5D4C4C70F}"/>
                  </a:ext>
                </a:extLst>
              </xdr:cNvPr>
              <xdr:cNvCxnSpPr/>
            </xdr:nvCxnSpPr>
            <xdr:spPr>
              <a:xfrm flipV="1">
                <a:off x="186612" y="391887"/>
                <a:ext cx="400276" cy="38874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6" name="Straight Connector 515">
                <a:extLst>
                  <a:ext uri="{FF2B5EF4-FFF2-40B4-BE49-F238E27FC236}">
                    <a16:creationId xmlns:a16="http://schemas.microsoft.com/office/drawing/2014/main" id="{B83EED75-F1C8-4EBD-AB93-615B2F667011}"/>
                  </a:ext>
                </a:extLst>
              </xdr:cNvPr>
              <xdr:cNvCxnSpPr/>
            </xdr:nvCxnSpPr>
            <xdr:spPr>
              <a:xfrm flipV="1">
                <a:off x="320973" y="391887"/>
                <a:ext cx="400276" cy="38874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7" name="Straight Connector 516">
                <a:extLst>
                  <a:ext uri="{FF2B5EF4-FFF2-40B4-BE49-F238E27FC236}">
                    <a16:creationId xmlns:a16="http://schemas.microsoft.com/office/drawing/2014/main" id="{1C7F099B-1939-4922-819D-2058B89B58C5}"/>
                  </a:ext>
                </a:extLst>
              </xdr:cNvPr>
              <xdr:cNvCxnSpPr/>
            </xdr:nvCxnSpPr>
            <xdr:spPr>
              <a:xfrm>
                <a:off x="335902" y="641946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8" name="Straight Connector 517">
                <a:extLst>
                  <a:ext uri="{FF2B5EF4-FFF2-40B4-BE49-F238E27FC236}">
                    <a16:creationId xmlns:a16="http://schemas.microsoft.com/office/drawing/2014/main" id="{909E0A89-1B3A-42B6-B5F1-A774DB886672}"/>
                  </a:ext>
                </a:extLst>
              </xdr:cNvPr>
              <xdr:cNvCxnSpPr/>
            </xdr:nvCxnSpPr>
            <xdr:spPr>
              <a:xfrm>
                <a:off x="399350" y="571034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19" name="Straight Connector 518">
                <a:extLst>
                  <a:ext uri="{FF2B5EF4-FFF2-40B4-BE49-F238E27FC236}">
                    <a16:creationId xmlns:a16="http://schemas.microsoft.com/office/drawing/2014/main" id="{AAFC5B2F-0F05-4B7F-95ED-AA58A5EF38A1}"/>
                  </a:ext>
                </a:extLst>
              </xdr:cNvPr>
              <xdr:cNvCxnSpPr/>
            </xdr:nvCxnSpPr>
            <xdr:spPr>
              <a:xfrm>
                <a:off x="473995" y="503853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0" name="Parallelogram 519">
                <a:extLst>
                  <a:ext uri="{FF2B5EF4-FFF2-40B4-BE49-F238E27FC236}">
                    <a16:creationId xmlns:a16="http://schemas.microsoft.com/office/drawing/2014/main" id="{C4BA4385-A370-422A-98EF-1AF621E7256E}"/>
                  </a:ext>
                </a:extLst>
              </xdr:cNvPr>
              <xdr:cNvSpPr/>
            </xdr:nvSpPr>
            <xdr:spPr>
              <a:xfrm>
                <a:off x="182880" y="384421"/>
                <a:ext cx="547049" cy="391079"/>
              </a:xfrm>
              <a:prstGeom prst="parallelogram">
                <a:avLst>
                  <a:gd name="adj" fmla="val 104833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521" name="Parallelogram 520">
                <a:extLst>
                  <a:ext uri="{FF2B5EF4-FFF2-40B4-BE49-F238E27FC236}">
                    <a16:creationId xmlns:a16="http://schemas.microsoft.com/office/drawing/2014/main" id="{9B87C705-8CD6-44CE-8FB4-E64FCEFEA08C}"/>
                  </a:ext>
                </a:extLst>
              </xdr:cNvPr>
              <xdr:cNvSpPr/>
            </xdr:nvSpPr>
            <xdr:spPr>
              <a:xfrm rot="5400000" flipH="1">
                <a:off x="268721" y="440405"/>
                <a:ext cx="514053" cy="401956"/>
              </a:xfrm>
              <a:prstGeom prst="parallelogram">
                <a:avLst>
                  <a:gd name="adj" fmla="val 94272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522" name="Parallelogram 521">
                <a:extLst>
                  <a:ext uri="{FF2B5EF4-FFF2-40B4-BE49-F238E27FC236}">
                    <a16:creationId xmlns:a16="http://schemas.microsoft.com/office/drawing/2014/main" id="{5E01D70A-075B-48B0-B822-FB000E6E2EF1}"/>
                  </a:ext>
                </a:extLst>
              </xdr:cNvPr>
              <xdr:cNvSpPr/>
            </xdr:nvSpPr>
            <xdr:spPr>
              <a:xfrm>
                <a:off x="182880" y="776307"/>
                <a:ext cx="134531" cy="131725"/>
              </a:xfrm>
              <a:prstGeom prst="parallelogram">
                <a:avLst>
                  <a:gd name="adj" fmla="val 0"/>
                </a:avLst>
              </a:prstGeom>
              <a:solidFill>
                <a:schemeClr val="accent1">
                  <a:lumMod val="60000"/>
                  <a:lumOff val="40000"/>
                  <a:alpha val="50000"/>
                </a:schemeClr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cxnSp macro="">
            <xdr:nvCxnSpPr>
              <xdr:cNvPr id="523" name="Straight Connector 522">
                <a:extLst>
                  <a:ext uri="{FF2B5EF4-FFF2-40B4-BE49-F238E27FC236}">
                    <a16:creationId xmlns:a16="http://schemas.microsoft.com/office/drawing/2014/main" id="{4796DC8B-8358-48A6-98FD-753169B83F53}"/>
                  </a:ext>
                </a:extLst>
              </xdr:cNvPr>
              <xdr:cNvCxnSpPr/>
            </xdr:nvCxnSpPr>
            <xdr:spPr>
              <a:xfrm>
                <a:off x="541175" y="436673"/>
                <a:ext cx="135117" cy="1268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4" name="Straight Connector 523">
                <a:extLst>
                  <a:ext uri="{FF2B5EF4-FFF2-40B4-BE49-F238E27FC236}">
                    <a16:creationId xmlns:a16="http://schemas.microsoft.com/office/drawing/2014/main" id="{F9975939-5F08-4B70-A530-C1880ACC4273}"/>
                  </a:ext>
                </a:extLst>
              </xdr:cNvPr>
              <xdr:cNvCxnSpPr/>
            </xdr:nvCxnSpPr>
            <xdr:spPr>
              <a:xfrm flipV="1">
                <a:off x="320973" y="522515"/>
                <a:ext cx="404716" cy="386846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5" name="Straight Connector 524">
                <a:extLst>
                  <a:ext uri="{FF2B5EF4-FFF2-40B4-BE49-F238E27FC236}">
                    <a16:creationId xmlns:a16="http://schemas.microsoft.com/office/drawing/2014/main" id="{B5AE36E9-9820-4ED6-94F7-969329CBC406}"/>
                  </a:ext>
                </a:extLst>
              </xdr:cNvPr>
              <xdr:cNvCxnSpPr/>
            </xdr:nvCxnSpPr>
            <xdr:spPr>
              <a:xfrm>
                <a:off x="529978" y="578498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6" name="Straight Connector 525">
                <a:extLst>
                  <a:ext uri="{FF2B5EF4-FFF2-40B4-BE49-F238E27FC236}">
                    <a16:creationId xmlns:a16="http://schemas.microsoft.com/office/drawing/2014/main" id="{C28D26AB-8CBF-4837-A200-C0E641760CFA}"/>
                  </a:ext>
                </a:extLst>
              </xdr:cNvPr>
              <xdr:cNvCxnSpPr/>
            </xdr:nvCxnSpPr>
            <xdr:spPr>
              <a:xfrm>
                <a:off x="608356" y="503853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7" name="Straight Connector 526">
                <a:extLst>
                  <a:ext uri="{FF2B5EF4-FFF2-40B4-BE49-F238E27FC236}">
                    <a16:creationId xmlns:a16="http://schemas.microsoft.com/office/drawing/2014/main" id="{DF370747-7CD6-47C0-B746-2DB51AC29423}"/>
                  </a:ext>
                </a:extLst>
              </xdr:cNvPr>
              <xdr:cNvCxnSpPr/>
            </xdr:nvCxnSpPr>
            <xdr:spPr>
              <a:xfrm>
                <a:off x="671804" y="436673"/>
                <a:ext cx="1621" cy="129654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8" name="Straight Connector 527">
                <a:extLst>
                  <a:ext uri="{FF2B5EF4-FFF2-40B4-BE49-F238E27FC236}">
                    <a16:creationId xmlns:a16="http://schemas.microsoft.com/office/drawing/2014/main" id="{4A118F02-0510-4ACF-B91A-26CEE9EEC0A9}"/>
                  </a:ext>
                </a:extLst>
              </xdr:cNvPr>
              <xdr:cNvCxnSpPr/>
            </xdr:nvCxnSpPr>
            <xdr:spPr>
              <a:xfrm flipH="1">
                <a:off x="391885" y="709127"/>
                <a:ext cx="1924" cy="133605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29" name="Straight Connector 528">
                <a:extLst>
                  <a:ext uri="{FF2B5EF4-FFF2-40B4-BE49-F238E27FC236}">
                    <a16:creationId xmlns:a16="http://schemas.microsoft.com/office/drawing/2014/main" id="{23B590B5-A492-495F-B241-5A01A17B60CF}"/>
                  </a:ext>
                </a:extLst>
              </xdr:cNvPr>
              <xdr:cNvCxnSpPr/>
            </xdr:nvCxnSpPr>
            <xdr:spPr>
              <a:xfrm>
                <a:off x="264989" y="709127"/>
                <a:ext cx="132579" cy="2537"/>
              </a:xfrm>
              <a:prstGeom prst="line">
                <a:avLst/>
              </a:prstGeom>
              <a:ln w="31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0" name="Rectangle 529">
                <a:extLst>
                  <a:ext uri="{FF2B5EF4-FFF2-40B4-BE49-F238E27FC236}">
                    <a16:creationId xmlns:a16="http://schemas.microsoft.com/office/drawing/2014/main" id="{04BE8E67-950C-410D-B617-0AB0626BDB6D}"/>
                  </a:ext>
                </a:extLst>
              </xdr:cNvPr>
              <xdr:cNvSpPr/>
            </xdr:nvSpPr>
            <xdr:spPr>
              <a:xfrm rot="16200000">
                <a:off x="186612" y="776307"/>
                <a:ext cx="132505" cy="132297"/>
              </a:xfrm>
              <a:prstGeom prst="rect">
                <a:avLst/>
              </a:prstGeom>
              <a:noFill/>
              <a:ln w="31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531" name="Group 530">
                <a:extLst>
                  <a:ext uri="{FF2B5EF4-FFF2-40B4-BE49-F238E27FC236}">
                    <a16:creationId xmlns:a16="http://schemas.microsoft.com/office/drawing/2014/main" id="{6329DA98-7C58-4CC7-8DCB-75F366B09107}"/>
                  </a:ext>
                </a:extLst>
              </xdr:cNvPr>
              <xdr:cNvGrpSpPr/>
            </xdr:nvGrpSpPr>
            <xdr:grpSpPr>
              <a:xfrm>
                <a:off x="190344" y="694198"/>
                <a:ext cx="547370" cy="526415"/>
                <a:chOff x="0" y="0"/>
                <a:chExt cx="547846" cy="526999"/>
              </a:xfrm>
            </xdr:grpSpPr>
            <xdr:grpSp>
              <xdr:nvGrpSpPr>
                <xdr:cNvPr id="560" name="Group 559">
                  <a:extLst>
                    <a:ext uri="{FF2B5EF4-FFF2-40B4-BE49-F238E27FC236}">
                      <a16:creationId xmlns:a16="http://schemas.microsoft.com/office/drawing/2014/main" id="{521F4C9D-C0F4-4AF3-8863-B59F560E6E6C}"/>
                    </a:ext>
                  </a:extLst>
                </xdr:cNvPr>
                <xdr:cNvGrpSpPr/>
              </xdr:nvGrpSpPr>
              <xdr:grpSpPr>
                <a:xfrm>
                  <a:off x="0" y="0"/>
                  <a:ext cx="547846" cy="526999"/>
                  <a:chOff x="0" y="0"/>
                  <a:chExt cx="547846" cy="526999"/>
                </a:xfrm>
              </xdr:grpSpPr>
              <xdr:cxnSp macro="">
                <xdr:nvCxnSpPr>
                  <xdr:cNvPr id="564" name="Straight Connector 563">
                    <a:extLst>
                      <a:ext uri="{FF2B5EF4-FFF2-40B4-BE49-F238E27FC236}">
                        <a16:creationId xmlns:a16="http://schemas.microsoft.com/office/drawing/2014/main" id="{0F4DC290-F257-49E8-8103-571C3CDD7006}"/>
                      </a:ext>
                    </a:extLst>
                  </xdr:cNvPr>
                  <xdr:cNvCxnSpPr/>
                </xdr:nvCxnSpPr>
                <xdr:spPr>
                  <a:xfrm flipH="1">
                    <a:off x="207073" y="325986"/>
                    <a:ext cx="1925" cy="117428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5" name="Straight Connector 564">
                    <a:extLst>
                      <a:ext uri="{FF2B5EF4-FFF2-40B4-BE49-F238E27FC236}">
                        <a16:creationId xmlns:a16="http://schemas.microsoft.com/office/drawing/2014/main" id="{BE6EC12F-AA9C-414B-9E42-0A8D553DEE4D}"/>
                      </a:ext>
                    </a:extLst>
                  </xdr:cNvPr>
                  <xdr:cNvCxnSpPr/>
                </xdr:nvCxnSpPr>
                <xdr:spPr>
                  <a:xfrm>
                    <a:off x="287032" y="258329"/>
                    <a:ext cx="1623" cy="129823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6" name="Straight Connector 565">
                    <a:extLst>
                      <a:ext uri="{FF2B5EF4-FFF2-40B4-BE49-F238E27FC236}">
                        <a16:creationId xmlns:a16="http://schemas.microsoft.com/office/drawing/2014/main" id="{54527B37-63E0-41C9-92A2-CCDB054467E2}"/>
                      </a:ext>
                    </a:extLst>
                  </xdr:cNvPr>
                  <xdr:cNvCxnSpPr/>
                </xdr:nvCxnSpPr>
                <xdr:spPr>
                  <a:xfrm flipV="1">
                    <a:off x="4101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7" name="Straight Connector 566">
                    <a:extLst>
                      <a:ext uri="{FF2B5EF4-FFF2-40B4-BE49-F238E27FC236}">
                        <a16:creationId xmlns:a16="http://schemas.microsoft.com/office/drawing/2014/main" id="{9D8F3C2B-7521-493D-B6D0-24E57433A83D}"/>
                      </a:ext>
                    </a:extLst>
                  </xdr:cNvPr>
                  <xdr:cNvCxnSpPr/>
                </xdr:nvCxnSpPr>
                <xdr:spPr>
                  <a:xfrm flipV="1">
                    <a:off x="135315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8" name="Straight Connector 567">
                    <a:extLst>
                      <a:ext uri="{FF2B5EF4-FFF2-40B4-BE49-F238E27FC236}">
                        <a16:creationId xmlns:a16="http://schemas.microsoft.com/office/drawing/2014/main" id="{B3F9628F-909E-49D8-A716-D333B223AD04}"/>
                      </a:ext>
                    </a:extLst>
                  </xdr:cNvPr>
                  <xdr:cNvCxnSpPr/>
                </xdr:nvCxnSpPr>
                <xdr:spPr>
                  <a:xfrm>
                    <a:off x="79959" y="325986"/>
                    <a:ext cx="132715" cy="254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9" name="Straight Connector 568">
                    <a:extLst>
                      <a:ext uri="{FF2B5EF4-FFF2-40B4-BE49-F238E27FC236}">
                        <a16:creationId xmlns:a16="http://schemas.microsoft.com/office/drawing/2014/main" id="{BF5B7DB4-1B2A-42B9-BB9D-FA93663267A7}"/>
                      </a:ext>
                    </a:extLst>
                  </xdr:cNvPr>
                  <xdr:cNvCxnSpPr/>
                </xdr:nvCxnSpPr>
                <xdr:spPr>
                  <a:xfrm>
                    <a:off x="151717" y="258329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70" name="Rectangle 569">
                    <a:extLst>
                      <a:ext uri="{FF2B5EF4-FFF2-40B4-BE49-F238E27FC236}">
                        <a16:creationId xmlns:a16="http://schemas.microsoft.com/office/drawing/2014/main" id="{8D1C1ACD-FC1D-4B7F-9208-E40A2BE4AD31}"/>
                      </a:ext>
                    </a:extLst>
                  </xdr:cNvPr>
                  <xdr:cNvSpPr/>
                </xdr:nvSpPr>
                <xdr:spPr>
                  <a:xfrm rot="16200000">
                    <a:off x="4101" y="393644"/>
                    <a:ext cx="132678" cy="132432"/>
                  </a:xfrm>
                  <a:prstGeom prst="rect">
                    <a:avLst/>
                  </a:prstGeom>
                  <a:noFill/>
                  <a:ln w="3175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571" name="Straight Connector 570">
                    <a:extLst>
                      <a:ext uri="{FF2B5EF4-FFF2-40B4-BE49-F238E27FC236}">
                        <a16:creationId xmlns:a16="http://schemas.microsoft.com/office/drawing/2014/main" id="{DA0836B1-8017-4E7C-ADBF-13AA91E89F96}"/>
                      </a:ext>
                    </a:extLst>
                  </xdr:cNvPr>
                  <xdr:cNvCxnSpPr/>
                </xdr:nvCxnSpPr>
                <xdr:spPr>
                  <a:xfrm>
                    <a:off x="215274" y="186571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2" name="Straight Connector 571">
                    <a:extLst>
                      <a:ext uri="{FF2B5EF4-FFF2-40B4-BE49-F238E27FC236}">
                        <a16:creationId xmlns:a16="http://schemas.microsoft.com/office/drawing/2014/main" id="{729B8A19-B57F-478E-900D-1E33897F2559}"/>
                      </a:ext>
                    </a:extLst>
                  </xdr:cNvPr>
                  <xdr:cNvCxnSpPr/>
                </xdr:nvCxnSpPr>
                <xdr:spPr>
                  <a:xfrm>
                    <a:off x="289082" y="118913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3" name="Straight Connector 572">
                    <a:extLst>
                      <a:ext uri="{FF2B5EF4-FFF2-40B4-BE49-F238E27FC236}">
                        <a16:creationId xmlns:a16="http://schemas.microsoft.com/office/drawing/2014/main" id="{0CB7A90D-C890-4532-ADA6-3F33585E3016}"/>
                      </a:ext>
                    </a:extLst>
                  </xdr:cNvPr>
                  <xdr:cNvCxnSpPr/>
                </xdr:nvCxnSpPr>
                <xdr:spPr>
                  <a:xfrm>
                    <a:off x="358790" y="51256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574" name="Group 573">
                    <a:extLst>
                      <a:ext uri="{FF2B5EF4-FFF2-40B4-BE49-F238E27FC236}">
                        <a16:creationId xmlns:a16="http://schemas.microsoft.com/office/drawing/2014/main" id="{7CB494E5-5DE5-467B-A8A1-AA6B7212D4DE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-237" y="0"/>
                    <a:chExt cx="548149" cy="528132"/>
                  </a:xfrm>
                </xdr:grpSpPr>
                <xdr:sp macro="" textlink="">
                  <xdr:nvSpPr>
                    <xdr:cNvPr id="576" name="Parallelogram 575">
                      <a:extLst>
                        <a:ext uri="{FF2B5EF4-FFF2-40B4-BE49-F238E27FC236}">
                          <a16:creationId xmlns:a16="http://schemas.microsoft.com/office/drawing/2014/main" id="{D88CC5AE-4381-407B-B5AC-A9D5BD7BAAFC}"/>
                        </a:ext>
                      </a:extLst>
                    </xdr:cNvPr>
                    <xdr:cNvSpPr/>
                  </xdr:nvSpPr>
                  <xdr:spPr>
                    <a:xfrm>
                      <a:off x="1" y="0"/>
                      <a:ext cx="547911" cy="392430"/>
                    </a:xfrm>
                    <a:prstGeom prst="parallelogram">
                      <a:avLst>
                        <a:gd name="adj" fmla="val 104833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577" name="Parallelogram 576">
                      <a:extLst>
                        <a:ext uri="{FF2B5EF4-FFF2-40B4-BE49-F238E27FC236}">
                          <a16:creationId xmlns:a16="http://schemas.microsoft.com/office/drawing/2014/main" id="{2529FB23-2ECD-469E-9C08-18C9924DF29A}"/>
                        </a:ext>
                      </a:extLst>
                    </xdr:cNvPr>
                    <xdr:cNvSpPr/>
                  </xdr:nvSpPr>
                  <xdr:spPr>
                    <a:xfrm>
                      <a:off x="-237" y="395952"/>
                      <a:ext cx="134743" cy="132180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578" name="Parallelogram 577">
                      <a:extLst>
                        <a:ext uri="{FF2B5EF4-FFF2-40B4-BE49-F238E27FC236}">
                          <a16:creationId xmlns:a16="http://schemas.microsoft.com/office/drawing/2014/main" id="{5A3ED00F-572C-4C47-9293-8A4D30665707}"/>
                        </a:ext>
                      </a:extLst>
                    </xdr:cNvPr>
                    <xdr:cNvSpPr/>
                  </xdr:nvSpPr>
                  <xdr:spPr>
                    <a:xfrm rot="5400000" flipH="1">
                      <a:off x="78100" y="67450"/>
                      <a:ext cx="515829" cy="402590"/>
                    </a:xfrm>
                    <a:prstGeom prst="parallelogram">
                      <a:avLst>
                        <a:gd name="adj" fmla="val 94272"/>
                      </a:avLst>
                    </a:prstGeom>
                    <a:solidFill>
                      <a:schemeClr val="accent1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cxnSp macro="">
                <xdr:nvCxnSpPr>
                  <xdr:cNvPr id="575" name="Straight Connector 574">
                    <a:extLst>
                      <a:ext uri="{FF2B5EF4-FFF2-40B4-BE49-F238E27FC236}">
                        <a16:creationId xmlns:a16="http://schemas.microsoft.com/office/drawing/2014/main" id="{F3B6BDC1-0312-4AD9-8370-9C1316BE60DC}"/>
                      </a:ext>
                    </a:extLst>
                  </xdr:cNvPr>
                  <xdr:cNvCxnSpPr/>
                </xdr:nvCxnSpPr>
                <xdr:spPr>
                  <a:xfrm flipV="1">
                    <a:off x="135315" y="139417"/>
                    <a:ext cx="405130" cy="38735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561" name="Straight Connector 560">
                  <a:extLst>
                    <a:ext uri="{FF2B5EF4-FFF2-40B4-BE49-F238E27FC236}">
                      <a16:creationId xmlns:a16="http://schemas.microsoft.com/office/drawing/2014/main" id="{9F5E7DC1-2F83-4067-9CDB-A4ABEF5FB378}"/>
                    </a:ext>
                  </a:extLst>
                </xdr:cNvPr>
                <xdr:cNvCxnSpPr/>
              </xdr:nvCxnSpPr>
              <xdr:spPr>
                <a:xfrm>
                  <a:off x="344703" y="187495"/>
                  <a:ext cx="4326" cy="128362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2" name="Straight Connector 561">
                  <a:extLst>
                    <a:ext uri="{FF2B5EF4-FFF2-40B4-BE49-F238E27FC236}">
                      <a16:creationId xmlns:a16="http://schemas.microsoft.com/office/drawing/2014/main" id="{71EC46CC-9874-43C8-A0E4-7D8D3347C4F6}"/>
                    </a:ext>
                  </a:extLst>
                </xdr:cNvPr>
                <xdr:cNvCxnSpPr/>
              </xdr:nvCxnSpPr>
              <xdr:spPr>
                <a:xfrm>
                  <a:off x="419701" y="124035"/>
                  <a:ext cx="0" cy="13271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3" name="Straight Connector 562">
                  <a:extLst>
                    <a:ext uri="{FF2B5EF4-FFF2-40B4-BE49-F238E27FC236}">
                      <a16:creationId xmlns:a16="http://schemas.microsoft.com/office/drawing/2014/main" id="{B3706A34-DEEF-4494-8407-A9DD160BD186}"/>
                    </a:ext>
                  </a:extLst>
                </xdr:cNvPr>
                <xdr:cNvCxnSpPr/>
              </xdr:nvCxnSpPr>
              <xdr:spPr>
                <a:xfrm>
                  <a:off x="488930" y="56249"/>
                  <a:ext cx="0" cy="133186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32" name="Group 531">
                <a:extLst>
                  <a:ext uri="{FF2B5EF4-FFF2-40B4-BE49-F238E27FC236}">
                    <a16:creationId xmlns:a16="http://schemas.microsoft.com/office/drawing/2014/main" id="{8F57AA7F-4FE7-4AD4-BC11-A8C0D26D0795}"/>
                  </a:ext>
                </a:extLst>
              </xdr:cNvPr>
              <xdr:cNvGrpSpPr/>
            </xdr:nvGrpSpPr>
            <xdr:grpSpPr>
              <a:xfrm>
                <a:off x="190344" y="1052493"/>
                <a:ext cx="547370" cy="526415"/>
                <a:chOff x="0" y="0"/>
                <a:chExt cx="547846" cy="526999"/>
              </a:xfrm>
            </xdr:grpSpPr>
            <xdr:grpSp>
              <xdr:nvGrpSpPr>
                <xdr:cNvPr id="541" name="Group 540">
                  <a:extLst>
                    <a:ext uri="{FF2B5EF4-FFF2-40B4-BE49-F238E27FC236}">
                      <a16:creationId xmlns:a16="http://schemas.microsoft.com/office/drawing/2014/main" id="{8215CD85-AE50-45D4-839A-D44CA1CB6F79}"/>
                    </a:ext>
                  </a:extLst>
                </xdr:cNvPr>
                <xdr:cNvGrpSpPr/>
              </xdr:nvGrpSpPr>
              <xdr:grpSpPr>
                <a:xfrm>
                  <a:off x="0" y="0"/>
                  <a:ext cx="547846" cy="526999"/>
                  <a:chOff x="0" y="0"/>
                  <a:chExt cx="547846" cy="526999"/>
                </a:xfrm>
              </xdr:grpSpPr>
              <xdr:cxnSp macro="">
                <xdr:nvCxnSpPr>
                  <xdr:cNvPr id="545" name="Straight Connector 544">
                    <a:extLst>
                      <a:ext uri="{FF2B5EF4-FFF2-40B4-BE49-F238E27FC236}">
                        <a16:creationId xmlns:a16="http://schemas.microsoft.com/office/drawing/2014/main" id="{DA4F854B-8540-453C-9DFF-3D8FB0A439C3}"/>
                      </a:ext>
                    </a:extLst>
                  </xdr:cNvPr>
                  <xdr:cNvCxnSpPr/>
                </xdr:nvCxnSpPr>
                <xdr:spPr>
                  <a:xfrm flipH="1">
                    <a:off x="207073" y="325986"/>
                    <a:ext cx="1925" cy="117428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6" name="Straight Connector 545">
                    <a:extLst>
                      <a:ext uri="{FF2B5EF4-FFF2-40B4-BE49-F238E27FC236}">
                        <a16:creationId xmlns:a16="http://schemas.microsoft.com/office/drawing/2014/main" id="{C8D3E584-04E8-4CC4-BE52-3DC59419F834}"/>
                      </a:ext>
                    </a:extLst>
                  </xdr:cNvPr>
                  <xdr:cNvCxnSpPr/>
                </xdr:nvCxnSpPr>
                <xdr:spPr>
                  <a:xfrm>
                    <a:off x="287032" y="258329"/>
                    <a:ext cx="1623" cy="129823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7" name="Straight Connector 546">
                    <a:extLst>
                      <a:ext uri="{FF2B5EF4-FFF2-40B4-BE49-F238E27FC236}">
                        <a16:creationId xmlns:a16="http://schemas.microsoft.com/office/drawing/2014/main" id="{5F897C6F-9F4C-48AB-97EF-C4F7AEDF40B6}"/>
                      </a:ext>
                    </a:extLst>
                  </xdr:cNvPr>
                  <xdr:cNvCxnSpPr/>
                </xdr:nvCxnSpPr>
                <xdr:spPr>
                  <a:xfrm flipV="1">
                    <a:off x="4101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8" name="Straight Connector 547">
                    <a:extLst>
                      <a:ext uri="{FF2B5EF4-FFF2-40B4-BE49-F238E27FC236}">
                        <a16:creationId xmlns:a16="http://schemas.microsoft.com/office/drawing/2014/main" id="{7578EE92-ECBB-4BEC-9E43-25242212E830}"/>
                      </a:ext>
                    </a:extLst>
                  </xdr:cNvPr>
                  <xdr:cNvCxnSpPr/>
                </xdr:nvCxnSpPr>
                <xdr:spPr>
                  <a:xfrm flipV="1">
                    <a:off x="135315" y="8202"/>
                    <a:ext cx="400685" cy="38925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9" name="Straight Connector 548">
                    <a:extLst>
                      <a:ext uri="{FF2B5EF4-FFF2-40B4-BE49-F238E27FC236}">
                        <a16:creationId xmlns:a16="http://schemas.microsoft.com/office/drawing/2014/main" id="{D4952017-0B71-4CDE-AC7A-AA47DF986263}"/>
                      </a:ext>
                    </a:extLst>
                  </xdr:cNvPr>
                  <xdr:cNvCxnSpPr/>
                </xdr:nvCxnSpPr>
                <xdr:spPr>
                  <a:xfrm>
                    <a:off x="79959" y="325986"/>
                    <a:ext cx="132715" cy="254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0" name="Straight Connector 549">
                    <a:extLst>
                      <a:ext uri="{FF2B5EF4-FFF2-40B4-BE49-F238E27FC236}">
                        <a16:creationId xmlns:a16="http://schemas.microsoft.com/office/drawing/2014/main" id="{8EC53C73-D586-45A6-9E22-AE78C58D764C}"/>
                      </a:ext>
                    </a:extLst>
                  </xdr:cNvPr>
                  <xdr:cNvCxnSpPr/>
                </xdr:nvCxnSpPr>
                <xdr:spPr>
                  <a:xfrm>
                    <a:off x="151717" y="258329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51" name="Rectangle 550">
                    <a:extLst>
                      <a:ext uri="{FF2B5EF4-FFF2-40B4-BE49-F238E27FC236}">
                        <a16:creationId xmlns:a16="http://schemas.microsoft.com/office/drawing/2014/main" id="{CDD0EADB-435F-484C-A1FB-5937608C80B4}"/>
                      </a:ext>
                    </a:extLst>
                  </xdr:cNvPr>
                  <xdr:cNvSpPr/>
                </xdr:nvSpPr>
                <xdr:spPr>
                  <a:xfrm rot="16200000">
                    <a:off x="4101" y="393644"/>
                    <a:ext cx="132678" cy="132432"/>
                  </a:xfrm>
                  <a:prstGeom prst="rect">
                    <a:avLst/>
                  </a:prstGeom>
                  <a:noFill/>
                  <a:ln w="3175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552" name="Straight Connector 551">
                    <a:extLst>
                      <a:ext uri="{FF2B5EF4-FFF2-40B4-BE49-F238E27FC236}">
                        <a16:creationId xmlns:a16="http://schemas.microsoft.com/office/drawing/2014/main" id="{E12D1CFF-74B0-40A6-B61E-ACECDD0A7FA0}"/>
                      </a:ext>
                    </a:extLst>
                  </xdr:cNvPr>
                  <xdr:cNvCxnSpPr/>
                </xdr:nvCxnSpPr>
                <xdr:spPr>
                  <a:xfrm>
                    <a:off x="215274" y="186571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3" name="Straight Connector 552">
                    <a:extLst>
                      <a:ext uri="{FF2B5EF4-FFF2-40B4-BE49-F238E27FC236}">
                        <a16:creationId xmlns:a16="http://schemas.microsoft.com/office/drawing/2014/main" id="{04E1E013-C2B1-4F34-8F48-99493B8EC922}"/>
                      </a:ext>
                    </a:extLst>
                  </xdr:cNvPr>
                  <xdr:cNvCxnSpPr/>
                </xdr:nvCxnSpPr>
                <xdr:spPr>
                  <a:xfrm>
                    <a:off x="289082" y="118913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4" name="Straight Connector 553">
                    <a:extLst>
                      <a:ext uri="{FF2B5EF4-FFF2-40B4-BE49-F238E27FC236}">
                        <a16:creationId xmlns:a16="http://schemas.microsoft.com/office/drawing/2014/main" id="{19C89017-86E2-43C5-A19B-5FF07AA399AE}"/>
                      </a:ext>
                    </a:extLst>
                  </xdr:cNvPr>
                  <xdr:cNvCxnSpPr/>
                </xdr:nvCxnSpPr>
                <xdr:spPr>
                  <a:xfrm>
                    <a:off x="358790" y="51256"/>
                    <a:ext cx="135255" cy="127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555" name="Group 554">
                    <a:extLst>
                      <a:ext uri="{FF2B5EF4-FFF2-40B4-BE49-F238E27FC236}">
                        <a16:creationId xmlns:a16="http://schemas.microsoft.com/office/drawing/2014/main" id="{FCDE8121-93E9-454A-A65D-7F82B84C640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-237" y="0"/>
                    <a:chExt cx="548149" cy="528132"/>
                  </a:xfrm>
                </xdr:grpSpPr>
                <xdr:sp macro="" textlink="">
                  <xdr:nvSpPr>
                    <xdr:cNvPr id="557" name="Parallelogram 556">
                      <a:extLst>
                        <a:ext uri="{FF2B5EF4-FFF2-40B4-BE49-F238E27FC236}">
                          <a16:creationId xmlns:a16="http://schemas.microsoft.com/office/drawing/2014/main" id="{D7511434-C472-4939-8E68-D5A95BA4629C}"/>
                        </a:ext>
                      </a:extLst>
                    </xdr:cNvPr>
                    <xdr:cNvSpPr/>
                  </xdr:nvSpPr>
                  <xdr:spPr>
                    <a:xfrm>
                      <a:off x="1" y="0"/>
                      <a:ext cx="547911" cy="392430"/>
                    </a:xfrm>
                    <a:prstGeom prst="parallelogram">
                      <a:avLst>
                        <a:gd name="adj" fmla="val 104833"/>
                      </a:avLst>
                    </a:prstGeom>
                    <a:solidFill>
                      <a:schemeClr val="accent6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558" name="Parallelogram 557">
                      <a:extLst>
                        <a:ext uri="{FF2B5EF4-FFF2-40B4-BE49-F238E27FC236}">
                          <a16:creationId xmlns:a16="http://schemas.microsoft.com/office/drawing/2014/main" id="{D6303891-45E6-4169-974C-322743E0311C}"/>
                        </a:ext>
                      </a:extLst>
                    </xdr:cNvPr>
                    <xdr:cNvSpPr/>
                  </xdr:nvSpPr>
                  <xdr:spPr>
                    <a:xfrm>
                      <a:off x="-237" y="395952"/>
                      <a:ext cx="134743" cy="132180"/>
                    </a:xfrm>
                    <a:prstGeom prst="parallelogram">
                      <a:avLst>
                        <a:gd name="adj" fmla="val 0"/>
                      </a:avLst>
                    </a:prstGeom>
                    <a:solidFill>
                      <a:schemeClr val="accent6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sp macro="" textlink="">
                  <xdr:nvSpPr>
                    <xdr:cNvPr id="559" name="Parallelogram 558">
                      <a:extLst>
                        <a:ext uri="{FF2B5EF4-FFF2-40B4-BE49-F238E27FC236}">
                          <a16:creationId xmlns:a16="http://schemas.microsoft.com/office/drawing/2014/main" id="{8E897C49-DD66-4309-AEB8-4D9C063950B9}"/>
                        </a:ext>
                      </a:extLst>
                    </xdr:cNvPr>
                    <xdr:cNvSpPr/>
                  </xdr:nvSpPr>
                  <xdr:spPr>
                    <a:xfrm rot="5400000" flipH="1">
                      <a:off x="78100" y="67450"/>
                      <a:ext cx="515829" cy="402590"/>
                    </a:xfrm>
                    <a:prstGeom prst="parallelogram">
                      <a:avLst>
                        <a:gd name="adj" fmla="val 94272"/>
                      </a:avLst>
                    </a:prstGeom>
                    <a:solidFill>
                      <a:schemeClr val="accent6">
                        <a:lumMod val="60000"/>
                        <a:lumOff val="40000"/>
                        <a:alpha val="50000"/>
                      </a:schemeClr>
                    </a:solidFill>
                    <a:ln w="3175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</xdr:grpSp>
              <xdr:cxnSp macro="">
                <xdr:nvCxnSpPr>
                  <xdr:cNvPr id="556" name="Straight Connector 555">
                    <a:extLst>
                      <a:ext uri="{FF2B5EF4-FFF2-40B4-BE49-F238E27FC236}">
                        <a16:creationId xmlns:a16="http://schemas.microsoft.com/office/drawing/2014/main" id="{833F1916-AC77-41E6-85C1-C17F87FCCC55}"/>
                      </a:ext>
                    </a:extLst>
                  </xdr:cNvPr>
                  <xdr:cNvCxnSpPr/>
                </xdr:nvCxnSpPr>
                <xdr:spPr>
                  <a:xfrm flipV="1">
                    <a:off x="135315" y="139417"/>
                    <a:ext cx="405130" cy="387350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542" name="Straight Connector 541">
                  <a:extLst>
                    <a:ext uri="{FF2B5EF4-FFF2-40B4-BE49-F238E27FC236}">
                      <a16:creationId xmlns:a16="http://schemas.microsoft.com/office/drawing/2014/main" id="{35EBCBC9-8887-42DC-B468-4C4A0ACC6F76}"/>
                    </a:ext>
                  </a:extLst>
                </xdr:cNvPr>
                <xdr:cNvCxnSpPr/>
              </xdr:nvCxnSpPr>
              <xdr:spPr>
                <a:xfrm>
                  <a:off x="344703" y="187495"/>
                  <a:ext cx="4326" cy="128362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3" name="Straight Connector 542">
                  <a:extLst>
                    <a:ext uri="{FF2B5EF4-FFF2-40B4-BE49-F238E27FC236}">
                      <a16:creationId xmlns:a16="http://schemas.microsoft.com/office/drawing/2014/main" id="{AD68AC49-C21F-42AC-AEC0-BD7798EED0CD}"/>
                    </a:ext>
                  </a:extLst>
                </xdr:cNvPr>
                <xdr:cNvCxnSpPr/>
              </xdr:nvCxnSpPr>
              <xdr:spPr>
                <a:xfrm>
                  <a:off x="419701" y="124035"/>
                  <a:ext cx="0" cy="13271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4" name="Straight Connector 543">
                  <a:extLst>
                    <a:ext uri="{FF2B5EF4-FFF2-40B4-BE49-F238E27FC236}">
                      <a16:creationId xmlns:a16="http://schemas.microsoft.com/office/drawing/2014/main" id="{67579CD0-E1E9-4051-B74D-2C216772E7BC}"/>
                    </a:ext>
                  </a:extLst>
                </xdr:cNvPr>
                <xdr:cNvCxnSpPr/>
              </xdr:nvCxnSpPr>
              <xdr:spPr>
                <a:xfrm>
                  <a:off x="488930" y="56249"/>
                  <a:ext cx="0" cy="133186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33" name="Group 532">
                <a:extLst>
                  <a:ext uri="{FF2B5EF4-FFF2-40B4-BE49-F238E27FC236}">
                    <a16:creationId xmlns:a16="http://schemas.microsoft.com/office/drawing/2014/main" id="{0BC64619-3DAC-484B-B369-44CA199C21D5}"/>
                  </a:ext>
                </a:extLst>
              </xdr:cNvPr>
              <xdr:cNvGrpSpPr/>
            </xdr:nvGrpSpPr>
            <xdr:grpSpPr>
              <a:xfrm>
                <a:off x="312886" y="1489814"/>
                <a:ext cx="620834" cy="718708"/>
                <a:chOff x="-37955" y="-271833"/>
                <a:chExt cx="621005" cy="718780"/>
              </a:xfrm>
            </xdr:grpSpPr>
            <xdr:sp macro="" textlink="">
              <xdr:nvSpPr>
                <xdr:cNvPr id="538" name="Text Box 1683">
                  <a:extLst>
                    <a:ext uri="{FF2B5EF4-FFF2-40B4-BE49-F238E27FC236}">
                      <a16:creationId xmlns:a16="http://schemas.microsoft.com/office/drawing/2014/main" id="{DEA806AC-E4B0-4999-A602-AA06E075D41A}"/>
                    </a:ext>
                  </a:extLst>
                </xdr:cNvPr>
                <xdr:cNvSpPr txBox="1"/>
              </xdr:nvSpPr>
              <xdr:spPr>
                <a:xfrm>
                  <a:off x="-8244" y="-257624"/>
                  <a:ext cx="422016" cy="459644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eaVert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6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… …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539" name="Straight Arrow Connector 538">
                  <a:extLst>
                    <a:ext uri="{FF2B5EF4-FFF2-40B4-BE49-F238E27FC236}">
                      <a16:creationId xmlns:a16="http://schemas.microsoft.com/office/drawing/2014/main" id="{968A4585-B324-49CA-B850-B1D3BCB55C22}"/>
                    </a:ext>
                  </a:extLst>
                </xdr:cNvPr>
                <xdr:cNvCxnSpPr/>
              </xdr:nvCxnSpPr>
              <xdr:spPr>
                <a:xfrm>
                  <a:off x="199204" y="-271833"/>
                  <a:ext cx="0" cy="5207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40" name="Text Box 2">
                  <a:extLst>
                    <a:ext uri="{FF2B5EF4-FFF2-40B4-BE49-F238E27FC236}">
                      <a16:creationId xmlns:a16="http://schemas.microsoft.com/office/drawing/2014/main" id="{EA986FF9-D5E0-4CF3-BB70-2EB42F159AF9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37955" y="190407"/>
                  <a:ext cx="62100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K=64</a:t>
                  </a:r>
                </a:p>
              </xdr:txBody>
            </xdr:sp>
          </xdr:grpSp>
          <xdr:cxnSp macro="">
            <xdr:nvCxnSpPr>
              <xdr:cNvPr id="534" name="Straight Arrow Connector 533">
                <a:extLst>
                  <a:ext uri="{FF2B5EF4-FFF2-40B4-BE49-F238E27FC236}">
                    <a16:creationId xmlns:a16="http://schemas.microsoft.com/office/drawing/2014/main" id="{FC278D29-C54F-47FD-9387-A80E6E3FE2BD}"/>
                  </a:ext>
                </a:extLst>
              </xdr:cNvPr>
              <xdr:cNvCxnSpPr/>
            </xdr:nvCxnSpPr>
            <xdr:spPr>
              <a:xfrm flipV="1">
                <a:off x="194564" y="771600"/>
                <a:ext cx="637909" cy="390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5" name="Text Box 2">
                <a:extLst>
                  <a:ext uri="{FF2B5EF4-FFF2-40B4-BE49-F238E27FC236}">
                    <a16:creationId xmlns:a16="http://schemas.microsoft.com/office/drawing/2014/main" id="{1EF21A37-92C1-4050-9B58-B9781EE9325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53926" y="623436"/>
                <a:ext cx="488315" cy="25654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W=1</a:t>
                </a:r>
              </a:p>
            </xdr:txBody>
          </xdr:sp>
          <xdr:sp macro="" textlink="">
            <xdr:nvSpPr>
              <xdr:cNvPr id="536" name="Text Box 2">
                <a:extLst>
                  <a:ext uri="{FF2B5EF4-FFF2-40B4-BE49-F238E27FC236}">
                    <a16:creationId xmlns:a16="http://schemas.microsoft.com/office/drawing/2014/main" id="{196EB7A3-BC06-4F1F-88DD-DB398F87FC2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771244" y="946193"/>
                <a:ext cx="613445" cy="417783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thread(0)</a:t>
                </a: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vave(0) 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16 feature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537" name="Text Box 2">
                <a:extLst>
                  <a:ext uri="{FF2B5EF4-FFF2-40B4-BE49-F238E27FC236}">
                    <a16:creationId xmlns:a16="http://schemas.microsoft.com/office/drawing/2014/main" id="{F4086C04-1ED0-4962-A86B-6BE823E2EED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817167" y="1521985"/>
                <a:ext cx="613445" cy="30516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0" tIns="0" rIns="0" bIns="0" anchor="t" anchorCtr="0">
                <a:noAutofit/>
              </a:bodyPr>
              <a:lstStyle/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thread(1) = 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lnSpc>
                    <a:spcPct val="107000"/>
                  </a:lnSpc>
                  <a:spcAft>
                    <a:spcPts val="0"/>
                  </a:spcAft>
                </a:pPr>
                <a:r>
                  <a: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16 feature</a:t>
                </a:r>
                <a:endParaRPr lang="en-US" sz="11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508" name="Left Brace 507">
              <a:extLst>
                <a:ext uri="{FF2B5EF4-FFF2-40B4-BE49-F238E27FC236}">
                  <a16:creationId xmlns:a16="http://schemas.microsoft.com/office/drawing/2014/main" id="{1FFA5E84-FD7D-456A-97AE-6A17FDD236E3}"/>
                </a:ext>
              </a:extLst>
            </xdr:cNvPr>
            <xdr:cNvSpPr/>
          </xdr:nvSpPr>
          <xdr:spPr>
            <a:xfrm>
              <a:off x="608263" y="746449"/>
              <a:ext cx="48410" cy="485697"/>
            </a:xfrm>
            <a:prstGeom prst="leftBrace">
              <a:avLst>
                <a:gd name="adj1" fmla="val 48390"/>
                <a:gd name="adj2" fmla="val 5220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509" name="Left Brace 508">
              <a:extLst>
                <a:ext uri="{FF2B5EF4-FFF2-40B4-BE49-F238E27FC236}">
                  <a16:creationId xmlns:a16="http://schemas.microsoft.com/office/drawing/2014/main" id="{79F17B33-9C6C-4748-9C4C-DEC922291500}"/>
                </a:ext>
              </a:extLst>
            </xdr:cNvPr>
            <xdr:cNvSpPr/>
          </xdr:nvSpPr>
          <xdr:spPr>
            <a:xfrm>
              <a:off x="612194" y="1410183"/>
              <a:ext cx="48410" cy="485697"/>
            </a:xfrm>
            <a:prstGeom prst="leftBrace">
              <a:avLst>
                <a:gd name="adj1" fmla="val 48390"/>
                <a:gd name="adj2" fmla="val 5220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63" name="Group 362">
            <a:extLst>
              <a:ext uri="{FF2B5EF4-FFF2-40B4-BE49-F238E27FC236}">
                <a16:creationId xmlns:a16="http://schemas.microsoft.com/office/drawing/2014/main" id="{3B68B228-4F2D-4CBA-933D-6EBFAECA173B}"/>
              </a:ext>
            </a:extLst>
          </xdr:cNvPr>
          <xdr:cNvGrpSpPr/>
        </xdr:nvGrpSpPr>
        <xdr:grpSpPr>
          <a:xfrm>
            <a:off x="5797177" y="1217707"/>
            <a:ext cx="2966720" cy="2590015"/>
            <a:chOff x="0" y="0"/>
            <a:chExt cx="2967135" cy="2582713"/>
          </a:xfrm>
        </xdr:grpSpPr>
        <xdr:grpSp>
          <xdr:nvGrpSpPr>
            <xdr:cNvPr id="364" name="Group 363">
              <a:extLst>
                <a:ext uri="{FF2B5EF4-FFF2-40B4-BE49-F238E27FC236}">
                  <a16:creationId xmlns:a16="http://schemas.microsoft.com/office/drawing/2014/main" id="{5C8892DC-6221-4128-93B6-8236DCF3D3F3}"/>
                </a:ext>
              </a:extLst>
            </xdr:cNvPr>
            <xdr:cNvGrpSpPr/>
          </xdr:nvGrpSpPr>
          <xdr:grpSpPr>
            <a:xfrm>
              <a:off x="0" y="0"/>
              <a:ext cx="2967135" cy="2582713"/>
              <a:chOff x="0" y="0"/>
              <a:chExt cx="2967135" cy="2582713"/>
            </a:xfrm>
          </xdr:grpSpPr>
          <xdr:sp macro="" textlink="">
            <xdr:nvSpPr>
              <xdr:cNvPr id="366" name="Rectangle 365">
                <a:extLst>
                  <a:ext uri="{FF2B5EF4-FFF2-40B4-BE49-F238E27FC236}">
                    <a16:creationId xmlns:a16="http://schemas.microsoft.com/office/drawing/2014/main" id="{0193B844-72F2-4429-A9F6-B1BAF8ABCC5B}"/>
                  </a:ext>
                </a:extLst>
              </xdr:cNvPr>
              <xdr:cNvSpPr/>
            </xdr:nvSpPr>
            <xdr:spPr>
              <a:xfrm>
                <a:off x="0" y="0"/>
                <a:ext cx="2967135" cy="2582713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367" name="Group 366">
                <a:extLst>
                  <a:ext uri="{FF2B5EF4-FFF2-40B4-BE49-F238E27FC236}">
                    <a16:creationId xmlns:a16="http://schemas.microsoft.com/office/drawing/2014/main" id="{45B51103-A31B-48DF-A98E-CB634F6190BC}"/>
                  </a:ext>
                </a:extLst>
              </xdr:cNvPr>
              <xdr:cNvGrpSpPr/>
            </xdr:nvGrpSpPr>
            <xdr:grpSpPr>
              <a:xfrm>
                <a:off x="83673" y="37322"/>
                <a:ext cx="2852384" cy="2122662"/>
                <a:chOff x="46350" y="0"/>
                <a:chExt cx="2852384" cy="2122662"/>
              </a:xfrm>
            </xdr:grpSpPr>
            <xdr:grpSp>
              <xdr:nvGrpSpPr>
                <xdr:cNvPr id="368" name="Group 367">
                  <a:extLst>
                    <a:ext uri="{FF2B5EF4-FFF2-40B4-BE49-F238E27FC236}">
                      <a16:creationId xmlns:a16="http://schemas.microsoft.com/office/drawing/2014/main" id="{9B43F929-EAFE-4186-AC62-E4953D540F43}"/>
                    </a:ext>
                  </a:extLst>
                </xdr:cNvPr>
                <xdr:cNvGrpSpPr/>
              </xdr:nvGrpSpPr>
              <xdr:grpSpPr>
                <a:xfrm>
                  <a:off x="903203" y="164220"/>
                  <a:ext cx="1468072" cy="1783079"/>
                  <a:chOff x="0" y="1"/>
                  <a:chExt cx="1468490" cy="1783128"/>
                </a:xfrm>
              </xdr:grpSpPr>
              <xdr:cxnSp macro="">
                <xdr:nvCxnSpPr>
                  <xdr:cNvPr id="503" name="Straight Arrow Connector 502">
                    <a:extLst>
                      <a:ext uri="{FF2B5EF4-FFF2-40B4-BE49-F238E27FC236}">
                        <a16:creationId xmlns:a16="http://schemas.microsoft.com/office/drawing/2014/main" id="{518AC8F7-566B-4C22-9E78-EA91CC1B4F6C}"/>
                      </a:ext>
                    </a:extLst>
                  </xdr:cNvPr>
                  <xdr:cNvCxnSpPr/>
                </xdr:nvCxnSpPr>
                <xdr:spPr>
                  <a:xfrm>
                    <a:off x="3028" y="581341"/>
                    <a:ext cx="3517" cy="1201788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04" name="Straight Arrow Connector 503">
                    <a:extLst>
                      <a:ext uri="{FF2B5EF4-FFF2-40B4-BE49-F238E27FC236}">
                        <a16:creationId xmlns:a16="http://schemas.microsoft.com/office/drawing/2014/main" id="{E9F7C38F-F477-42CB-ADE0-3CC6C77EA8F3}"/>
                      </a:ext>
                    </a:extLst>
                  </xdr:cNvPr>
                  <xdr:cNvCxnSpPr/>
                </xdr:nvCxnSpPr>
                <xdr:spPr>
                  <a:xfrm>
                    <a:off x="3028" y="584369"/>
                    <a:ext cx="1465462" cy="8876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05" name="Straight Arrow Connector 504">
                    <a:extLst>
                      <a:ext uri="{FF2B5EF4-FFF2-40B4-BE49-F238E27FC236}">
                        <a16:creationId xmlns:a16="http://schemas.microsoft.com/office/drawing/2014/main" id="{7E7D261A-41C2-428E-A331-4781D28F0692}"/>
                      </a:ext>
                    </a:extLst>
                  </xdr:cNvPr>
                  <xdr:cNvCxnSpPr/>
                </xdr:nvCxnSpPr>
                <xdr:spPr>
                  <a:xfrm flipV="1">
                    <a:off x="0" y="1"/>
                    <a:ext cx="608591" cy="584369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369" name="Text Box 2">
                  <a:extLst>
                    <a:ext uri="{FF2B5EF4-FFF2-40B4-BE49-F238E27FC236}">
                      <a16:creationId xmlns:a16="http://schemas.microsoft.com/office/drawing/2014/main" id="{A0A65322-35A3-4256-A251-CAFA89C8850F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83771" y="1866122"/>
                  <a:ext cx="525792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H=28</a:t>
                  </a:r>
                </a:p>
              </xdr:txBody>
            </xdr:sp>
            <xdr:sp macro="" textlink="">
              <xdr:nvSpPr>
                <xdr:cNvPr id="370" name="Text Box 2">
                  <a:extLst>
                    <a:ext uri="{FF2B5EF4-FFF2-40B4-BE49-F238E27FC236}">
                      <a16:creationId xmlns:a16="http://schemas.microsoft.com/office/drawing/2014/main" id="{17F3A3EC-B1DF-4C93-A656-68A3558DAC92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310259" y="600891"/>
                  <a:ext cx="58847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W=28</a:t>
                  </a:r>
                </a:p>
              </xdr:txBody>
            </xdr:sp>
            <xdr:sp macro="" textlink="">
              <xdr:nvSpPr>
                <xdr:cNvPr id="371" name="Text Box 2">
                  <a:extLst>
                    <a:ext uri="{FF2B5EF4-FFF2-40B4-BE49-F238E27FC236}">
                      <a16:creationId xmlns:a16="http://schemas.microsoft.com/office/drawing/2014/main" id="{649B0929-7675-49BF-BB69-0F7EC60E8EB6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444378" y="0"/>
                  <a:ext cx="64452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K=64</a:t>
                  </a:r>
                </a:p>
              </xdr:txBody>
            </xdr:sp>
            <xdr:cxnSp macro="">
              <xdr:nvCxnSpPr>
                <xdr:cNvPr id="372" name="Straight Arrow Connector 371">
                  <a:extLst>
                    <a:ext uri="{FF2B5EF4-FFF2-40B4-BE49-F238E27FC236}">
                      <a16:creationId xmlns:a16="http://schemas.microsoft.com/office/drawing/2014/main" id="{98768BD9-06AF-427E-9ED9-06A39F5B318A}"/>
                    </a:ext>
                  </a:extLst>
                </xdr:cNvPr>
                <xdr:cNvCxnSpPr/>
              </xdr:nvCxnSpPr>
              <xdr:spPr>
                <a:xfrm>
                  <a:off x="1376412" y="1211430"/>
                  <a:ext cx="620212" cy="70281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73" name="Group 372">
                  <a:extLst>
                    <a:ext uri="{FF2B5EF4-FFF2-40B4-BE49-F238E27FC236}">
                      <a16:creationId xmlns:a16="http://schemas.microsoft.com/office/drawing/2014/main" id="{2CC5E064-218C-47B4-A4CA-3CE46406D515}"/>
                    </a:ext>
                  </a:extLst>
                </xdr:cNvPr>
                <xdr:cNvGrpSpPr/>
              </xdr:nvGrpSpPr>
              <xdr:grpSpPr>
                <a:xfrm>
                  <a:off x="881872" y="300413"/>
                  <a:ext cx="1357862" cy="1369947"/>
                  <a:chOff x="-22932" y="-50418"/>
                  <a:chExt cx="1358724" cy="1369947"/>
                </a:xfrm>
              </xdr:grpSpPr>
              <xdr:grpSp>
                <xdr:nvGrpSpPr>
                  <xdr:cNvPr id="379" name="Group 378">
                    <a:extLst>
                      <a:ext uri="{FF2B5EF4-FFF2-40B4-BE49-F238E27FC236}">
                        <a16:creationId xmlns:a16="http://schemas.microsoft.com/office/drawing/2014/main" id="{2C5E9C04-DC4E-4BF8-B648-53607B7B909B}"/>
                      </a:ext>
                    </a:extLst>
                  </xdr:cNvPr>
                  <xdr:cNvGrpSpPr/>
                </xdr:nvGrpSpPr>
                <xdr:grpSpPr>
                  <a:xfrm>
                    <a:off x="1000760" y="38100"/>
                    <a:ext cx="286833" cy="1207008"/>
                    <a:chOff x="0" y="0"/>
                    <a:chExt cx="286833" cy="1207008"/>
                  </a:xfrm>
                </xdr:grpSpPr>
                <xdr:grpSp>
                  <xdr:nvGrpSpPr>
                    <xdr:cNvPr id="497" name="Group 496">
                      <a:extLst>
                        <a:ext uri="{FF2B5EF4-FFF2-40B4-BE49-F238E27FC236}">
                          <a16:creationId xmlns:a16="http://schemas.microsoft.com/office/drawing/2014/main" id="{7B62E92F-677E-444F-A27F-66B2E75490CE}"/>
                        </a:ext>
                      </a:extLst>
                    </xdr:cNvPr>
                    <xdr:cNvGrpSpPr/>
                  </xdr:nvGrpSpPr>
                  <xdr:grpSpPr>
                    <a:xfrm>
                      <a:off x="0" y="211756"/>
                      <a:ext cx="75077" cy="995252"/>
                      <a:chOff x="0" y="0"/>
                      <a:chExt cx="75077" cy="995252"/>
                    </a:xfrm>
                  </xdr:grpSpPr>
                  <xdr:cxnSp macro="">
                    <xdr:nvCxnSpPr>
                      <xdr:cNvPr id="501" name="Straight Connector 500">
                        <a:extLst>
                          <a:ext uri="{FF2B5EF4-FFF2-40B4-BE49-F238E27FC236}">
                            <a16:creationId xmlns:a16="http://schemas.microsoft.com/office/drawing/2014/main" id="{3586AF49-B25C-4178-B99B-3CE1B324B94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0" y="71227"/>
                        <a:ext cx="0" cy="92402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2" name="Straight Connector 501">
                        <a:extLst>
                          <a:ext uri="{FF2B5EF4-FFF2-40B4-BE49-F238E27FC236}">
                            <a16:creationId xmlns:a16="http://schemas.microsoft.com/office/drawing/2014/main" id="{10354852-389D-4E36-819D-7C32133ED3A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75077" y="0"/>
                        <a:ext cx="0" cy="92402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498" name="Straight Connector 497">
                      <a:extLst>
                        <a:ext uri="{FF2B5EF4-FFF2-40B4-BE49-F238E27FC236}">
                          <a16:creationId xmlns:a16="http://schemas.microsoft.com/office/drawing/2014/main" id="{11A3BE42-C0EC-4501-8E4A-EDE0CD6A368B}"/>
                        </a:ext>
                      </a:extLst>
                    </xdr:cNvPr>
                    <xdr:cNvCxnSpPr/>
                  </xdr:nvCxnSpPr>
                  <xdr:spPr>
                    <a:xfrm>
                      <a:off x="144379" y="142454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99" name="Straight Connector 498">
                      <a:extLst>
                        <a:ext uri="{FF2B5EF4-FFF2-40B4-BE49-F238E27FC236}">
                          <a16:creationId xmlns:a16="http://schemas.microsoft.com/office/drawing/2014/main" id="{2F3F8620-490B-49AA-BB6B-E1B2A45475A9}"/>
                        </a:ext>
                      </a:extLst>
                    </xdr:cNvPr>
                    <xdr:cNvCxnSpPr/>
                  </xdr:nvCxnSpPr>
                  <xdr:spPr>
                    <a:xfrm>
                      <a:off x="219456" y="71227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00" name="Straight Connector 499">
                      <a:extLst>
                        <a:ext uri="{FF2B5EF4-FFF2-40B4-BE49-F238E27FC236}">
                          <a16:creationId xmlns:a16="http://schemas.microsoft.com/office/drawing/2014/main" id="{0FE59547-FEEF-4126-A185-0A70E7D8D4B3}"/>
                        </a:ext>
                      </a:extLst>
                    </xdr:cNvPr>
                    <xdr:cNvCxnSpPr/>
                  </xdr:nvCxnSpPr>
                  <xdr:spPr>
                    <a:xfrm>
                      <a:off x="286833" y="0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80" name="Group 379">
                    <a:extLst>
                      <a:ext uri="{FF2B5EF4-FFF2-40B4-BE49-F238E27FC236}">
                        <a16:creationId xmlns:a16="http://schemas.microsoft.com/office/drawing/2014/main" id="{A1B3371C-E8AA-4F51-9BE2-A1D5A112851D}"/>
                      </a:ext>
                    </a:extLst>
                  </xdr:cNvPr>
                  <xdr:cNvGrpSpPr/>
                </xdr:nvGrpSpPr>
                <xdr:grpSpPr>
                  <a:xfrm>
                    <a:off x="-22932" y="-50418"/>
                    <a:ext cx="1358724" cy="1369947"/>
                    <a:chOff x="-22932" y="-50418"/>
                    <a:chExt cx="1358724" cy="1369947"/>
                  </a:xfrm>
                </xdr:grpSpPr>
                <xdr:grpSp>
                  <xdr:nvGrpSpPr>
                    <xdr:cNvPr id="381" name="Group 380">
                      <a:extLst>
                        <a:ext uri="{FF2B5EF4-FFF2-40B4-BE49-F238E27FC236}">
                          <a16:creationId xmlns:a16="http://schemas.microsoft.com/office/drawing/2014/main" id="{B9F5C83D-0429-428D-B063-79BAE9CC6B27}"/>
                        </a:ext>
                      </a:extLst>
                    </xdr:cNvPr>
                    <xdr:cNvGrpSpPr/>
                  </xdr:nvGrpSpPr>
                  <xdr:grpSpPr>
                    <a:xfrm>
                      <a:off x="2540" y="393700"/>
                      <a:ext cx="925195" cy="925829"/>
                      <a:chOff x="0" y="0"/>
                      <a:chExt cx="925477" cy="925864"/>
                    </a:xfrm>
                  </xdr:grpSpPr>
                  <xdr:grpSp>
                    <xdr:nvGrpSpPr>
                      <xdr:cNvPr id="423" name="Group 422">
                        <a:extLst>
                          <a:ext uri="{FF2B5EF4-FFF2-40B4-BE49-F238E27FC236}">
                            <a16:creationId xmlns:a16="http://schemas.microsoft.com/office/drawing/2014/main" id="{CDEDD026-C56A-45CE-839B-84934D343D4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397232"/>
                        <a:chOff x="0" y="0"/>
                        <a:chExt cx="925477" cy="397232"/>
                      </a:xfrm>
                    </xdr:grpSpPr>
                    <xdr:grpSp>
                      <xdr:nvGrpSpPr>
                        <xdr:cNvPr id="466" name="Group 465">
                          <a:extLst>
                            <a:ext uri="{FF2B5EF4-FFF2-40B4-BE49-F238E27FC236}">
                              <a16:creationId xmlns:a16="http://schemas.microsoft.com/office/drawing/2014/main" id="{5DA352FF-84EB-4A86-B84F-CB62B6375CB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0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488" name="Rectangle 487">
                            <a:extLst>
                              <a:ext uri="{FF2B5EF4-FFF2-40B4-BE49-F238E27FC236}">
                                <a16:creationId xmlns:a16="http://schemas.microsoft.com/office/drawing/2014/main" id="{207A9EEE-64FF-4D3C-9405-EFD244B7955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89" name="Rectangle 488">
                            <a:extLst>
                              <a:ext uri="{FF2B5EF4-FFF2-40B4-BE49-F238E27FC236}">
                                <a16:creationId xmlns:a16="http://schemas.microsoft.com/office/drawing/2014/main" id="{EDF971A7-35BB-497C-99A8-196BCCF8131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490" name="Group 489">
                            <a:extLst>
                              <a:ext uri="{FF2B5EF4-FFF2-40B4-BE49-F238E27FC236}">
                                <a16:creationId xmlns:a16="http://schemas.microsoft.com/office/drawing/2014/main" id="{832B9294-BCEB-4FCD-A9F1-1DDF1AF5995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95" name="Rectangle 494">
                              <a:extLst>
                                <a:ext uri="{FF2B5EF4-FFF2-40B4-BE49-F238E27FC236}">
                                  <a16:creationId xmlns:a16="http://schemas.microsoft.com/office/drawing/2014/main" id="{FDCB7770-379C-4ADD-9E51-CC5D670101C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96" name="Rectangle 495">
                              <a:extLst>
                                <a:ext uri="{FF2B5EF4-FFF2-40B4-BE49-F238E27FC236}">
                                  <a16:creationId xmlns:a16="http://schemas.microsoft.com/office/drawing/2014/main" id="{64D39D8E-B115-41C4-8DF5-D4CD417D7E4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91" name="Group 490">
                            <a:extLst>
                              <a:ext uri="{FF2B5EF4-FFF2-40B4-BE49-F238E27FC236}">
                                <a16:creationId xmlns:a16="http://schemas.microsoft.com/office/drawing/2014/main" id="{4FBCD963-B46C-4F9B-982E-F353AC87B80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93" name="Rectangle 492">
                              <a:extLst>
                                <a:ext uri="{FF2B5EF4-FFF2-40B4-BE49-F238E27FC236}">
                                  <a16:creationId xmlns:a16="http://schemas.microsoft.com/office/drawing/2014/main" id="{AF05E8F5-B4BF-4A39-8819-EC7CEABE64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94" name="Rectangle 493">
                              <a:extLst>
                                <a:ext uri="{FF2B5EF4-FFF2-40B4-BE49-F238E27FC236}">
                                  <a16:creationId xmlns:a16="http://schemas.microsoft.com/office/drawing/2014/main" id="{68BAEBDB-5797-4500-B557-723074C3148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492" name="Rectangle 491">
                            <a:extLst>
                              <a:ext uri="{FF2B5EF4-FFF2-40B4-BE49-F238E27FC236}">
                                <a16:creationId xmlns:a16="http://schemas.microsoft.com/office/drawing/2014/main" id="{780BBD27-CDF4-4310-B86F-7F5B8D7CAE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467" name="Group 466">
                          <a:extLst>
                            <a:ext uri="{FF2B5EF4-FFF2-40B4-BE49-F238E27FC236}">
                              <a16:creationId xmlns:a16="http://schemas.microsoft.com/office/drawing/2014/main" id="{4948E96B-EA4A-4D56-9920-EE8C9D34616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132062"/>
                          <a:ext cx="925477" cy="265170"/>
                          <a:chOff x="0" y="0"/>
                          <a:chExt cx="925477" cy="265170"/>
                        </a:xfrm>
                      </xdr:grpSpPr>
                      <xdr:grpSp>
                        <xdr:nvGrpSpPr>
                          <xdr:cNvPr id="468" name="Group 467">
                            <a:extLst>
                              <a:ext uri="{FF2B5EF4-FFF2-40B4-BE49-F238E27FC236}">
                                <a16:creationId xmlns:a16="http://schemas.microsoft.com/office/drawing/2014/main" id="{2D4B3D3B-9C03-436D-A913-47FB247641C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0"/>
                            <a:ext cx="925477" cy="133109"/>
                            <a:chOff x="0" y="0"/>
                            <a:chExt cx="925477" cy="133109"/>
                          </a:xfrm>
                        </xdr:grpSpPr>
                        <xdr:sp macro="" textlink="">
                          <xdr:nvSpPr>
                            <xdr:cNvPr id="479" name="Rectangle 478">
                              <a:extLst>
                                <a:ext uri="{FF2B5EF4-FFF2-40B4-BE49-F238E27FC236}">
                                  <a16:creationId xmlns:a16="http://schemas.microsoft.com/office/drawing/2014/main" id="{CC805051-F5D7-40CF-8CE0-E3E863BF1F0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660307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80" name="Rectangle 479">
                              <a:extLst>
                                <a:ext uri="{FF2B5EF4-FFF2-40B4-BE49-F238E27FC236}">
                                  <a16:creationId xmlns:a16="http://schemas.microsoft.com/office/drawing/2014/main" id="{29CA525D-B03A-435E-8289-42EF77FBA75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792368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grpSp>
                          <xdr:nvGrpSpPr>
                            <xdr:cNvPr id="481" name="Group 480">
                              <a:extLst>
                                <a:ext uri="{FF2B5EF4-FFF2-40B4-BE49-F238E27FC236}">
                                  <a16:creationId xmlns:a16="http://schemas.microsoft.com/office/drawing/2014/main" id="{A1388F4C-6E5E-4BFF-BBCA-A9E1C62CE376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96184" y="0"/>
                              <a:ext cx="264745" cy="133109"/>
                              <a:chOff x="0" y="0"/>
                              <a:chExt cx="264745" cy="133109"/>
                            </a:xfrm>
                          </xdr:grpSpPr>
                          <xdr:sp macro="" textlink="">
                            <xdr:nvSpPr>
                              <xdr:cNvPr id="486" name="Rectangle 485">
                                <a:extLst>
                                  <a:ext uri="{FF2B5EF4-FFF2-40B4-BE49-F238E27FC236}">
                                    <a16:creationId xmlns:a16="http://schemas.microsoft.com/office/drawing/2014/main" id="{064D717B-3EC7-403E-9CAD-B6266E10744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  <xdr:sp macro="" textlink="">
                            <xdr:nvSpPr>
                              <xdr:cNvPr id="487" name="Rectangle 486">
                                <a:extLst>
                                  <a:ext uri="{FF2B5EF4-FFF2-40B4-BE49-F238E27FC236}">
                                    <a16:creationId xmlns:a16="http://schemas.microsoft.com/office/drawing/2014/main" id="{C8A29FB0-E3EA-429C-8C6B-256BF5CF6D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131636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</xdr:grpSp>
                        <xdr:grpSp>
                          <xdr:nvGrpSpPr>
                            <xdr:cNvPr id="482" name="Group 481">
                              <a:extLst>
                                <a:ext uri="{FF2B5EF4-FFF2-40B4-BE49-F238E27FC236}">
                                  <a16:creationId xmlns:a16="http://schemas.microsoft.com/office/drawing/2014/main" id="{0BAE2773-6FAE-41C7-8ADF-E15F570BAABA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2061" y="0"/>
                              <a:ext cx="264745" cy="133109"/>
                              <a:chOff x="0" y="0"/>
                              <a:chExt cx="264745" cy="133109"/>
                            </a:xfrm>
                          </xdr:grpSpPr>
                          <xdr:sp macro="" textlink="">
                            <xdr:nvSpPr>
                              <xdr:cNvPr id="484" name="Rectangle 483">
                                <a:extLst>
                                  <a:ext uri="{FF2B5EF4-FFF2-40B4-BE49-F238E27FC236}">
                                    <a16:creationId xmlns:a16="http://schemas.microsoft.com/office/drawing/2014/main" id="{2399F8F6-A75A-4C21-9E5F-139A2154E00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  <xdr:sp macro="" textlink="">
                            <xdr:nvSpPr>
                              <xdr:cNvPr id="485" name="Rectangle 484">
                                <a:extLst>
                                  <a:ext uri="{FF2B5EF4-FFF2-40B4-BE49-F238E27FC236}">
                                    <a16:creationId xmlns:a16="http://schemas.microsoft.com/office/drawing/2014/main" id="{1E4DA8EB-B516-4A52-8855-9705BDFB45F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131636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483" name="Rectangle 482">
                              <a:extLst>
                                <a:ext uri="{FF2B5EF4-FFF2-40B4-BE49-F238E27FC236}">
                                  <a16:creationId xmlns:a16="http://schemas.microsoft.com/office/drawing/2014/main" id="{8A3DE200-533C-4825-9B99-458F7CCA3F1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69" name="Group 468">
                            <a:extLst>
                              <a:ext uri="{FF2B5EF4-FFF2-40B4-BE49-F238E27FC236}">
                                <a16:creationId xmlns:a16="http://schemas.microsoft.com/office/drawing/2014/main" id="{4D317583-D7D0-4902-BA0C-2D0F3E5EB38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0" y="132061"/>
                            <a:ext cx="925477" cy="133109"/>
                            <a:chOff x="0" y="0"/>
                            <a:chExt cx="925477" cy="133109"/>
                          </a:xfrm>
                        </xdr:grpSpPr>
                        <xdr:sp macro="" textlink="">
                          <xdr:nvSpPr>
                            <xdr:cNvPr id="470" name="Rectangle 469">
                              <a:extLst>
                                <a:ext uri="{FF2B5EF4-FFF2-40B4-BE49-F238E27FC236}">
                                  <a16:creationId xmlns:a16="http://schemas.microsoft.com/office/drawing/2014/main" id="{4263BFF0-0906-47DD-9B16-7B60A60B5D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660307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71" name="Rectangle 470">
                              <a:extLst>
                                <a:ext uri="{FF2B5EF4-FFF2-40B4-BE49-F238E27FC236}">
                                  <a16:creationId xmlns:a16="http://schemas.microsoft.com/office/drawing/2014/main" id="{24EFF434-CF80-4EEA-9467-00BA10828DD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792368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grpSp>
                          <xdr:nvGrpSpPr>
                            <xdr:cNvPr id="472" name="Group 471">
                              <a:extLst>
                                <a:ext uri="{FF2B5EF4-FFF2-40B4-BE49-F238E27FC236}">
                                  <a16:creationId xmlns:a16="http://schemas.microsoft.com/office/drawing/2014/main" id="{071F828E-6929-44AD-BF3F-82968A4856CD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96184" y="0"/>
                              <a:ext cx="264745" cy="133109"/>
                              <a:chOff x="0" y="0"/>
                              <a:chExt cx="264745" cy="133109"/>
                            </a:xfrm>
                          </xdr:grpSpPr>
                          <xdr:sp macro="" textlink="">
                            <xdr:nvSpPr>
                              <xdr:cNvPr id="477" name="Rectangle 476">
                                <a:extLst>
                                  <a:ext uri="{FF2B5EF4-FFF2-40B4-BE49-F238E27FC236}">
                                    <a16:creationId xmlns:a16="http://schemas.microsoft.com/office/drawing/2014/main" id="{5530926E-6BA6-47F4-BA1D-EBBEDF9EE66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  <xdr:sp macro="" textlink="">
                            <xdr:nvSpPr>
                              <xdr:cNvPr id="478" name="Rectangle 477">
                                <a:extLst>
                                  <a:ext uri="{FF2B5EF4-FFF2-40B4-BE49-F238E27FC236}">
                                    <a16:creationId xmlns:a16="http://schemas.microsoft.com/office/drawing/2014/main" id="{ED99B87E-968A-43EA-AD1E-C4DEE697A36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131636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</xdr:grpSp>
                        <xdr:grpSp>
                          <xdr:nvGrpSpPr>
                            <xdr:cNvPr id="473" name="Group 472">
                              <a:extLst>
                                <a:ext uri="{FF2B5EF4-FFF2-40B4-BE49-F238E27FC236}">
                                  <a16:creationId xmlns:a16="http://schemas.microsoft.com/office/drawing/2014/main" id="{46666D2C-65ED-49A3-B772-18EB3C11AF4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2061" y="0"/>
                              <a:ext cx="264745" cy="133109"/>
                              <a:chOff x="0" y="0"/>
                              <a:chExt cx="264745" cy="133109"/>
                            </a:xfrm>
                          </xdr:grpSpPr>
                          <xdr:sp macro="" textlink="">
                            <xdr:nvSpPr>
                              <xdr:cNvPr id="475" name="Rectangle 474">
                                <a:extLst>
                                  <a:ext uri="{FF2B5EF4-FFF2-40B4-BE49-F238E27FC236}">
                                    <a16:creationId xmlns:a16="http://schemas.microsoft.com/office/drawing/2014/main" id="{252C20A1-82B8-42B1-8363-C9DFF552128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0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  <xdr:sp macro="" textlink="">
                            <xdr:nvSpPr>
                              <xdr:cNvPr id="476" name="Rectangle 475">
                                <a:extLst>
                                  <a:ext uri="{FF2B5EF4-FFF2-40B4-BE49-F238E27FC236}">
                                    <a16:creationId xmlns:a16="http://schemas.microsoft.com/office/drawing/2014/main" id="{249D528D-E3E7-4E20-B1DD-22FF53CFB60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131636" y="0"/>
                                <a:ext cx="133109" cy="133109"/>
                              </a:xfrm>
                              <a:prstGeom prst="rect">
                                <a:avLst/>
                              </a:prstGeom>
                              <a:noFill/>
                              <a:ln w="3175">
                                <a:solidFill>
                                  <a:schemeClr val="tx1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  <a:prstTxWarp prst="textNoShape">
                                  <a:avLst/>
                                </a:prstTxWarp>
                                <a:noAutofit/>
                              </a:bodyPr>
                              <a:lstStyle/>
                              <a:p>
                                <a:endParaRPr lang="en-US"/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474" name="Rectangle 473">
                              <a:extLst>
                                <a:ext uri="{FF2B5EF4-FFF2-40B4-BE49-F238E27FC236}">
                                  <a16:creationId xmlns:a16="http://schemas.microsoft.com/office/drawing/2014/main" id="{37BDEC53-AFDD-4E23-9E61-B3F21E5F626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</xdr:grpSp>
                  </xdr:grpSp>
                  <xdr:grpSp>
                    <xdr:nvGrpSpPr>
                      <xdr:cNvPr id="424" name="Group 423">
                        <a:extLst>
                          <a:ext uri="{FF2B5EF4-FFF2-40B4-BE49-F238E27FC236}">
                            <a16:creationId xmlns:a16="http://schemas.microsoft.com/office/drawing/2014/main" id="{894762FE-F289-48E0-A92B-570F11E7C72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396416"/>
                        <a:ext cx="925477" cy="265170"/>
                        <a:chOff x="0" y="0"/>
                        <a:chExt cx="925477" cy="265170"/>
                      </a:xfrm>
                    </xdr:grpSpPr>
                    <xdr:grpSp>
                      <xdr:nvGrpSpPr>
                        <xdr:cNvPr id="446" name="Group 445">
                          <a:extLst>
                            <a:ext uri="{FF2B5EF4-FFF2-40B4-BE49-F238E27FC236}">
                              <a16:creationId xmlns:a16="http://schemas.microsoft.com/office/drawing/2014/main" id="{5C32AE64-F602-4F32-8B8B-13BC0DDD0CE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0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457" name="Rectangle 456">
                            <a:extLst>
                              <a:ext uri="{FF2B5EF4-FFF2-40B4-BE49-F238E27FC236}">
                                <a16:creationId xmlns:a16="http://schemas.microsoft.com/office/drawing/2014/main" id="{04353927-C2AB-4AC3-8296-F52A3878D0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58" name="Rectangle 457">
                            <a:extLst>
                              <a:ext uri="{FF2B5EF4-FFF2-40B4-BE49-F238E27FC236}">
                                <a16:creationId xmlns:a16="http://schemas.microsoft.com/office/drawing/2014/main" id="{FC17C465-23B9-42CD-9F5E-999BADB7FE8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459" name="Group 458">
                            <a:extLst>
                              <a:ext uri="{FF2B5EF4-FFF2-40B4-BE49-F238E27FC236}">
                                <a16:creationId xmlns:a16="http://schemas.microsoft.com/office/drawing/2014/main" id="{1FA3FB81-F315-486D-B113-C4AD6AA5302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64" name="Rectangle 463">
                              <a:extLst>
                                <a:ext uri="{FF2B5EF4-FFF2-40B4-BE49-F238E27FC236}">
                                  <a16:creationId xmlns:a16="http://schemas.microsoft.com/office/drawing/2014/main" id="{08AED9A0-0B57-445C-99E2-73931792F47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65" name="Rectangle 464">
                              <a:extLst>
                                <a:ext uri="{FF2B5EF4-FFF2-40B4-BE49-F238E27FC236}">
                                  <a16:creationId xmlns:a16="http://schemas.microsoft.com/office/drawing/2014/main" id="{A484CB10-7B6E-45AC-9612-D141CB79512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60" name="Group 459">
                            <a:extLst>
                              <a:ext uri="{FF2B5EF4-FFF2-40B4-BE49-F238E27FC236}">
                                <a16:creationId xmlns:a16="http://schemas.microsoft.com/office/drawing/2014/main" id="{2CB58C7E-B664-4541-9174-4DCFACA7C9F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62" name="Rectangle 461">
                              <a:extLst>
                                <a:ext uri="{FF2B5EF4-FFF2-40B4-BE49-F238E27FC236}">
                                  <a16:creationId xmlns:a16="http://schemas.microsoft.com/office/drawing/2014/main" id="{E05419A3-6874-4DCD-8C2D-D338C5ACC36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63" name="Rectangle 462">
                              <a:extLst>
                                <a:ext uri="{FF2B5EF4-FFF2-40B4-BE49-F238E27FC236}">
                                  <a16:creationId xmlns:a16="http://schemas.microsoft.com/office/drawing/2014/main" id="{D45A02ED-D314-47C5-BDBE-2355B102813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461" name="Rectangle 460">
                            <a:extLst>
                              <a:ext uri="{FF2B5EF4-FFF2-40B4-BE49-F238E27FC236}">
                                <a16:creationId xmlns:a16="http://schemas.microsoft.com/office/drawing/2014/main" id="{8C748555-C946-40D6-86D4-DB9D9F937BF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447" name="Group 446">
                          <a:extLst>
                            <a:ext uri="{FF2B5EF4-FFF2-40B4-BE49-F238E27FC236}">
                              <a16:creationId xmlns:a16="http://schemas.microsoft.com/office/drawing/2014/main" id="{5C3AF322-0F8C-4F27-9B5A-05B82CADE51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132061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448" name="Rectangle 447">
                            <a:extLst>
                              <a:ext uri="{FF2B5EF4-FFF2-40B4-BE49-F238E27FC236}">
                                <a16:creationId xmlns:a16="http://schemas.microsoft.com/office/drawing/2014/main" id="{E2A3A577-3A3B-4857-8DEF-B439C3BEF5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49" name="Rectangle 448">
                            <a:extLst>
                              <a:ext uri="{FF2B5EF4-FFF2-40B4-BE49-F238E27FC236}">
                                <a16:creationId xmlns:a16="http://schemas.microsoft.com/office/drawing/2014/main" id="{C5B7296D-A940-47B2-ADCA-F077B1D4D81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450" name="Group 449">
                            <a:extLst>
                              <a:ext uri="{FF2B5EF4-FFF2-40B4-BE49-F238E27FC236}">
                                <a16:creationId xmlns:a16="http://schemas.microsoft.com/office/drawing/2014/main" id="{714080F5-C5B0-4409-8944-1057C5F5432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55" name="Rectangle 454">
                              <a:extLst>
                                <a:ext uri="{FF2B5EF4-FFF2-40B4-BE49-F238E27FC236}">
                                  <a16:creationId xmlns:a16="http://schemas.microsoft.com/office/drawing/2014/main" id="{64B18749-C987-4809-A13B-99B21127838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56" name="Rectangle 455">
                              <a:extLst>
                                <a:ext uri="{FF2B5EF4-FFF2-40B4-BE49-F238E27FC236}">
                                  <a16:creationId xmlns:a16="http://schemas.microsoft.com/office/drawing/2014/main" id="{3BE2FA05-4E3B-49E4-9C0E-8B6CDEF1389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51" name="Group 450">
                            <a:extLst>
                              <a:ext uri="{FF2B5EF4-FFF2-40B4-BE49-F238E27FC236}">
                                <a16:creationId xmlns:a16="http://schemas.microsoft.com/office/drawing/2014/main" id="{BE70530D-9B83-4C9E-B021-D4260B51165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53" name="Rectangle 452">
                              <a:extLst>
                                <a:ext uri="{FF2B5EF4-FFF2-40B4-BE49-F238E27FC236}">
                                  <a16:creationId xmlns:a16="http://schemas.microsoft.com/office/drawing/2014/main" id="{EE1BB300-A539-48BE-B162-7A302B1A385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54" name="Rectangle 453">
                              <a:extLst>
                                <a:ext uri="{FF2B5EF4-FFF2-40B4-BE49-F238E27FC236}">
                                  <a16:creationId xmlns:a16="http://schemas.microsoft.com/office/drawing/2014/main" id="{673142A3-7224-440E-9121-4C8B0A9EFF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452" name="Rectangle 451">
                            <a:extLst>
                              <a:ext uri="{FF2B5EF4-FFF2-40B4-BE49-F238E27FC236}">
                                <a16:creationId xmlns:a16="http://schemas.microsoft.com/office/drawing/2014/main" id="{10D44AC7-6838-44D9-9C1E-61E00F76C34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</xdr:grpSp>
                  <xdr:grpSp>
                    <xdr:nvGrpSpPr>
                      <xdr:cNvPr id="425" name="Group 424">
                        <a:extLst>
                          <a:ext uri="{FF2B5EF4-FFF2-40B4-BE49-F238E27FC236}">
                            <a16:creationId xmlns:a16="http://schemas.microsoft.com/office/drawing/2014/main" id="{2CB3C4FB-E7F4-42BD-A3E0-B96BB79AE94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660694"/>
                        <a:ext cx="925477" cy="265170"/>
                        <a:chOff x="0" y="0"/>
                        <a:chExt cx="925477" cy="265170"/>
                      </a:xfrm>
                    </xdr:grpSpPr>
                    <xdr:grpSp>
                      <xdr:nvGrpSpPr>
                        <xdr:cNvPr id="426" name="Group 425">
                          <a:extLst>
                            <a:ext uri="{FF2B5EF4-FFF2-40B4-BE49-F238E27FC236}">
                              <a16:creationId xmlns:a16="http://schemas.microsoft.com/office/drawing/2014/main" id="{855B9341-B342-47EE-A7A9-5CFE23B3C7B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0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437" name="Rectangle 436">
                            <a:extLst>
                              <a:ext uri="{FF2B5EF4-FFF2-40B4-BE49-F238E27FC236}">
                                <a16:creationId xmlns:a16="http://schemas.microsoft.com/office/drawing/2014/main" id="{3B38C097-2350-4AD4-8DAA-AA87BC39CD9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38" name="Rectangle 437">
                            <a:extLst>
                              <a:ext uri="{FF2B5EF4-FFF2-40B4-BE49-F238E27FC236}">
                                <a16:creationId xmlns:a16="http://schemas.microsoft.com/office/drawing/2014/main" id="{4A42BAD8-9FDE-4EF6-ACC5-697115FFBB1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439" name="Group 438">
                            <a:extLst>
                              <a:ext uri="{FF2B5EF4-FFF2-40B4-BE49-F238E27FC236}">
                                <a16:creationId xmlns:a16="http://schemas.microsoft.com/office/drawing/2014/main" id="{5A511247-09E4-4F7A-A324-0456A8FE756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44" name="Rectangle 443">
                              <a:extLst>
                                <a:ext uri="{FF2B5EF4-FFF2-40B4-BE49-F238E27FC236}">
                                  <a16:creationId xmlns:a16="http://schemas.microsoft.com/office/drawing/2014/main" id="{4C4FDB6D-26E3-4B03-9966-7FC90C5AFD9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45" name="Rectangle 444">
                              <a:extLst>
                                <a:ext uri="{FF2B5EF4-FFF2-40B4-BE49-F238E27FC236}">
                                  <a16:creationId xmlns:a16="http://schemas.microsoft.com/office/drawing/2014/main" id="{60EB2CD4-C359-4F1D-86AD-5B7F8E16C7E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40" name="Group 439">
                            <a:extLst>
                              <a:ext uri="{FF2B5EF4-FFF2-40B4-BE49-F238E27FC236}">
                                <a16:creationId xmlns:a16="http://schemas.microsoft.com/office/drawing/2014/main" id="{8ED1374A-1241-4355-B1A4-270C5469C29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42" name="Rectangle 441">
                              <a:extLst>
                                <a:ext uri="{FF2B5EF4-FFF2-40B4-BE49-F238E27FC236}">
                                  <a16:creationId xmlns:a16="http://schemas.microsoft.com/office/drawing/2014/main" id="{C29EA7FD-B95A-4538-891E-E9027C479CD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43" name="Rectangle 442">
                              <a:extLst>
                                <a:ext uri="{FF2B5EF4-FFF2-40B4-BE49-F238E27FC236}">
                                  <a16:creationId xmlns:a16="http://schemas.microsoft.com/office/drawing/2014/main" id="{58FB94E7-0771-4146-BCB5-B82D2270A0A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441" name="Rectangle 440">
                            <a:extLst>
                              <a:ext uri="{FF2B5EF4-FFF2-40B4-BE49-F238E27FC236}">
                                <a16:creationId xmlns:a16="http://schemas.microsoft.com/office/drawing/2014/main" id="{5275F54D-AE6A-459E-BB25-F31F5E050EE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427" name="Group 426">
                          <a:extLst>
                            <a:ext uri="{FF2B5EF4-FFF2-40B4-BE49-F238E27FC236}">
                              <a16:creationId xmlns:a16="http://schemas.microsoft.com/office/drawing/2014/main" id="{02DD8021-5BE1-409D-BCEF-813E1E31B4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132061"/>
                          <a:ext cx="925477" cy="133109"/>
                          <a:chOff x="0" y="0"/>
                          <a:chExt cx="925477" cy="133109"/>
                        </a:xfrm>
                      </xdr:grpSpPr>
                      <xdr:sp macro="" textlink="">
                        <xdr:nvSpPr>
                          <xdr:cNvPr id="428" name="Rectangle 427">
                            <a:extLst>
                              <a:ext uri="{FF2B5EF4-FFF2-40B4-BE49-F238E27FC236}">
                                <a16:creationId xmlns:a16="http://schemas.microsoft.com/office/drawing/2014/main" id="{A5E7DA83-181F-48EC-8860-ECDB5FB8AE8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0307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29" name="Rectangle 428">
                            <a:extLst>
                              <a:ext uri="{FF2B5EF4-FFF2-40B4-BE49-F238E27FC236}">
                                <a16:creationId xmlns:a16="http://schemas.microsoft.com/office/drawing/2014/main" id="{06AA4BAC-1137-4E5C-AF51-EA182CEC17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2368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grpSp>
                        <xdr:nvGrpSpPr>
                          <xdr:cNvPr id="430" name="Group 429">
                            <a:extLst>
                              <a:ext uri="{FF2B5EF4-FFF2-40B4-BE49-F238E27FC236}">
                                <a16:creationId xmlns:a16="http://schemas.microsoft.com/office/drawing/2014/main" id="{54B667B5-A6FA-443D-9FD8-746947755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96184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35" name="Rectangle 434">
                              <a:extLst>
                                <a:ext uri="{FF2B5EF4-FFF2-40B4-BE49-F238E27FC236}">
                                  <a16:creationId xmlns:a16="http://schemas.microsoft.com/office/drawing/2014/main" id="{2F243D80-D7B6-415B-85A8-7F0BF2FFA10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36" name="Rectangle 435">
                              <a:extLst>
                                <a:ext uri="{FF2B5EF4-FFF2-40B4-BE49-F238E27FC236}">
                                  <a16:creationId xmlns:a16="http://schemas.microsoft.com/office/drawing/2014/main" id="{CB584B84-13CA-4CF8-9DD6-87B0195EA84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grpSp>
                        <xdr:nvGrpSpPr>
                          <xdr:cNvPr id="431" name="Group 430">
                            <a:extLst>
                              <a:ext uri="{FF2B5EF4-FFF2-40B4-BE49-F238E27FC236}">
                                <a16:creationId xmlns:a16="http://schemas.microsoft.com/office/drawing/2014/main" id="{BD08D8D3-55E0-4401-BF52-FC3F192C300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32061" y="0"/>
                            <a:ext cx="264745" cy="133109"/>
                            <a:chOff x="0" y="0"/>
                            <a:chExt cx="264745" cy="133109"/>
                          </a:xfrm>
                        </xdr:grpSpPr>
                        <xdr:sp macro="" textlink="">
                          <xdr:nvSpPr>
                            <xdr:cNvPr id="433" name="Rectangle 432">
                              <a:extLst>
                                <a:ext uri="{FF2B5EF4-FFF2-40B4-BE49-F238E27FC236}">
                                  <a16:creationId xmlns:a16="http://schemas.microsoft.com/office/drawing/2014/main" id="{F401177C-3495-4C7C-8019-13A91580718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0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  <xdr:sp macro="" textlink="">
                          <xdr:nvSpPr>
                            <xdr:cNvPr id="434" name="Rectangle 433">
                              <a:extLst>
                                <a:ext uri="{FF2B5EF4-FFF2-40B4-BE49-F238E27FC236}">
                                  <a16:creationId xmlns:a16="http://schemas.microsoft.com/office/drawing/2014/main" id="{80C6D716-77A0-43BE-8A9F-E86AC5A21B4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31636" y="0"/>
                              <a:ext cx="133109" cy="133109"/>
                            </a:xfrm>
                            <a:prstGeom prst="rect">
                              <a:avLst/>
                            </a:prstGeom>
                            <a:noFill/>
                            <a:ln w="3175">
                              <a:solidFill>
                                <a:schemeClr val="tx1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rot="0" spcFirstLastPara="0" vert="horz" wrap="square" lIns="91440" tIns="45720" rIns="91440" bIns="45720" numCol="1" spcCol="0" rtlCol="0" fromWordArt="0" anchor="ctr" anchorCtr="0" forceAA="0" compatLnSpc="1">
                              <a:prstTxWarp prst="textNoShape">
                                <a:avLst/>
                              </a:prstTxWarp>
                              <a:noAutofit/>
                            </a:bodyPr>
                            <a:lstStyle/>
                            <a:p>
                              <a:endParaRPr lang="en-US"/>
                            </a:p>
                          </xdr:txBody>
                        </xdr:sp>
                      </xdr:grpSp>
                      <xdr:sp macro="" textlink="">
                        <xdr:nvSpPr>
                          <xdr:cNvPr id="432" name="Rectangle 431">
                            <a:extLst>
                              <a:ext uri="{FF2B5EF4-FFF2-40B4-BE49-F238E27FC236}">
                                <a16:creationId xmlns:a16="http://schemas.microsoft.com/office/drawing/2014/main" id="{904CD1C2-754E-4B55-8DB4-B7B134D7E22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</xdr:grpSp>
                </xdr:grpSp>
                <xdr:grpSp>
                  <xdr:nvGrpSpPr>
                    <xdr:cNvPr id="382" name="Group 381">
                      <a:extLst>
                        <a:ext uri="{FF2B5EF4-FFF2-40B4-BE49-F238E27FC236}">
                          <a16:creationId xmlns:a16="http://schemas.microsoft.com/office/drawing/2014/main" id="{884A33D8-1DD4-4D9E-AE54-482BB7308BC5}"/>
                        </a:ext>
                      </a:extLst>
                    </xdr:cNvPr>
                    <xdr:cNvGrpSpPr/>
                  </xdr:nvGrpSpPr>
                  <xdr:grpSpPr>
                    <a:xfrm>
                      <a:off x="929640" y="528321"/>
                      <a:ext cx="406152" cy="522103"/>
                      <a:chOff x="0" y="1"/>
                      <a:chExt cx="406152" cy="522103"/>
                    </a:xfrm>
                  </xdr:grpSpPr>
                  <xdr:cxnSp macro="">
                    <xdr:nvCxnSpPr>
                      <xdr:cNvPr id="421" name="Straight Connector 420">
                        <a:extLst>
                          <a:ext uri="{FF2B5EF4-FFF2-40B4-BE49-F238E27FC236}">
                            <a16:creationId xmlns:a16="http://schemas.microsoft.com/office/drawing/2014/main" id="{75442E7F-CFBF-4664-A432-F88221064CF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129823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22" name="Straight Connector 421">
                        <a:extLst>
                          <a:ext uri="{FF2B5EF4-FFF2-40B4-BE49-F238E27FC236}">
                            <a16:creationId xmlns:a16="http://schemas.microsoft.com/office/drawing/2014/main" id="{487F7285-99CC-491D-B5C9-4AFAEF6C91D9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822" y="1"/>
                        <a:ext cx="403330" cy="39228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383" name="Group 382">
                      <a:extLst>
                        <a:ext uri="{FF2B5EF4-FFF2-40B4-BE49-F238E27FC236}">
                          <a16:creationId xmlns:a16="http://schemas.microsoft.com/office/drawing/2014/main" id="{4E44C1CD-C0A4-41B8-849A-ABB7177E5732}"/>
                        </a:ext>
                      </a:extLst>
                    </xdr:cNvPr>
                    <xdr:cNvGrpSpPr/>
                  </xdr:nvGrpSpPr>
                  <xdr:grpSpPr>
                    <a:xfrm>
                      <a:off x="2540" y="0"/>
                      <a:ext cx="1332018" cy="1317729"/>
                      <a:chOff x="0" y="0"/>
                      <a:chExt cx="1332018" cy="1317729"/>
                    </a:xfrm>
                  </xdr:grpSpPr>
                  <xdr:grpSp>
                    <xdr:nvGrpSpPr>
                      <xdr:cNvPr id="403" name="Group 402">
                        <a:extLst>
                          <a:ext uri="{FF2B5EF4-FFF2-40B4-BE49-F238E27FC236}">
                            <a16:creationId xmlns:a16="http://schemas.microsoft.com/office/drawing/2014/main" id="{2F27F8B0-BF2E-446C-AF18-78DE18739E5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24162" y="795626"/>
                        <a:ext cx="406152" cy="522103"/>
                        <a:chOff x="0" y="1"/>
                        <a:chExt cx="406152" cy="522103"/>
                      </a:xfrm>
                    </xdr:grpSpPr>
                    <xdr:cxnSp macro="">
                      <xdr:nvCxnSpPr>
                        <xdr:cNvPr id="419" name="Straight Connector 418">
                          <a:extLst>
                            <a:ext uri="{FF2B5EF4-FFF2-40B4-BE49-F238E27FC236}">
                              <a16:creationId xmlns:a16="http://schemas.microsoft.com/office/drawing/2014/main" id="{F1AC115A-D5EF-487F-A2A2-BB7A8C4F874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0" y="129823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20" name="Straight Connector 419">
                          <a:extLst>
                            <a:ext uri="{FF2B5EF4-FFF2-40B4-BE49-F238E27FC236}">
                              <a16:creationId xmlns:a16="http://schemas.microsoft.com/office/drawing/2014/main" id="{1E0FA5B5-B1A3-4677-9368-6F68C76D059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822" y="1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404" name="Group 403">
                        <a:extLst>
                          <a:ext uri="{FF2B5EF4-FFF2-40B4-BE49-F238E27FC236}">
                            <a16:creationId xmlns:a16="http://schemas.microsoft.com/office/drawing/2014/main" id="{94FAF2B0-E9D1-4F1A-B11E-F1D2F358215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25789" y="266836"/>
                        <a:ext cx="406152" cy="522103"/>
                        <a:chOff x="0" y="1"/>
                        <a:chExt cx="406152" cy="522103"/>
                      </a:xfrm>
                    </xdr:grpSpPr>
                    <xdr:cxnSp macro="">
                      <xdr:nvCxnSpPr>
                        <xdr:cNvPr id="417" name="Straight Connector 416">
                          <a:extLst>
                            <a:ext uri="{FF2B5EF4-FFF2-40B4-BE49-F238E27FC236}">
                              <a16:creationId xmlns:a16="http://schemas.microsoft.com/office/drawing/2014/main" id="{B7B1C62F-16AE-46BA-97D2-306BF816AE8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0" y="129823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18" name="Straight Connector 417">
                          <a:extLst>
                            <a:ext uri="{FF2B5EF4-FFF2-40B4-BE49-F238E27FC236}">
                              <a16:creationId xmlns:a16="http://schemas.microsoft.com/office/drawing/2014/main" id="{356B700F-C176-451C-8BA7-3226238D26C9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822" y="1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405" name="Group 404">
                        <a:extLst>
                          <a:ext uri="{FF2B5EF4-FFF2-40B4-BE49-F238E27FC236}">
                            <a16:creationId xmlns:a16="http://schemas.microsoft.com/office/drawing/2014/main" id="{36D7723F-4D5C-4918-AB15-D7832630305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1332018" cy="527218"/>
                        <a:chOff x="0" y="0"/>
                        <a:chExt cx="1332018" cy="527218"/>
                      </a:xfrm>
                    </xdr:grpSpPr>
                    <xdr:cxnSp macro="">
                      <xdr:nvCxnSpPr>
                        <xdr:cNvPr id="406" name="Straight Connector 405">
                          <a:extLst>
                            <a:ext uri="{FF2B5EF4-FFF2-40B4-BE49-F238E27FC236}">
                              <a16:creationId xmlns:a16="http://schemas.microsoft.com/office/drawing/2014/main" id="{A49F97A5-6B6A-44D3-BFB1-D80F751833D5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927100" y="0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407" name="Group 406">
                          <a:extLst>
                            <a:ext uri="{FF2B5EF4-FFF2-40B4-BE49-F238E27FC236}">
                              <a16:creationId xmlns:a16="http://schemas.microsoft.com/office/drawing/2014/main" id="{C0C476EB-8638-43EF-8329-BE08F7D49AF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0" y="3175"/>
                          <a:ext cx="665877" cy="390981"/>
                          <a:chOff x="0" y="0"/>
                          <a:chExt cx="665877" cy="390981"/>
                        </a:xfrm>
                      </xdr:grpSpPr>
                      <xdr:cxnSp macro="">
                        <xdr:nvCxnSpPr>
                          <xdr:cNvPr id="414" name="Straight Connector 413">
                            <a:extLst>
                              <a:ext uri="{FF2B5EF4-FFF2-40B4-BE49-F238E27FC236}">
                                <a16:creationId xmlns:a16="http://schemas.microsoft.com/office/drawing/2014/main" id="{55CD1652-191F-4D6C-BCD9-35FE7AFD3EE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0" y="0"/>
                            <a:ext cx="401147" cy="389631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15" name="Straight Connector 414">
                            <a:extLst>
                              <a:ext uri="{FF2B5EF4-FFF2-40B4-BE49-F238E27FC236}">
                                <a16:creationId xmlns:a16="http://schemas.microsoft.com/office/drawing/2014/main" id="{4B435FCD-46E9-41BA-A47E-597D6058BFC3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133715" y="0"/>
                            <a:ext cx="400685" cy="389255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16" name="Straight Connector 415">
                            <a:extLst>
                              <a:ext uri="{FF2B5EF4-FFF2-40B4-BE49-F238E27FC236}">
                                <a16:creationId xmlns:a16="http://schemas.microsoft.com/office/drawing/2014/main" id="{0556B5FE-5D80-4A28-876A-8919623FB6DA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64730" y="1350"/>
                            <a:ext cx="401147" cy="389631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grpSp>
                      <xdr:nvGrpSpPr>
                        <xdr:cNvPr id="408" name="Group 407">
                          <a:extLst>
                            <a:ext uri="{FF2B5EF4-FFF2-40B4-BE49-F238E27FC236}">
                              <a16:creationId xmlns:a16="http://schemas.microsoft.com/office/drawing/2014/main" id="{58C60303-9B8C-4BB4-A6AE-45B4055EF7F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875" y="1587"/>
                          <a:ext cx="665877" cy="390981"/>
                          <a:chOff x="0" y="0"/>
                          <a:chExt cx="665877" cy="390981"/>
                        </a:xfrm>
                      </xdr:grpSpPr>
                      <xdr:cxnSp macro="">
                        <xdr:nvCxnSpPr>
                          <xdr:cNvPr id="411" name="Straight Connector 410">
                            <a:extLst>
                              <a:ext uri="{FF2B5EF4-FFF2-40B4-BE49-F238E27FC236}">
                                <a16:creationId xmlns:a16="http://schemas.microsoft.com/office/drawing/2014/main" id="{B14136C5-02E0-43D1-A0D7-55ECDFB44EF1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0" y="0"/>
                            <a:ext cx="401147" cy="389631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12" name="Straight Connector 411">
                            <a:extLst>
                              <a:ext uri="{FF2B5EF4-FFF2-40B4-BE49-F238E27FC236}">
                                <a16:creationId xmlns:a16="http://schemas.microsoft.com/office/drawing/2014/main" id="{E46FFB17-9C2C-4502-AC42-D8E1F7C775F6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133715" y="0"/>
                            <a:ext cx="400685" cy="389255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13" name="Straight Connector 412">
                            <a:extLst>
                              <a:ext uri="{FF2B5EF4-FFF2-40B4-BE49-F238E27FC236}">
                                <a16:creationId xmlns:a16="http://schemas.microsoft.com/office/drawing/2014/main" id="{DDD4461E-CD20-4283-8F41-3F07E88B8B5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64730" y="1350"/>
                            <a:ext cx="401147" cy="389631"/>
                          </a:xfrm>
                          <a:prstGeom prst="line">
                            <a:avLst/>
                          </a:prstGeom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09" name="Straight Connector 408">
                          <a:extLst>
                            <a:ext uri="{FF2B5EF4-FFF2-40B4-BE49-F238E27FC236}">
                              <a16:creationId xmlns:a16="http://schemas.microsoft.com/office/drawing/2014/main" id="{29B56D0E-DC83-45D9-9B7A-3A22BE28A4A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790575" y="1587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10" name="Straight Connector 409">
                          <a:extLst>
                            <a:ext uri="{FF2B5EF4-FFF2-40B4-BE49-F238E27FC236}">
                              <a16:creationId xmlns:a16="http://schemas.microsoft.com/office/drawing/2014/main" id="{278AF9A5-46AD-48DA-808E-E0DDE881109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928688" y="134937"/>
                          <a:ext cx="403330" cy="392281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grpSp>
                  <xdr:nvGrpSpPr>
                    <xdr:cNvPr id="384" name="Group 383">
                      <a:extLst>
                        <a:ext uri="{FF2B5EF4-FFF2-40B4-BE49-F238E27FC236}">
                          <a16:creationId xmlns:a16="http://schemas.microsoft.com/office/drawing/2014/main" id="{84603158-C149-4939-AE68-380F61861F5A}"/>
                        </a:ext>
                      </a:extLst>
                    </xdr:cNvPr>
                    <xdr:cNvGrpSpPr/>
                  </xdr:nvGrpSpPr>
                  <xdr:grpSpPr>
                    <a:xfrm>
                      <a:off x="2540" y="38100"/>
                      <a:ext cx="1288493" cy="354563"/>
                      <a:chOff x="0" y="0"/>
                      <a:chExt cx="1288493" cy="354563"/>
                    </a:xfrm>
                  </xdr:grpSpPr>
                  <xdr:grpSp>
                    <xdr:nvGrpSpPr>
                      <xdr:cNvPr id="388" name="Group 387">
                        <a:extLst>
                          <a:ext uri="{FF2B5EF4-FFF2-40B4-BE49-F238E27FC236}">
                            <a16:creationId xmlns:a16="http://schemas.microsoft.com/office/drawing/2014/main" id="{59317F37-23F7-4B39-B9CA-D11FE494481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283650"/>
                        <a:ext cx="1001110" cy="70913"/>
                        <a:chOff x="0" y="0"/>
                        <a:chExt cx="1001110" cy="70913"/>
                      </a:xfrm>
                    </xdr:grpSpPr>
                    <xdr:cxnSp macro="">
                      <xdr:nvCxnSpPr>
                        <xdr:cNvPr id="401" name="Straight Connector 400">
                          <a:extLst>
                            <a:ext uri="{FF2B5EF4-FFF2-40B4-BE49-F238E27FC236}">
                              <a16:creationId xmlns:a16="http://schemas.microsoft.com/office/drawing/2014/main" id="{E560A17E-F26C-4942-A5C4-96DF1578B48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0" y="70913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02" name="Straight Connector 401">
                          <a:extLst>
                            <a:ext uri="{FF2B5EF4-FFF2-40B4-BE49-F238E27FC236}">
                              <a16:creationId xmlns:a16="http://schemas.microsoft.com/office/drawing/2014/main" id="{B1867C88-08C2-4549-B8D7-2D22D00C9A4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74645" y="0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389" name="Group 388">
                        <a:extLst>
                          <a:ext uri="{FF2B5EF4-FFF2-40B4-BE49-F238E27FC236}">
                            <a16:creationId xmlns:a16="http://schemas.microsoft.com/office/drawing/2014/main" id="{B1212A12-A06D-40AB-A741-F48F8074FA5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74645" y="212738"/>
                        <a:ext cx="1001110" cy="70913"/>
                        <a:chOff x="0" y="0"/>
                        <a:chExt cx="1001110" cy="70913"/>
                      </a:xfrm>
                    </xdr:grpSpPr>
                    <xdr:cxnSp macro="">
                      <xdr:nvCxnSpPr>
                        <xdr:cNvPr id="399" name="Straight Connector 398">
                          <a:extLst>
                            <a:ext uri="{FF2B5EF4-FFF2-40B4-BE49-F238E27FC236}">
                              <a16:creationId xmlns:a16="http://schemas.microsoft.com/office/drawing/2014/main" id="{79BB7ADD-333C-40D4-8218-DF99024BA5B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0" y="70913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00" name="Straight Connector 399">
                          <a:extLst>
                            <a:ext uri="{FF2B5EF4-FFF2-40B4-BE49-F238E27FC236}">
                              <a16:creationId xmlns:a16="http://schemas.microsoft.com/office/drawing/2014/main" id="{6084A504-EFB6-4221-8FAD-4C38F00B076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74645" y="0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390" name="Group 389">
                        <a:extLst>
                          <a:ext uri="{FF2B5EF4-FFF2-40B4-BE49-F238E27FC236}">
                            <a16:creationId xmlns:a16="http://schemas.microsoft.com/office/drawing/2014/main" id="{99C328FF-25BE-43CB-81D1-E97CB04D266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45558" y="141825"/>
                        <a:ext cx="1001110" cy="70913"/>
                        <a:chOff x="0" y="0"/>
                        <a:chExt cx="1001110" cy="70913"/>
                      </a:xfrm>
                    </xdr:grpSpPr>
                    <xdr:cxnSp macro="">
                      <xdr:nvCxnSpPr>
                        <xdr:cNvPr id="397" name="Straight Connector 396">
                          <a:extLst>
                            <a:ext uri="{FF2B5EF4-FFF2-40B4-BE49-F238E27FC236}">
                              <a16:creationId xmlns:a16="http://schemas.microsoft.com/office/drawing/2014/main" id="{6F8B2A18-1EDE-4AE5-A7BE-8319910A2E0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0" y="70913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98" name="Straight Connector 397">
                          <a:extLst>
                            <a:ext uri="{FF2B5EF4-FFF2-40B4-BE49-F238E27FC236}">
                              <a16:creationId xmlns:a16="http://schemas.microsoft.com/office/drawing/2014/main" id="{559CD75A-2514-4BD9-B8BC-32D4EE21870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74645" y="0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391" name="Group 390">
                        <a:extLst>
                          <a:ext uri="{FF2B5EF4-FFF2-40B4-BE49-F238E27FC236}">
                            <a16:creationId xmlns:a16="http://schemas.microsoft.com/office/drawing/2014/main" id="{98BB2D24-9F78-4488-B9D5-D39104E728B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18337" y="70912"/>
                        <a:ext cx="1001110" cy="70913"/>
                        <a:chOff x="0" y="0"/>
                        <a:chExt cx="1001110" cy="70913"/>
                      </a:xfrm>
                    </xdr:grpSpPr>
                    <xdr:cxnSp macro="">
                      <xdr:nvCxnSpPr>
                        <xdr:cNvPr id="395" name="Straight Connector 394">
                          <a:extLst>
                            <a:ext uri="{FF2B5EF4-FFF2-40B4-BE49-F238E27FC236}">
                              <a16:creationId xmlns:a16="http://schemas.microsoft.com/office/drawing/2014/main" id="{BC7843A6-DEB6-4015-8BDE-F4F98AB8157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0" y="70913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96" name="Straight Connector 395">
                          <a:extLst>
                            <a:ext uri="{FF2B5EF4-FFF2-40B4-BE49-F238E27FC236}">
                              <a16:creationId xmlns:a16="http://schemas.microsoft.com/office/drawing/2014/main" id="{7C43CAB7-E9B3-4196-8B87-EC7D0682EB7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74645" y="0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grpSp>
                    <xdr:nvGrpSpPr>
                      <xdr:cNvPr id="392" name="Group 391">
                        <a:extLst>
                          <a:ext uri="{FF2B5EF4-FFF2-40B4-BE49-F238E27FC236}">
                            <a16:creationId xmlns:a16="http://schemas.microsoft.com/office/drawing/2014/main" id="{7C976173-A559-4F56-83E0-A8347020A8A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87383" y="0"/>
                        <a:ext cx="1001110" cy="70913"/>
                        <a:chOff x="0" y="0"/>
                        <a:chExt cx="1001110" cy="70913"/>
                      </a:xfrm>
                    </xdr:grpSpPr>
                    <xdr:cxnSp macro="">
                      <xdr:nvCxnSpPr>
                        <xdr:cNvPr id="393" name="Straight Connector 392">
                          <a:extLst>
                            <a:ext uri="{FF2B5EF4-FFF2-40B4-BE49-F238E27FC236}">
                              <a16:creationId xmlns:a16="http://schemas.microsoft.com/office/drawing/2014/main" id="{F157B29C-83E4-41D4-B744-D242E3EA5A2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0" y="70913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94" name="Straight Connector 393">
                          <a:extLst>
                            <a:ext uri="{FF2B5EF4-FFF2-40B4-BE49-F238E27FC236}">
                              <a16:creationId xmlns:a16="http://schemas.microsoft.com/office/drawing/2014/main" id="{721F2366-0CB7-4EB0-BBBF-FF3C8C237E1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74645" y="0"/>
                          <a:ext cx="926465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  <xdr:grpSp>
                  <xdr:nvGrpSpPr>
                    <xdr:cNvPr id="385" name="Group 384">
                      <a:extLst>
                        <a:ext uri="{FF2B5EF4-FFF2-40B4-BE49-F238E27FC236}">
                          <a16:creationId xmlns:a16="http://schemas.microsoft.com/office/drawing/2014/main" id="{995197F9-F2AC-49B6-B66B-395607DDD9CB}"/>
                        </a:ext>
                      </a:extLst>
                    </xdr:cNvPr>
                    <xdr:cNvGrpSpPr/>
                  </xdr:nvGrpSpPr>
                  <xdr:grpSpPr>
                    <a:xfrm>
                      <a:off x="-22932" y="-50418"/>
                      <a:ext cx="624411" cy="466711"/>
                      <a:chOff x="-22932" y="-50418"/>
                      <a:chExt cx="624411" cy="466711"/>
                    </a:xfrm>
                  </xdr:grpSpPr>
                  <xdr:sp macro="" textlink="">
                    <xdr:nvSpPr>
                      <xdr:cNvPr id="386" name="Parallelogram 385">
                        <a:extLst>
                          <a:ext uri="{FF2B5EF4-FFF2-40B4-BE49-F238E27FC236}">
                            <a16:creationId xmlns:a16="http://schemas.microsoft.com/office/drawing/2014/main" id="{F5DCC5BE-D1C1-419B-9FF5-D685C940B55F}"/>
                          </a:ext>
                        </a:extLst>
                      </xdr:cNvPr>
                      <xdr:cNvSpPr/>
                    </xdr:nvSpPr>
                    <xdr:spPr>
                      <a:xfrm>
                        <a:off x="-22932" y="179851"/>
                        <a:ext cx="387317" cy="236442"/>
                      </a:xfrm>
                      <a:prstGeom prst="parallelogram">
                        <a:avLst>
                          <a:gd name="adj" fmla="val 104373"/>
                        </a:avLst>
                      </a:prstGeom>
                      <a:solidFill>
                        <a:schemeClr val="accent1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87" name="Parallelogram 386">
                        <a:extLst>
                          <a:ext uri="{FF2B5EF4-FFF2-40B4-BE49-F238E27FC236}">
                            <a16:creationId xmlns:a16="http://schemas.microsoft.com/office/drawing/2014/main" id="{F794E3A6-795E-4D25-B0E4-92C106CA79D6}"/>
                          </a:ext>
                        </a:extLst>
                      </xdr:cNvPr>
                      <xdr:cNvSpPr/>
                    </xdr:nvSpPr>
                    <xdr:spPr>
                      <a:xfrm>
                        <a:off x="214162" y="-50418"/>
                        <a:ext cx="387317" cy="236442"/>
                      </a:xfrm>
                      <a:prstGeom prst="parallelogram">
                        <a:avLst>
                          <a:gd name="adj" fmla="val 104373"/>
                        </a:avLst>
                      </a:prstGeom>
                      <a:solidFill>
                        <a:schemeClr val="accent6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</xdr:grpSp>
            <xdr:sp macro="" textlink="">
              <xdr:nvSpPr>
                <xdr:cNvPr id="374" name="Parallelogram 373">
                  <a:extLst>
                    <a:ext uri="{FF2B5EF4-FFF2-40B4-BE49-F238E27FC236}">
                      <a16:creationId xmlns:a16="http://schemas.microsoft.com/office/drawing/2014/main" id="{53172621-83B1-43C3-9030-B8B54B64CC09}"/>
                    </a:ext>
                  </a:extLst>
                </xdr:cNvPr>
                <xdr:cNvSpPr/>
              </xdr:nvSpPr>
              <xdr:spPr>
                <a:xfrm>
                  <a:off x="910534" y="742546"/>
                  <a:ext cx="130274" cy="136580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cxnSp macro="">
              <xdr:nvCxnSpPr>
                <xdr:cNvPr id="375" name="Straight Arrow Connector 374">
                  <a:extLst>
                    <a:ext uri="{FF2B5EF4-FFF2-40B4-BE49-F238E27FC236}">
                      <a16:creationId xmlns:a16="http://schemas.microsoft.com/office/drawing/2014/main" id="{2020E345-1F17-4EFF-B69D-D73BC3E1E02C}"/>
                    </a:ext>
                  </a:extLst>
                </xdr:cNvPr>
                <xdr:cNvCxnSpPr>
                  <a:stCxn id="374" idx="3"/>
                </xdr:cNvCxnSpPr>
              </xdr:nvCxnSpPr>
              <xdr:spPr>
                <a:xfrm flipH="1">
                  <a:off x="652614" y="879126"/>
                  <a:ext cx="323057" cy="285740"/>
                </a:xfrm>
                <a:prstGeom prst="straightConnector1">
                  <a:avLst/>
                </a:prstGeom>
                <a:ln>
                  <a:solidFill>
                    <a:schemeClr val="accent1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76" name="Text Box 2">
                  <a:extLst>
                    <a:ext uri="{FF2B5EF4-FFF2-40B4-BE49-F238E27FC236}">
                      <a16:creationId xmlns:a16="http://schemas.microsoft.com/office/drawing/2014/main" id="{D62B832B-4DFA-4EF8-BCC4-5F32360CD20D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46350" y="1100995"/>
                  <a:ext cx="770382" cy="293655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thread(0) =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1pix * 16feature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77" name="Straight Arrow Connector 376">
                  <a:extLst>
                    <a:ext uri="{FF2B5EF4-FFF2-40B4-BE49-F238E27FC236}">
                      <a16:creationId xmlns:a16="http://schemas.microsoft.com/office/drawing/2014/main" id="{10727AB5-E553-4B39-8736-99D418FBCC68}"/>
                    </a:ext>
                  </a:extLst>
                </xdr:cNvPr>
                <xdr:cNvCxnSpPr>
                  <a:stCxn id="387" idx="5"/>
                </xdr:cNvCxnSpPr>
              </xdr:nvCxnSpPr>
              <xdr:spPr>
                <a:xfrm flipH="1">
                  <a:off x="802901" y="418634"/>
                  <a:ext cx="439315" cy="98610"/>
                </a:xfrm>
                <a:prstGeom prst="straightConnector1">
                  <a:avLst/>
                </a:prstGeom>
                <a:ln>
                  <a:solidFill>
                    <a:schemeClr val="accent6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78" name="Text Box 2">
                  <a:extLst>
                    <a:ext uri="{FF2B5EF4-FFF2-40B4-BE49-F238E27FC236}">
                      <a16:creationId xmlns:a16="http://schemas.microsoft.com/office/drawing/2014/main" id="{560EA522-CC84-426D-B323-8F435002F521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46356" y="445184"/>
                  <a:ext cx="770382" cy="293655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thread(1) =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1pix * 16feature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</xdr:grpSp>
        </xdr:grpSp>
        <xdr:sp macro="" textlink="">
          <xdr:nvSpPr>
            <xdr:cNvPr id="365" name="Text Box 2">
              <a:extLst>
                <a:ext uri="{FF2B5EF4-FFF2-40B4-BE49-F238E27FC236}">
                  <a16:creationId xmlns:a16="http://schemas.microsoft.com/office/drawing/2014/main" id="{DC01A15C-5CD5-4E0F-B45D-A2387E5C7B9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460500" y="1989666"/>
              <a:ext cx="1202266" cy="1808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group = 64pix * 64feature</a:t>
              </a:r>
              <a:endParaRPr lang="en-US" sz="11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580572</xdr:colOff>
      <xdr:row>6</xdr:row>
      <xdr:rowOff>145144</xdr:rowOff>
    </xdr:from>
    <xdr:to>
      <xdr:col>8</xdr:col>
      <xdr:colOff>115957</xdr:colOff>
      <xdr:row>19</xdr:row>
      <xdr:rowOff>137563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EE97E-52ED-4932-9D53-38E9F3002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72" y="1260535"/>
          <a:ext cx="4394515" cy="2361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18143</xdr:colOff>
      <xdr:row>7</xdr:row>
      <xdr:rowOff>28121</xdr:rowOff>
    </xdr:from>
    <xdr:to>
      <xdr:col>11</xdr:col>
      <xdr:colOff>521261</xdr:colOff>
      <xdr:row>22</xdr:row>
      <xdr:rowOff>107602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D492D788-1E51-4758-8825-4909182786BE}"/>
            </a:ext>
          </a:extLst>
        </xdr:cNvPr>
        <xdr:cNvGrpSpPr/>
      </xdr:nvGrpSpPr>
      <xdr:grpSpPr>
        <a:xfrm>
          <a:off x="1243319" y="1350415"/>
          <a:ext cx="6726118" cy="2880952"/>
          <a:chOff x="0" y="0"/>
          <a:chExt cx="6671145" cy="2759103"/>
        </a:xfrm>
      </xdr:grpSpPr>
      <xdr:sp macro="" textlink="">
        <xdr:nvSpPr>
          <xdr:cNvPr id="227" name="Rectangle 226">
            <a:extLst>
              <a:ext uri="{FF2B5EF4-FFF2-40B4-BE49-F238E27FC236}">
                <a16:creationId xmlns:a16="http://schemas.microsoft.com/office/drawing/2014/main" id="{81E62E8D-40D7-4C09-B369-EBC7AB3DB970}"/>
              </a:ext>
            </a:extLst>
          </xdr:cNvPr>
          <xdr:cNvSpPr/>
        </xdr:nvSpPr>
        <xdr:spPr>
          <a:xfrm>
            <a:off x="0" y="0"/>
            <a:ext cx="6671145" cy="2759103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grpSp>
        <xdr:nvGrpSpPr>
          <xdr:cNvPr id="228" name="Group 227">
            <a:extLst>
              <a:ext uri="{FF2B5EF4-FFF2-40B4-BE49-F238E27FC236}">
                <a16:creationId xmlns:a16="http://schemas.microsoft.com/office/drawing/2014/main" id="{19D4824E-4849-4AA4-A4F1-6BDB61999478}"/>
              </a:ext>
            </a:extLst>
          </xdr:cNvPr>
          <xdr:cNvGrpSpPr/>
        </xdr:nvGrpSpPr>
        <xdr:grpSpPr>
          <a:xfrm>
            <a:off x="63611" y="63611"/>
            <a:ext cx="6527384" cy="2616200"/>
            <a:chOff x="0" y="0"/>
            <a:chExt cx="6527384" cy="2616200"/>
          </a:xfrm>
        </xdr:grpSpPr>
        <xdr:grpSp>
          <xdr:nvGrpSpPr>
            <xdr:cNvPr id="229" name="Group 228">
              <a:extLst>
                <a:ext uri="{FF2B5EF4-FFF2-40B4-BE49-F238E27FC236}">
                  <a16:creationId xmlns:a16="http://schemas.microsoft.com/office/drawing/2014/main" id="{AE0DE3C7-2E52-4109-B287-C253EBA88CB8}"/>
                </a:ext>
              </a:extLst>
            </xdr:cNvPr>
            <xdr:cNvGrpSpPr/>
          </xdr:nvGrpSpPr>
          <xdr:grpSpPr>
            <a:xfrm>
              <a:off x="0" y="0"/>
              <a:ext cx="4692426" cy="2616200"/>
              <a:chOff x="0" y="0"/>
              <a:chExt cx="4693002" cy="2616386"/>
            </a:xfrm>
          </xdr:grpSpPr>
          <xdr:sp macro="" textlink="">
            <xdr:nvSpPr>
              <xdr:cNvPr id="306" name="Rectangle 305">
                <a:extLst>
                  <a:ext uri="{FF2B5EF4-FFF2-40B4-BE49-F238E27FC236}">
                    <a16:creationId xmlns:a16="http://schemas.microsoft.com/office/drawing/2014/main" id="{A6E13597-FBE1-45B4-9F82-DA02AC7590C4}"/>
                  </a:ext>
                </a:extLst>
              </xdr:cNvPr>
              <xdr:cNvSpPr/>
            </xdr:nvSpPr>
            <xdr:spPr>
              <a:xfrm>
                <a:off x="0" y="0"/>
                <a:ext cx="2923410" cy="261638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307" name="Group 306">
                <a:extLst>
                  <a:ext uri="{FF2B5EF4-FFF2-40B4-BE49-F238E27FC236}">
                    <a16:creationId xmlns:a16="http://schemas.microsoft.com/office/drawing/2014/main" id="{40E8BFD8-7D2C-44F4-AE1E-5BF525AAD195}"/>
                  </a:ext>
                </a:extLst>
              </xdr:cNvPr>
              <xdr:cNvGrpSpPr/>
            </xdr:nvGrpSpPr>
            <xdr:grpSpPr>
              <a:xfrm>
                <a:off x="244747" y="20024"/>
                <a:ext cx="4448255" cy="2561413"/>
                <a:chOff x="214712" y="0"/>
                <a:chExt cx="4448255" cy="2561413"/>
              </a:xfrm>
            </xdr:grpSpPr>
            <xdr:grpSp>
              <xdr:nvGrpSpPr>
                <xdr:cNvPr id="308" name="Group 307">
                  <a:extLst>
                    <a:ext uri="{FF2B5EF4-FFF2-40B4-BE49-F238E27FC236}">
                      <a16:creationId xmlns:a16="http://schemas.microsoft.com/office/drawing/2014/main" id="{FC03E80D-0CDD-43B8-B23A-D2D10EBCD49E}"/>
                    </a:ext>
                  </a:extLst>
                </xdr:cNvPr>
                <xdr:cNvGrpSpPr/>
              </xdr:nvGrpSpPr>
              <xdr:grpSpPr>
                <a:xfrm>
                  <a:off x="1942266" y="377106"/>
                  <a:ext cx="286386" cy="1206500"/>
                  <a:chOff x="0" y="0"/>
                  <a:chExt cx="286833" cy="1207008"/>
                </a:xfrm>
              </xdr:grpSpPr>
              <xdr:grpSp>
                <xdr:nvGrpSpPr>
                  <xdr:cNvPr id="442" name="Group 441">
                    <a:extLst>
                      <a:ext uri="{FF2B5EF4-FFF2-40B4-BE49-F238E27FC236}">
                        <a16:creationId xmlns:a16="http://schemas.microsoft.com/office/drawing/2014/main" id="{20C0D643-E1E7-49C0-BF7A-36B35304EB03}"/>
                      </a:ext>
                    </a:extLst>
                  </xdr:cNvPr>
                  <xdr:cNvGrpSpPr/>
                </xdr:nvGrpSpPr>
                <xdr:grpSpPr>
                  <a:xfrm>
                    <a:off x="0" y="211756"/>
                    <a:ext cx="75077" cy="995252"/>
                    <a:chOff x="0" y="0"/>
                    <a:chExt cx="75077" cy="995252"/>
                  </a:xfrm>
                </xdr:grpSpPr>
                <xdr:cxnSp macro="">
                  <xdr:nvCxnSpPr>
                    <xdr:cNvPr id="446" name="Straight Connector 445">
                      <a:extLst>
                        <a:ext uri="{FF2B5EF4-FFF2-40B4-BE49-F238E27FC236}">
                          <a16:creationId xmlns:a16="http://schemas.microsoft.com/office/drawing/2014/main" id="{D570F5DB-747C-44FF-879E-DF646DE7B19F}"/>
                        </a:ext>
                      </a:extLst>
                    </xdr:cNvPr>
                    <xdr:cNvCxnSpPr/>
                  </xdr:nvCxnSpPr>
                  <xdr:spPr>
                    <a:xfrm>
                      <a:off x="0" y="71227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7" name="Straight Connector 446">
                      <a:extLst>
                        <a:ext uri="{FF2B5EF4-FFF2-40B4-BE49-F238E27FC236}">
                          <a16:creationId xmlns:a16="http://schemas.microsoft.com/office/drawing/2014/main" id="{A5AB9937-34BF-4C37-A88A-DDD9767D597D}"/>
                        </a:ext>
                      </a:extLst>
                    </xdr:cNvPr>
                    <xdr:cNvCxnSpPr/>
                  </xdr:nvCxnSpPr>
                  <xdr:spPr>
                    <a:xfrm>
                      <a:off x="75077" y="0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443" name="Straight Connector 442">
                    <a:extLst>
                      <a:ext uri="{FF2B5EF4-FFF2-40B4-BE49-F238E27FC236}">
                        <a16:creationId xmlns:a16="http://schemas.microsoft.com/office/drawing/2014/main" id="{29ACEA7F-7125-4FE4-8700-2D6805A99614}"/>
                      </a:ext>
                    </a:extLst>
                  </xdr:cNvPr>
                  <xdr:cNvCxnSpPr/>
                </xdr:nvCxnSpPr>
                <xdr:spPr>
                  <a:xfrm>
                    <a:off x="144379" y="142454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44" name="Straight Connector 443">
                    <a:extLst>
                      <a:ext uri="{FF2B5EF4-FFF2-40B4-BE49-F238E27FC236}">
                        <a16:creationId xmlns:a16="http://schemas.microsoft.com/office/drawing/2014/main" id="{C66940F4-0B36-422C-A5A5-0258B09C616D}"/>
                      </a:ext>
                    </a:extLst>
                  </xdr:cNvPr>
                  <xdr:cNvCxnSpPr/>
                </xdr:nvCxnSpPr>
                <xdr:spPr>
                  <a:xfrm>
                    <a:off x="219456" y="71227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45" name="Straight Connector 444">
                    <a:extLst>
                      <a:ext uri="{FF2B5EF4-FFF2-40B4-BE49-F238E27FC236}">
                        <a16:creationId xmlns:a16="http://schemas.microsoft.com/office/drawing/2014/main" id="{1AF7F9B1-B0F2-48EB-AC02-FA8781554C44}"/>
                      </a:ext>
                    </a:extLst>
                  </xdr:cNvPr>
                  <xdr:cNvCxnSpPr/>
                </xdr:nvCxnSpPr>
                <xdr:spPr>
                  <a:xfrm>
                    <a:off x="286833" y="0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309" name="Group 308">
                  <a:extLst>
                    <a:ext uri="{FF2B5EF4-FFF2-40B4-BE49-F238E27FC236}">
                      <a16:creationId xmlns:a16="http://schemas.microsoft.com/office/drawing/2014/main" id="{917E927A-49FC-42E7-9003-C1DBD673D00C}"/>
                    </a:ext>
                  </a:extLst>
                </xdr:cNvPr>
                <xdr:cNvGrpSpPr/>
              </xdr:nvGrpSpPr>
              <xdr:grpSpPr>
                <a:xfrm>
                  <a:off x="944435" y="734189"/>
                  <a:ext cx="925195" cy="925829"/>
                  <a:chOff x="0" y="0"/>
                  <a:chExt cx="925477" cy="925864"/>
                </a:xfrm>
              </xdr:grpSpPr>
              <xdr:grpSp>
                <xdr:nvGrpSpPr>
                  <xdr:cNvPr id="368" name="Group 367">
                    <a:extLst>
                      <a:ext uri="{FF2B5EF4-FFF2-40B4-BE49-F238E27FC236}">
                        <a16:creationId xmlns:a16="http://schemas.microsoft.com/office/drawing/2014/main" id="{D4BBE0C3-CDFE-421B-B9E8-DFF3BD32E6F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397232"/>
                    <a:chOff x="0" y="0"/>
                    <a:chExt cx="925477" cy="397232"/>
                  </a:xfrm>
                </xdr:grpSpPr>
                <xdr:grpSp>
                  <xdr:nvGrpSpPr>
                    <xdr:cNvPr id="411" name="Group 410">
                      <a:extLst>
                        <a:ext uri="{FF2B5EF4-FFF2-40B4-BE49-F238E27FC236}">
                          <a16:creationId xmlns:a16="http://schemas.microsoft.com/office/drawing/2014/main" id="{E0A0F150-5CA1-48E6-B8F4-E479F2547746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433" name="Rectangle 432">
                        <a:extLst>
                          <a:ext uri="{FF2B5EF4-FFF2-40B4-BE49-F238E27FC236}">
                            <a16:creationId xmlns:a16="http://schemas.microsoft.com/office/drawing/2014/main" id="{416337DD-5CE3-45EB-8CF7-924F82D4541F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434" name="Rectangle 433">
                        <a:extLst>
                          <a:ext uri="{FF2B5EF4-FFF2-40B4-BE49-F238E27FC236}">
                            <a16:creationId xmlns:a16="http://schemas.microsoft.com/office/drawing/2014/main" id="{A9E07F7C-CA9B-4E12-8462-83235BFC7FB9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435" name="Group 434">
                        <a:extLst>
                          <a:ext uri="{FF2B5EF4-FFF2-40B4-BE49-F238E27FC236}">
                            <a16:creationId xmlns:a16="http://schemas.microsoft.com/office/drawing/2014/main" id="{64A01447-FBE6-42AB-BDA1-EE58D20D645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440" name="Rectangle 439">
                          <a:extLst>
                            <a:ext uri="{FF2B5EF4-FFF2-40B4-BE49-F238E27FC236}">
                              <a16:creationId xmlns:a16="http://schemas.microsoft.com/office/drawing/2014/main" id="{BA85159E-EB29-4465-893C-0CD852825AE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41" name="Rectangle 440">
                          <a:extLst>
                            <a:ext uri="{FF2B5EF4-FFF2-40B4-BE49-F238E27FC236}">
                              <a16:creationId xmlns:a16="http://schemas.microsoft.com/office/drawing/2014/main" id="{B42174B0-00E2-4E32-AE86-D037D1B9E45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436" name="Group 435">
                        <a:extLst>
                          <a:ext uri="{FF2B5EF4-FFF2-40B4-BE49-F238E27FC236}">
                            <a16:creationId xmlns:a16="http://schemas.microsoft.com/office/drawing/2014/main" id="{A8DD1151-FA70-40AE-B1EA-377E2864BCA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438" name="Rectangle 437">
                          <a:extLst>
                            <a:ext uri="{FF2B5EF4-FFF2-40B4-BE49-F238E27FC236}">
                              <a16:creationId xmlns:a16="http://schemas.microsoft.com/office/drawing/2014/main" id="{0AD77E19-B877-48F9-A076-C27774475CA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39" name="Rectangle 438">
                          <a:extLst>
                            <a:ext uri="{FF2B5EF4-FFF2-40B4-BE49-F238E27FC236}">
                              <a16:creationId xmlns:a16="http://schemas.microsoft.com/office/drawing/2014/main" id="{29F9800A-773B-4F1A-A876-A2B609974B01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437" name="Rectangle 436">
                        <a:extLst>
                          <a:ext uri="{FF2B5EF4-FFF2-40B4-BE49-F238E27FC236}">
                            <a16:creationId xmlns:a16="http://schemas.microsoft.com/office/drawing/2014/main" id="{36B9BBD9-1BC1-41FE-9816-DBA5CFE0753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412" name="Group 411">
                      <a:extLst>
                        <a:ext uri="{FF2B5EF4-FFF2-40B4-BE49-F238E27FC236}">
                          <a16:creationId xmlns:a16="http://schemas.microsoft.com/office/drawing/2014/main" id="{746D24EC-9FD8-47FA-B702-DF59815379E0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2"/>
                      <a:ext cx="925477" cy="265170"/>
                      <a:chOff x="0" y="0"/>
                      <a:chExt cx="925477" cy="265170"/>
                    </a:xfrm>
                  </xdr:grpSpPr>
                  <xdr:grpSp>
                    <xdr:nvGrpSpPr>
                      <xdr:cNvPr id="413" name="Group 412">
                        <a:extLst>
                          <a:ext uri="{FF2B5EF4-FFF2-40B4-BE49-F238E27FC236}">
                            <a16:creationId xmlns:a16="http://schemas.microsoft.com/office/drawing/2014/main" id="{AE4A862F-4426-4498-8721-59E51F3EFE3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424" name="Rectangle 423">
                          <a:extLst>
                            <a:ext uri="{FF2B5EF4-FFF2-40B4-BE49-F238E27FC236}">
                              <a16:creationId xmlns:a16="http://schemas.microsoft.com/office/drawing/2014/main" id="{558E5B16-8203-4696-A36D-754A3D0B30D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25" name="Rectangle 424">
                          <a:extLst>
                            <a:ext uri="{FF2B5EF4-FFF2-40B4-BE49-F238E27FC236}">
                              <a16:creationId xmlns:a16="http://schemas.microsoft.com/office/drawing/2014/main" id="{49B99CE2-D024-4C60-AD9F-B3C161D1AE1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26" name="Group 425">
                          <a:extLst>
                            <a:ext uri="{FF2B5EF4-FFF2-40B4-BE49-F238E27FC236}">
                              <a16:creationId xmlns:a16="http://schemas.microsoft.com/office/drawing/2014/main" id="{863CB5FE-0B91-4C78-8287-F5D2E46FE12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431" name="Rectangle 430">
                            <a:extLst>
                              <a:ext uri="{FF2B5EF4-FFF2-40B4-BE49-F238E27FC236}">
                                <a16:creationId xmlns:a16="http://schemas.microsoft.com/office/drawing/2014/main" id="{10B7EE43-8E04-465A-8CF5-A46337B50BD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32" name="Rectangle 431">
                            <a:extLst>
                              <a:ext uri="{FF2B5EF4-FFF2-40B4-BE49-F238E27FC236}">
                                <a16:creationId xmlns:a16="http://schemas.microsoft.com/office/drawing/2014/main" id="{3D2AC08C-6355-44EA-97C6-2E97ED8B038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427" name="Group 426">
                          <a:extLst>
                            <a:ext uri="{FF2B5EF4-FFF2-40B4-BE49-F238E27FC236}">
                              <a16:creationId xmlns:a16="http://schemas.microsoft.com/office/drawing/2014/main" id="{B33DEEDF-4401-4A13-BDFC-F6344CAB9B4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429" name="Rectangle 428">
                            <a:extLst>
                              <a:ext uri="{FF2B5EF4-FFF2-40B4-BE49-F238E27FC236}">
                                <a16:creationId xmlns:a16="http://schemas.microsoft.com/office/drawing/2014/main" id="{72718BA3-F445-4303-81EE-F4C89FED732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30" name="Rectangle 429">
                            <a:extLst>
                              <a:ext uri="{FF2B5EF4-FFF2-40B4-BE49-F238E27FC236}">
                                <a16:creationId xmlns:a16="http://schemas.microsoft.com/office/drawing/2014/main" id="{3839AE3C-B3E5-499C-8D59-8EF15F66D44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428" name="Rectangle 427">
                          <a:extLst>
                            <a:ext uri="{FF2B5EF4-FFF2-40B4-BE49-F238E27FC236}">
                              <a16:creationId xmlns:a16="http://schemas.microsoft.com/office/drawing/2014/main" id="{77A3003D-171A-4425-AD01-B26BB0ECC7C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414" name="Group 413">
                        <a:extLst>
                          <a:ext uri="{FF2B5EF4-FFF2-40B4-BE49-F238E27FC236}">
                            <a16:creationId xmlns:a16="http://schemas.microsoft.com/office/drawing/2014/main" id="{05FF9863-8EB9-4DEA-9A78-43C83093AC8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132061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415" name="Rectangle 414">
                          <a:extLst>
                            <a:ext uri="{FF2B5EF4-FFF2-40B4-BE49-F238E27FC236}">
                              <a16:creationId xmlns:a16="http://schemas.microsoft.com/office/drawing/2014/main" id="{A9CD1248-E39B-4255-843B-4CBA92B1C1D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16" name="Rectangle 415">
                          <a:extLst>
                            <a:ext uri="{FF2B5EF4-FFF2-40B4-BE49-F238E27FC236}">
                              <a16:creationId xmlns:a16="http://schemas.microsoft.com/office/drawing/2014/main" id="{7BB2BACC-F886-41FC-9408-4E6C010DC95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17" name="Group 416">
                          <a:extLst>
                            <a:ext uri="{FF2B5EF4-FFF2-40B4-BE49-F238E27FC236}">
                              <a16:creationId xmlns:a16="http://schemas.microsoft.com/office/drawing/2014/main" id="{9FB3A2E8-F4AA-4E40-BA95-1DD8B990124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422" name="Rectangle 421">
                            <a:extLst>
                              <a:ext uri="{FF2B5EF4-FFF2-40B4-BE49-F238E27FC236}">
                                <a16:creationId xmlns:a16="http://schemas.microsoft.com/office/drawing/2014/main" id="{18C3BBFA-A226-44AA-B0D8-C8EA5A8BD93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23" name="Rectangle 422">
                            <a:extLst>
                              <a:ext uri="{FF2B5EF4-FFF2-40B4-BE49-F238E27FC236}">
                                <a16:creationId xmlns:a16="http://schemas.microsoft.com/office/drawing/2014/main" id="{04F14154-BED0-47B0-9D00-74B2AE49AE5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418" name="Group 417">
                          <a:extLst>
                            <a:ext uri="{FF2B5EF4-FFF2-40B4-BE49-F238E27FC236}">
                              <a16:creationId xmlns:a16="http://schemas.microsoft.com/office/drawing/2014/main" id="{3F4A1CFE-40D5-47B2-9521-88D38C00B91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420" name="Rectangle 419">
                            <a:extLst>
                              <a:ext uri="{FF2B5EF4-FFF2-40B4-BE49-F238E27FC236}">
                                <a16:creationId xmlns:a16="http://schemas.microsoft.com/office/drawing/2014/main" id="{24EA3946-A50B-400C-96C1-15164DB5CC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421" name="Rectangle 420">
                            <a:extLst>
                              <a:ext uri="{FF2B5EF4-FFF2-40B4-BE49-F238E27FC236}">
                                <a16:creationId xmlns:a16="http://schemas.microsoft.com/office/drawing/2014/main" id="{9A8CAEF3-5963-4434-AF79-6467CAE6FFB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419" name="Rectangle 418">
                          <a:extLst>
                            <a:ext uri="{FF2B5EF4-FFF2-40B4-BE49-F238E27FC236}">
                              <a16:creationId xmlns:a16="http://schemas.microsoft.com/office/drawing/2014/main" id="{31AC2799-156D-4B55-953C-36748D298FC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</xdr:grpSp>
              </xdr:grpSp>
              <xdr:grpSp>
                <xdr:nvGrpSpPr>
                  <xdr:cNvPr id="369" name="Group 368">
                    <a:extLst>
                      <a:ext uri="{FF2B5EF4-FFF2-40B4-BE49-F238E27FC236}">
                        <a16:creationId xmlns:a16="http://schemas.microsoft.com/office/drawing/2014/main" id="{FAD76704-FA02-42CC-87FB-5AE893CA707D}"/>
                      </a:ext>
                    </a:extLst>
                  </xdr:cNvPr>
                  <xdr:cNvGrpSpPr/>
                </xdr:nvGrpSpPr>
                <xdr:grpSpPr>
                  <a:xfrm>
                    <a:off x="0" y="396416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391" name="Group 390">
                      <a:extLst>
                        <a:ext uri="{FF2B5EF4-FFF2-40B4-BE49-F238E27FC236}">
                          <a16:creationId xmlns:a16="http://schemas.microsoft.com/office/drawing/2014/main" id="{F3FDAC3E-9B48-4C2C-802A-C3FBB295E62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402" name="Rectangle 401">
                        <a:extLst>
                          <a:ext uri="{FF2B5EF4-FFF2-40B4-BE49-F238E27FC236}">
                            <a16:creationId xmlns:a16="http://schemas.microsoft.com/office/drawing/2014/main" id="{B565275A-7F1C-4183-AC43-5B1B8ECB114A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403" name="Rectangle 402">
                        <a:extLst>
                          <a:ext uri="{FF2B5EF4-FFF2-40B4-BE49-F238E27FC236}">
                            <a16:creationId xmlns:a16="http://schemas.microsoft.com/office/drawing/2014/main" id="{5DCF3AB6-FFF6-4E2D-849A-BCD94FC895F5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404" name="Group 403">
                        <a:extLst>
                          <a:ext uri="{FF2B5EF4-FFF2-40B4-BE49-F238E27FC236}">
                            <a16:creationId xmlns:a16="http://schemas.microsoft.com/office/drawing/2014/main" id="{5141471E-627B-4EF8-BB79-83777EA5596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409" name="Rectangle 408">
                          <a:extLst>
                            <a:ext uri="{FF2B5EF4-FFF2-40B4-BE49-F238E27FC236}">
                              <a16:creationId xmlns:a16="http://schemas.microsoft.com/office/drawing/2014/main" id="{20A7D17C-BED1-44C6-91EC-192C031959B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10" name="Rectangle 409">
                          <a:extLst>
                            <a:ext uri="{FF2B5EF4-FFF2-40B4-BE49-F238E27FC236}">
                              <a16:creationId xmlns:a16="http://schemas.microsoft.com/office/drawing/2014/main" id="{7ACC4428-2787-43D1-9C12-CFCEA1571C55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405" name="Group 404">
                        <a:extLst>
                          <a:ext uri="{FF2B5EF4-FFF2-40B4-BE49-F238E27FC236}">
                            <a16:creationId xmlns:a16="http://schemas.microsoft.com/office/drawing/2014/main" id="{AC3A3186-ADB6-4991-8B7E-E78FE3017D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407" name="Rectangle 406">
                          <a:extLst>
                            <a:ext uri="{FF2B5EF4-FFF2-40B4-BE49-F238E27FC236}">
                              <a16:creationId xmlns:a16="http://schemas.microsoft.com/office/drawing/2014/main" id="{D39AC30C-B1C8-4004-A131-A97738CBADC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08" name="Rectangle 407">
                          <a:extLst>
                            <a:ext uri="{FF2B5EF4-FFF2-40B4-BE49-F238E27FC236}">
                              <a16:creationId xmlns:a16="http://schemas.microsoft.com/office/drawing/2014/main" id="{82BEA1B0-BC21-421B-8201-B425EFB7A3F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406" name="Rectangle 405">
                        <a:extLst>
                          <a:ext uri="{FF2B5EF4-FFF2-40B4-BE49-F238E27FC236}">
                            <a16:creationId xmlns:a16="http://schemas.microsoft.com/office/drawing/2014/main" id="{AC2F2997-5D9F-413D-9D3F-0CAA3CEFA30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392" name="Group 391">
                      <a:extLst>
                        <a:ext uri="{FF2B5EF4-FFF2-40B4-BE49-F238E27FC236}">
                          <a16:creationId xmlns:a16="http://schemas.microsoft.com/office/drawing/2014/main" id="{1A5F47EC-231E-4E1B-AD54-96623ED7F0CD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393" name="Rectangle 392">
                        <a:extLst>
                          <a:ext uri="{FF2B5EF4-FFF2-40B4-BE49-F238E27FC236}">
                            <a16:creationId xmlns:a16="http://schemas.microsoft.com/office/drawing/2014/main" id="{26784E92-0CFC-445D-A4CF-41AF1E98B4E7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94" name="Rectangle 393">
                        <a:extLst>
                          <a:ext uri="{FF2B5EF4-FFF2-40B4-BE49-F238E27FC236}">
                            <a16:creationId xmlns:a16="http://schemas.microsoft.com/office/drawing/2014/main" id="{13BF142A-4827-44DC-B16B-BE6A3DFCC6EC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395" name="Group 394">
                        <a:extLst>
                          <a:ext uri="{FF2B5EF4-FFF2-40B4-BE49-F238E27FC236}">
                            <a16:creationId xmlns:a16="http://schemas.microsoft.com/office/drawing/2014/main" id="{4D7754C4-8215-440F-B780-E1652FEB7DA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400" name="Rectangle 399">
                          <a:extLst>
                            <a:ext uri="{FF2B5EF4-FFF2-40B4-BE49-F238E27FC236}">
                              <a16:creationId xmlns:a16="http://schemas.microsoft.com/office/drawing/2014/main" id="{9B95E5AB-57CA-4F78-9B11-6FE832C038B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401" name="Rectangle 400">
                          <a:extLst>
                            <a:ext uri="{FF2B5EF4-FFF2-40B4-BE49-F238E27FC236}">
                              <a16:creationId xmlns:a16="http://schemas.microsoft.com/office/drawing/2014/main" id="{12F1C852-AD17-44E8-B9B1-DE041C3AD73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396" name="Group 395">
                        <a:extLst>
                          <a:ext uri="{FF2B5EF4-FFF2-40B4-BE49-F238E27FC236}">
                            <a16:creationId xmlns:a16="http://schemas.microsoft.com/office/drawing/2014/main" id="{9782B6FD-0C01-4F21-A39D-BAFEB74422F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398" name="Rectangle 397">
                          <a:extLst>
                            <a:ext uri="{FF2B5EF4-FFF2-40B4-BE49-F238E27FC236}">
                              <a16:creationId xmlns:a16="http://schemas.microsoft.com/office/drawing/2014/main" id="{FB4588DC-9BFE-43F9-916B-376079A4E12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399" name="Rectangle 398">
                          <a:extLst>
                            <a:ext uri="{FF2B5EF4-FFF2-40B4-BE49-F238E27FC236}">
                              <a16:creationId xmlns:a16="http://schemas.microsoft.com/office/drawing/2014/main" id="{4A6F234C-8E15-4C26-AAEF-902116ACBB1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397" name="Rectangle 396">
                        <a:extLst>
                          <a:ext uri="{FF2B5EF4-FFF2-40B4-BE49-F238E27FC236}">
                            <a16:creationId xmlns:a16="http://schemas.microsoft.com/office/drawing/2014/main" id="{760F38E9-D357-4767-899F-93BC62E69B0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  <xdr:grpSp>
                <xdr:nvGrpSpPr>
                  <xdr:cNvPr id="370" name="Group 369">
                    <a:extLst>
                      <a:ext uri="{FF2B5EF4-FFF2-40B4-BE49-F238E27FC236}">
                        <a16:creationId xmlns:a16="http://schemas.microsoft.com/office/drawing/2014/main" id="{E08029F5-7095-4FCB-8258-7219151EACD0}"/>
                      </a:ext>
                    </a:extLst>
                  </xdr:cNvPr>
                  <xdr:cNvGrpSpPr/>
                </xdr:nvGrpSpPr>
                <xdr:grpSpPr>
                  <a:xfrm>
                    <a:off x="0" y="660694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371" name="Group 370">
                      <a:extLst>
                        <a:ext uri="{FF2B5EF4-FFF2-40B4-BE49-F238E27FC236}">
                          <a16:creationId xmlns:a16="http://schemas.microsoft.com/office/drawing/2014/main" id="{9F6FD1D4-E8D9-413A-B719-95BE42E4EE1D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382" name="Rectangle 381">
                        <a:extLst>
                          <a:ext uri="{FF2B5EF4-FFF2-40B4-BE49-F238E27FC236}">
                            <a16:creationId xmlns:a16="http://schemas.microsoft.com/office/drawing/2014/main" id="{ACF577DA-8E7A-41EE-B3DF-9B8AF625B97F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83" name="Rectangle 382">
                        <a:extLst>
                          <a:ext uri="{FF2B5EF4-FFF2-40B4-BE49-F238E27FC236}">
                            <a16:creationId xmlns:a16="http://schemas.microsoft.com/office/drawing/2014/main" id="{D425475F-DC73-4600-BB57-63D1772D9D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384" name="Group 383">
                        <a:extLst>
                          <a:ext uri="{FF2B5EF4-FFF2-40B4-BE49-F238E27FC236}">
                            <a16:creationId xmlns:a16="http://schemas.microsoft.com/office/drawing/2014/main" id="{7F90CFFB-8356-4588-B3E9-862EB87D8E5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389" name="Rectangle 388">
                          <a:extLst>
                            <a:ext uri="{FF2B5EF4-FFF2-40B4-BE49-F238E27FC236}">
                              <a16:creationId xmlns:a16="http://schemas.microsoft.com/office/drawing/2014/main" id="{095732B3-D5BC-41FF-931E-964EA9500CD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390" name="Rectangle 389">
                          <a:extLst>
                            <a:ext uri="{FF2B5EF4-FFF2-40B4-BE49-F238E27FC236}">
                              <a16:creationId xmlns:a16="http://schemas.microsoft.com/office/drawing/2014/main" id="{1ED82D87-1B70-4FB2-9D0A-8AD24776B2B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385" name="Group 384">
                        <a:extLst>
                          <a:ext uri="{FF2B5EF4-FFF2-40B4-BE49-F238E27FC236}">
                            <a16:creationId xmlns:a16="http://schemas.microsoft.com/office/drawing/2014/main" id="{BB38E17A-1AC8-493B-89EA-7603E0475DB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387" name="Rectangle 386">
                          <a:extLst>
                            <a:ext uri="{FF2B5EF4-FFF2-40B4-BE49-F238E27FC236}">
                              <a16:creationId xmlns:a16="http://schemas.microsoft.com/office/drawing/2014/main" id="{12398E5B-1A74-4444-B429-A79580184BE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388" name="Rectangle 387">
                          <a:extLst>
                            <a:ext uri="{FF2B5EF4-FFF2-40B4-BE49-F238E27FC236}">
                              <a16:creationId xmlns:a16="http://schemas.microsoft.com/office/drawing/2014/main" id="{D508B670-B38B-4FEC-A1E7-23CECF0B14E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386" name="Rectangle 385">
                        <a:extLst>
                          <a:ext uri="{FF2B5EF4-FFF2-40B4-BE49-F238E27FC236}">
                            <a16:creationId xmlns:a16="http://schemas.microsoft.com/office/drawing/2014/main" id="{FE283A2B-5CBC-4487-9DD1-AA2CA8ABD78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372" name="Group 371">
                      <a:extLst>
                        <a:ext uri="{FF2B5EF4-FFF2-40B4-BE49-F238E27FC236}">
                          <a16:creationId xmlns:a16="http://schemas.microsoft.com/office/drawing/2014/main" id="{1C821531-5A8B-426D-BDE2-E6CE1C341D31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373" name="Rectangle 372">
                        <a:extLst>
                          <a:ext uri="{FF2B5EF4-FFF2-40B4-BE49-F238E27FC236}">
                            <a16:creationId xmlns:a16="http://schemas.microsoft.com/office/drawing/2014/main" id="{9C3153B8-E41C-4770-A805-43334D1B07E7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74" name="Rectangle 373">
                        <a:extLst>
                          <a:ext uri="{FF2B5EF4-FFF2-40B4-BE49-F238E27FC236}">
                            <a16:creationId xmlns:a16="http://schemas.microsoft.com/office/drawing/2014/main" id="{B3515F61-A375-4BE1-8A1D-7D491DDA7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375" name="Group 374">
                        <a:extLst>
                          <a:ext uri="{FF2B5EF4-FFF2-40B4-BE49-F238E27FC236}">
                            <a16:creationId xmlns:a16="http://schemas.microsoft.com/office/drawing/2014/main" id="{CAC5E32D-5019-4618-8508-5B9973EBE74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380" name="Rectangle 379">
                          <a:extLst>
                            <a:ext uri="{FF2B5EF4-FFF2-40B4-BE49-F238E27FC236}">
                              <a16:creationId xmlns:a16="http://schemas.microsoft.com/office/drawing/2014/main" id="{7290DE03-D2E9-4E37-8E09-B9CA17297591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381" name="Rectangle 380">
                          <a:extLst>
                            <a:ext uri="{FF2B5EF4-FFF2-40B4-BE49-F238E27FC236}">
                              <a16:creationId xmlns:a16="http://schemas.microsoft.com/office/drawing/2014/main" id="{C9B54BED-7E1F-466B-976A-0805D1DF309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376" name="Group 375">
                        <a:extLst>
                          <a:ext uri="{FF2B5EF4-FFF2-40B4-BE49-F238E27FC236}">
                            <a16:creationId xmlns:a16="http://schemas.microsoft.com/office/drawing/2014/main" id="{DE9FDC55-A513-49C6-B226-6DC484A7AF5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378" name="Rectangle 377">
                          <a:extLst>
                            <a:ext uri="{FF2B5EF4-FFF2-40B4-BE49-F238E27FC236}">
                              <a16:creationId xmlns:a16="http://schemas.microsoft.com/office/drawing/2014/main" id="{864F9231-C995-4FAB-AF11-331CC697A98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379" name="Rectangle 378">
                          <a:extLst>
                            <a:ext uri="{FF2B5EF4-FFF2-40B4-BE49-F238E27FC236}">
                              <a16:creationId xmlns:a16="http://schemas.microsoft.com/office/drawing/2014/main" id="{37EF0D6E-CA72-4B69-927F-1E82856379F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377" name="Rectangle 376">
                        <a:extLst>
                          <a:ext uri="{FF2B5EF4-FFF2-40B4-BE49-F238E27FC236}">
                            <a16:creationId xmlns:a16="http://schemas.microsoft.com/office/drawing/2014/main" id="{5562EA45-1A9D-4F01-8AAA-C86FED1E045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</xdr:grpSp>
            <xdr:grpSp>
              <xdr:nvGrpSpPr>
                <xdr:cNvPr id="310" name="Group 309">
                  <a:extLst>
                    <a:ext uri="{FF2B5EF4-FFF2-40B4-BE49-F238E27FC236}">
                      <a16:creationId xmlns:a16="http://schemas.microsoft.com/office/drawing/2014/main" id="{42C2B8E3-C02E-41B6-A10C-2FFDE472E9B8}"/>
                    </a:ext>
                  </a:extLst>
                </xdr:cNvPr>
                <xdr:cNvGrpSpPr/>
              </xdr:nvGrpSpPr>
              <xdr:grpSpPr>
                <a:xfrm>
                  <a:off x="1872184" y="867679"/>
                  <a:ext cx="405765" cy="521970"/>
                  <a:chOff x="0" y="1"/>
                  <a:chExt cx="406152" cy="522103"/>
                </a:xfrm>
              </xdr:grpSpPr>
              <xdr:cxnSp macro="">
                <xdr:nvCxnSpPr>
                  <xdr:cNvPr id="366" name="Straight Connector 365">
                    <a:extLst>
                      <a:ext uri="{FF2B5EF4-FFF2-40B4-BE49-F238E27FC236}">
                        <a16:creationId xmlns:a16="http://schemas.microsoft.com/office/drawing/2014/main" id="{10C46FFC-AB4F-4B49-AF62-3CB63045894B}"/>
                      </a:ext>
                    </a:extLst>
                  </xdr:cNvPr>
                  <xdr:cNvCxnSpPr/>
                </xdr:nvCxnSpPr>
                <xdr:spPr>
                  <a:xfrm flipV="1">
                    <a:off x="0" y="129823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67" name="Straight Connector 366">
                    <a:extLst>
                      <a:ext uri="{FF2B5EF4-FFF2-40B4-BE49-F238E27FC236}">
                        <a16:creationId xmlns:a16="http://schemas.microsoft.com/office/drawing/2014/main" id="{F8EF6DFE-E3BB-4578-B588-13501E271DBF}"/>
                      </a:ext>
                    </a:extLst>
                  </xdr:cNvPr>
                  <xdr:cNvCxnSpPr/>
                </xdr:nvCxnSpPr>
                <xdr:spPr>
                  <a:xfrm flipV="1">
                    <a:off x="2822" y="1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311" name="Group 310">
                  <a:extLst>
                    <a:ext uri="{FF2B5EF4-FFF2-40B4-BE49-F238E27FC236}">
                      <a16:creationId xmlns:a16="http://schemas.microsoft.com/office/drawing/2014/main" id="{874666DD-845A-494C-8079-CEC7083D324E}"/>
                    </a:ext>
                  </a:extLst>
                </xdr:cNvPr>
                <xdr:cNvGrpSpPr/>
              </xdr:nvGrpSpPr>
              <xdr:grpSpPr>
                <a:xfrm>
                  <a:off x="944435" y="340397"/>
                  <a:ext cx="1331593" cy="1317624"/>
                  <a:chOff x="0" y="0"/>
                  <a:chExt cx="1332018" cy="1317728"/>
                </a:xfrm>
              </xdr:grpSpPr>
              <xdr:grpSp>
                <xdr:nvGrpSpPr>
                  <xdr:cNvPr id="348" name="Group 347">
                    <a:extLst>
                      <a:ext uri="{FF2B5EF4-FFF2-40B4-BE49-F238E27FC236}">
                        <a16:creationId xmlns:a16="http://schemas.microsoft.com/office/drawing/2014/main" id="{0FE1724D-A751-4A55-ADB1-B6E83658BA31}"/>
                      </a:ext>
                    </a:extLst>
                  </xdr:cNvPr>
                  <xdr:cNvGrpSpPr/>
                </xdr:nvGrpSpPr>
                <xdr:grpSpPr>
                  <a:xfrm>
                    <a:off x="924162" y="795625"/>
                    <a:ext cx="406152" cy="522103"/>
                    <a:chOff x="0" y="0"/>
                    <a:chExt cx="406152" cy="522103"/>
                  </a:xfrm>
                </xdr:grpSpPr>
                <xdr:cxnSp macro="">
                  <xdr:nvCxnSpPr>
                    <xdr:cNvPr id="364" name="Straight Connector 363">
                      <a:extLst>
                        <a:ext uri="{FF2B5EF4-FFF2-40B4-BE49-F238E27FC236}">
                          <a16:creationId xmlns:a16="http://schemas.microsoft.com/office/drawing/2014/main" id="{6832EAF8-D92E-4AF5-B00C-487AE5EA4BEF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129822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65" name="Straight Connector 364">
                      <a:extLst>
                        <a:ext uri="{FF2B5EF4-FFF2-40B4-BE49-F238E27FC236}">
                          <a16:creationId xmlns:a16="http://schemas.microsoft.com/office/drawing/2014/main" id="{7DD913E4-5D47-4309-B9EB-F1CD9C7FEA5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822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49" name="Group 348">
                    <a:extLst>
                      <a:ext uri="{FF2B5EF4-FFF2-40B4-BE49-F238E27FC236}">
                        <a16:creationId xmlns:a16="http://schemas.microsoft.com/office/drawing/2014/main" id="{3BDB8318-434D-40C1-AFFB-8068C7798FA4}"/>
                      </a:ext>
                    </a:extLst>
                  </xdr:cNvPr>
                  <xdr:cNvGrpSpPr/>
                </xdr:nvGrpSpPr>
                <xdr:grpSpPr>
                  <a:xfrm>
                    <a:off x="925789" y="266835"/>
                    <a:ext cx="406152" cy="522103"/>
                    <a:chOff x="0" y="0"/>
                    <a:chExt cx="406152" cy="522103"/>
                  </a:xfrm>
                </xdr:grpSpPr>
                <xdr:cxnSp macro="">
                  <xdr:nvCxnSpPr>
                    <xdr:cNvPr id="362" name="Straight Connector 361">
                      <a:extLst>
                        <a:ext uri="{FF2B5EF4-FFF2-40B4-BE49-F238E27FC236}">
                          <a16:creationId xmlns:a16="http://schemas.microsoft.com/office/drawing/2014/main" id="{B67ED410-5285-4250-846A-56853A94E963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129822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63" name="Straight Connector 362">
                      <a:extLst>
                        <a:ext uri="{FF2B5EF4-FFF2-40B4-BE49-F238E27FC236}">
                          <a16:creationId xmlns:a16="http://schemas.microsoft.com/office/drawing/2014/main" id="{0062270C-A21C-423B-AC6A-A7E682F7F68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822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50" name="Group 349">
                    <a:extLst>
                      <a:ext uri="{FF2B5EF4-FFF2-40B4-BE49-F238E27FC236}">
                        <a16:creationId xmlns:a16="http://schemas.microsoft.com/office/drawing/2014/main" id="{5AE35B3B-DE9F-4CE6-88C5-BF8ECC6AB7F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32018" cy="527218"/>
                    <a:chOff x="0" y="0"/>
                    <a:chExt cx="1332018" cy="527218"/>
                  </a:xfrm>
                </xdr:grpSpPr>
                <xdr:cxnSp macro="">
                  <xdr:nvCxnSpPr>
                    <xdr:cNvPr id="351" name="Straight Connector 350">
                      <a:extLst>
                        <a:ext uri="{FF2B5EF4-FFF2-40B4-BE49-F238E27FC236}">
                          <a16:creationId xmlns:a16="http://schemas.microsoft.com/office/drawing/2014/main" id="{E64730D2-28C7-41ED-A1A9-E4FA33DF8254}"/>
                        </a:ext>
                      </a:extLst>
                    </xdr:cNvPr>
                    <xdr:cNvCxnSpPr/>
                  </xdr:nvCxnSpPr>
                  <xdr:spPr>
                    <a:xfrm flipV="1">
                      <a:off x="927100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352" name="Group 351">
                      <a:extLst>
                        <a:ext uri="{FF2B5EF4-FFF2-40B4-BE49-F238E27FC236}">
                          <a16:creationId xmlns:a16="http://schemas.microsoft.com/office/drawing/2014/main" id="{EDB1D181-65B5-4781-886C-3CE6789398B7}"/>
                        </a:ext>
                      </a:extLst>
                    </xdr:cNvPr>
                    <xdr:cNvGrpSpPr/>
                  </xdr:nvGrpSpPr>
                  <xdr:grpSpPr>
                    <a:xfrm>
                      <a:off x="0" y="3175"/>
                      <a:ext cx="665877" cy="390981"/>
                      <a:chOff x="0" y="0"/>
                      <a:chExt cx="665877" cy="390981"/>
                    </a:xfrm>
                  </xdr:grpSpPr>
                  <xdr:cxnSp macro="">
                    <xdr:nvCxnSpPr>
                      <xdr:cNvPr id="359" name="Straight Connector 358">
                        <a:extLst>
                          <a:ext uri="{FF2B5EF4-FFF2-40B4-BE49-F238E27FC236}">
                            <a16:creationId xmlns:a16="http://schemas.microsoft.com/office/drawing/2014/main" id="{59D85A6F-EA16-49DA-B59E-3BAC44EC8D2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0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60" name="Straight Connector 359">
                        <a:extLst>
                          <a:ext uri="{FF2B5EF4-FFF2-40B4-BE49-F238E27FC236}">
                            <a16:creationId xmlns:a16="http://schemas.microsoft.com/office/drawing/2014/main" id="{F62D0948-4173-445F-8AE1-6D1DB1B9F0F4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3715" y="0"/>
                        <a:ext cx="400685" cy="38925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61" name="Straight Connector 360">
                        <a:extLst>
                          <a:ext uri="{FF2B5EF4-FFF2-40B4-BE49-F238E27FC236}">
                            <a16:creationId xmlns:a16="http://schemas.microsoft.com/office/drawing/2014/main" id="{91E37C99-D7E7-4DC8-B1D9-B4CEEA2536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4730" y="1350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353" name="Group 352">
                      <a:extLst>
                        <a:ext uri="{FF2B5EF4-FFF2-40B4-BE49-F238E27FC236}">
                          <a16:creationId xmlns:a16="http://schemas.microsoft.com/office/drawing/2014/main" id="{8A44F443-C159-4860-8808-C00A49D2CB5E}"/>
                        </a:ext>
                      </a:extLst>
                    </xdr:cNvPr>
                    <xdr:cNvGrpSpPr/>
                  </xdr:nvGrpSpPr>
                  <xdr:grpSpPr>
                    <a:xfrm>
                      <a:off x="396875" y="1587"/>
                      <a:ext cx="665877" cy="390981"/>
                      <a:chOff x="0" y="0"/>
                      <a:chExt cx="665877" cy="390981"/>
                    </a:xfrm>
                  </xdr:grpSpPr>
                  <xdr:cxnSp macro="">
                    <xdr:nvCxnSpPr>
                      <xdr:cNvPr id="356" name="Straight Connector 355">
                        <a:extLst>
                          <a:ext uri="{FF2B5EF4-FFF2-40B4-BE49-F238E27FC236}">
                            <a16:creationId xmlns:a16="http://schemas.microsoft.com/office/drawing/2014/main" id="{B8CE9367-CCAC-4191-96F2-7961B7889D83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0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57" name="Straight Connector 356">
                        <a:extLst>
                          <a:ext uri="{FF2B5EF4-FFF2-40B4-BE49-F238E27FC236}">
                            <a16:creationId xmlns:a16="http://schemas.microsoft.com/office/drawing/2014/main" id="{0BBF8FA5-5AE8-44FC-A17D-B8029050B1F2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3715" y="0"/>
                        <a:ext cx="400685" cy="38925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58" name="Straight Connector 357">
                        <a:extLst>
                          <a:ext uri="{FF2B5EF4-FFF2-40B4-BE49-F238E27FC236}">
                            <a16:creationId xmlns:a16="http://schemas.microsoft.com/office/drawing/2014/main" id="{47C323FA-92C7-4F69-B16D-321BC075A4DE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4730" y="1350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354" name="Straight Connector 353">
                      <a:extLst>
                        <a:ext uri="{FF2B5EF4-FFF2-40B4-BE49-F238E27FC236}">
                          <a16:creationId xmlns:a16="http://schemas.microsoft.com/office/drawing/2014/main" id="{DF02B7E7-68F9-483A-A869-12AD529FEBBB}"/>
                        </a:ext>
                      </a:extLst>
                    </xdr:cNvPr>
                    <xdr:cNvCxnSpPr/>
                  </xdr:nvCxnSpPr>
                  <xdr:spPr>
                    <a:xfrm flipV="1">
                      <a:off x="790575" y="1587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55" name="Straight Connector 354">
                      <a:extLst>
                        <a:ext uri="{FF2B5EF4-FFF2-40B4-BE49-F238E27FC236}">
                          <a16:creationId xmlns:a16="http://schemas.microsoft.com/office/drawing/2014/main" id="{A06AD8F1-9AD1-462C-990D-647E025F1751}"/>
                        </a:ext>
                      </a:extLst>
                    </xdr:cNvPr>
                    <xdr:cNvCxnSpPr/>
                  </xdr:nvCxnSpPr>
                  <xdr:spPr>
                    <a:xfrm flipV="1">
                      <a:off x="928688" y="134937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grpSp>
              <xdr:nvGrpSpPr>
                <xdr:cNvPr id="312" name="Group 311">
                  <a:extLst>
                    <a:ext uri="{FF2B5EF4-FFF2-40B4-BE49-F238E27FC236}">
                      <a16:creationId xmlns:a16="http://schemas.microsoft.com/office/drawing/2014/main" id="{53B9115F-B985-4A53-8FBA-EFA0ED0AEB77}"/>
                    </a:ext>
                  </a:extLst>
                </xdr:cNvPr>
                <xdr:cNvGrpSpPr/>
              </xdr:nvGrpSpPr>
              <xdr:grpSpPr>
                <a:xfrm>
                  <a:off x="944435" y="377106"/>
                  <a:ext cx="1288415" cy="354328"/>
                  <a:chOff x="0" y="0"/>
                  <a:chExt cx="1288493" cy="354563"/>
                </a:xfrm>
              </xdr:grpSpPr>
              <xdr:grpSp>
                <xdr:nvGrpSpPr>
                  <xdr:cNvPr id="333" name="Group 332">
                    <a:extLst>
                      <a:ext uri="{FF2B5EF4-FFF2-40B4-BE49-F238E27FC236}">
                        <a16:creationId xmlns:a16="http://schemas.microsoft.com/office/drawing/2014/main" id="{5C3C9CDE-69F4-41BF-9252-93724FEF9971}"/>
                      </a:ext>
                    </a:extLst>
                  </xdr:cNvPr>
                  <xdr:cNvGrpSpPr/>
                </xdr:nvGrpSpPr>
                <xdr:grpSpPr>
                  <a:xfrm>
                    <a:off x="0" y="283650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346" name="Straight Connector 345">
                      <a:extLst>
                        <a:ext uri="{FF2B5EF4-FFF2-40B4-BE49-F238E27FC236}">
                          <a16:creationId xmlns:a16="http://schemas.microsoft.com/office/drawing/2014/main" id="{F46CD8EA-F2E5-4C02-A73C-4BEBA27A1CBB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7" name="Straight Connector 346">
                      <a:extLst>
                        <a:ext uri="{FF2B5EF4-FFF2-40B4-BE49-F238E27FC236}">
                          <a16:creationId xmlns:a16="http://schemas.microsoft.com/office/drawing/2014/main" id="{69F9D19B-39A8-4264-B821-190F052A3EF8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34" name="Group 333">
                    <a:extLst>
                      <a:ext uri="{FF2B5EF4-FFF2-40B4-BE49-F238E27FC236}">
                        <a16:creationId xmlns:a16="http://schemas.microsoft.com/office/drawing/2014/main" id="{5A941F24-7776-4A8F-989E-AF00FBBED52A}"/>
                      </a:ext>
                    </a:extLst>
                  </xdr:cNvPr>
                  <xdr:cNvGrpSpPr/>
                </xdr:nvGrpSpPr>
                <xdr:grpSpPr>
                  <a:xfrm>
                    <a:off x="74645" y="212738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344" name="Straight Connector 343">
                      <a:extLst>
                        <a:ext uri="{FF2B5EF4-FFF2-40B4-BE49-F238E27FC236}">
                          <a16:creationId xmlns:a16="http://schemas.microsoft.com/office/drawing/2014/main" id="{9AAF6A82-E1C3-4712-9335-4E4E75D19384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5" name="Straight Connector 344">
                      <a:extLst>
                        <a:ext uri="{FF2B5EF4-FFF2-40B4-BE49-F238E27FC236}">
                          <a16:creationId xmlns:a16="http://schemas.microsoft.com/office/drawing/2014/main" id="{A83ADB2C-4987-48C0-B729-AFB93592E442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35" name="Group 334">
                    <a:extLst>
                      <a:ext uri="{FF2B5EF4-FFF2-40B4-BE49-F238E27FC236}">
                        <a16:creationId xmlns:a16="http://schemas.microsoft.com/office/drawing/2014/main" id="{1CFE46CF-1255-47E2-B550-34E95B3B2D2D}"/>
                      </a:ext>
                    </a:extLst>
                  </xdr:cNvPr>
                  <xdr:cNvGrpSpPr/>
                </xdr:nvGrpSpPr>
                <xdr:grpSpPr>
                  <a:xfrm>
                    <a:off x="145558" y="141825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342" name="Straight Connector 341">
                      <a:extLst>
                        <a:ext uri="{FF2B5EF4-FFF2-40B4-BE49-F238E27FC236}">
                          <a16:creationId xmlns:a16="http://schemas.microsoft.com/office/drawing/2014/main" id="{49C7AA1D-BEEF-4473-AB95-55887A71EB4B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3" name="Straight Connector 342">
                      <a:extLst>
                        <a:ext uri="{FF2B5EF4-FFF2-40B4-BE49-F238E27FC236}">
                          <a16:creationId xmlns:a16="http://schemas.microsoft.com/office/drawing/2014/main" id="{6B956420-1028-4C4E-BD3E-AA503454745A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36" name="Group 335">
                    <a:extLst>
                      <a:ext uri="{FF2B5EF4-FFF2-40B4-BE49-F238E27FC236}">
                        <a16:creationId xmlns:a16="http://schemas.microsoft.com/office/drawing/2014/main" id="{0FCD4FDE-C8DC-4030-AC7D-BD2917E37A13}"/>
                      </a:ext>
                    </a:extLst>
                  </xdr:cNvPr>
                  <xdr:cNvGrpSpPr/>
                </xdr:nvGrpSpPr>
                <xdr:grpSpPr>
                  <a:xfrm>
                    <a:off x="218337" y="70912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340" name="Straight Connector 339">
                      <a:extLst>
                        <a:ext uri="{FF2B5EF4-FFF2-40B4-BE49-F238E27FC236}">
                          <a16:creationId xmlns:a16="http://schemas.microsoft.com/office/drawing/2014/main" id="{EA9A7CE8-CCC1-4431-B6D6-5450095C37C2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1" name="Straight Connector 340">
                      <a:extLst>
                        <a:ext uri="{FF2B5EF4-FFF2-40B4-BE49-F238E27FC236}">
                          <a16:creationId xmlns:a16="http://schemas.microsoft.com/office/drawing/2014/main" id="{3FF0A7A6-5CA2-4275-9B7F-0E6B3DAC0FBC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37" name="Group 336">
                    <a:extLst>
                      <a:ext uri="{FF2B5EF4-FFF2-40B4-BE49-F238E27FC236}">
                        <a16:creationId xmlns:a16="http://schemas.microsoft.com/office/drawing/2014/main" id="{CDA74823-6CBE-44C0-B8D4-0566827BC740}"/>
                      </a:ext>
                    </a:extLst>
                  </xdr:cNvPr>
                  <xdr:cNvGrpSpPr/>
                </xdr:nvGrpSpPr>
                <xdr:grpSpPr>
                  <a:xfrm>
                    <a:off x="287383" y="0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338" name="Straight Connector 337">
                      <a:extLst>
                        <a:ext uri="{FF2B5EF4-FFF2-40B4-BE49-F238E27FC236}">
                          <a16:creationId xmlns:a16="http://schemas.microsoft.com/office/drawing/2014/main" id="{F9D96697-D52B-4B34-80E8-D0A3645FA049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39" name="Straight Connector 338">
                      <a:extLst>
                        <a:ext uri="{FF2B5EF4-FFF2-40B4-BE49-F238E27FC236}">
                          <a16:creationId xmlns:a16="http://schemas.microsoft.com/office/drawing/2014/main" id="{01D8BAE5-8023-4045-BF94-35797329E81E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313" name="Parallelogram 312">
                  <a:extLst>
                    <a:ext uri="{FF2B5EF4-FFF2-40B4-BE49-F238E27FC236}">
                      <a16:creationId xmlns:a16="http://schemas.microsoft.com/office/drawing/2014/main" id="{396E64A3-D65B-4F20-94E8-6E1296920110}"/>
                    </a:ext>
                  </a:extLst>
                </xdr:cNvPr>
                <xdr:cNvSpPr/>
              </xdr:nvSpPr>
              <xdr:spPr>
                <a:xfrm>
                  <a:off x="941098" y="330385"/>
                  <a:ext cx="1349375" cy="405765"/>
                </a:xfrm>
                <a:prstGeom prst="parallelogram">
                  <a:avLst>
                    <a:gd name="adj" fmla="val 104373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314" name="Parallelogram 313">
                  <a:extLst>
                    <a:ext uri="{FF2B5EF4-FFF2-40B4-BE49-F238E27FC236}">
                      <a16:creationId xmlns:a16="http://schemas.microsoft.com/office/drawing/2014/main" id="{2AC55EB3-D6CC-461C-8163-5BF0D9D87103}"/>
                    </a:ext>
                  </a:extLst>
                </xdr:cNvPr>
                <xdr:cNvSpPr/>
              </xdr:nvSpPr>
              <xdr:spPr>
                <a:xfrm>
                  <a:off x="947772" y="734189"/>
                  <a:ext cx="926465" cy="401320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grpSp>
              <xdr:nvGrpSpPr>
                <xdr:cNvPr id="315" name="Group 314">
                  <a:extLst>
                    <a:ext uri="{FF2B5EF4-FFF2-40B4-BE49-F238E27FC236}">
                      <a16:creationId xmlns:a16="http://schemas.microsoft.com/office/drawing/2014/main" id="{D57198D0-DA81-4580-AC1C-1D1152651063}"/>
                    </a:ext>
                  </a:extLst>
                </xdr:cNvPr>
                <xdr:cNvGrpSpPr/>
              </xdr:nvGrpSpPr>
              <xdr:grpSpPr>
                <a:xfrm>
                  <a:off x="941098" y="150176"/>
                  <a:ext cx="1468072" cy="1783079"/>
                  <a:chOff x="0" y="1"/>
                  <a:chExt cx="1468490" cy="1783128"/>
                </a:xfrm>
              </xdr:grpSpPr>
              <xdr:cxnSp macro="">
                <xdr:nvCxnSpPr>
                  <xdr:cNvPr id="330" name="Straight Arrow Connector 329">
                    <a:extLst>
                      <a:ext uri="{FF2B5EF4-FFF2-40B4-BE49-F238E27FC236}">
                        <a16:creationId xmlns:a16="http://schemas.microsoft.com/office/drawing/2014/main" id="{6BE00020-DA11-49EC-9F09-F6F9EA767A5C}"/>
                      </a:ext>
                    </a:extLst>
                  </xdr:cNvPr>
                  <xdr:cNvCxnSpPr/>
                </xdr:nvCxnSpPr>
                <xdr:spPr>
                  <a:xfrm>
                    <a:off x="3028" y="581341"/>
                    <a:ext cx="3517" cy="1201788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31" name="Straight Arrow Connector 330">
                    <a:extLst>
                      <a:ext uri="{FF2B5EF4-FFF2-40B4-BE49-F238E27FC236}">
                        <a16:creationId xmlns:a16="http://schemas.microsoft.com/office/drawing/2014/main" id="{0F5C3425-86D0-4593-870A-7076474DFC6F}"/>
                      </a:ext>
                    </a:extLst>
                  </xdr:cNvPr>
                  <xdr:cNvCxnSpPr/>
                </xdr:nvCxnSpPr>
                <xdr:spPr>
                  <a:xfrm>
                    <a:off x="3028" y="584369"/>
                    <a:ext cx="1465462" cy="8876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32" name="Straight Arrow Connector 331">
                    <a:extLst>
                      <a:ext uri="{FF2B5EF4-FFF2-40B4-BE49-F238E27FC236}">
                        <a16:creationId xmlns:a16="http://schemas.microsoft.com/office/drawing/2014/main" id="{2D0659CE-7122-44FE-BFD0-A35572E8839C}"/>
                      </a:ext>
                    </a:extLst>
                  </xdr:cNvPr>
                  <xdr:cNvCxnSpPr/>
                </xdr:nvCxnSpPr>
                <xdr:spPr>
                  <a:xfrm flipV="1">
                    <a:off x="0" y="1"/>
                    <a:ext cx="608591" cy="584369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316" name="Text Box 2">
                  <a:extLst>
                    <a:ext uri="{FF2B5EF4-FFF2-40B4-BE49-F238E27FC236}">
                      <a16:creationId xmlns:a16="http://schemas.microsoft.com/office/drawing/2014/main" id="{D0550D22-292D-42A5-9514-638B05D8906A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207314" y="528999"/>
                  <a:ext cx="53784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W</a:t>
                  </a:r>
                </a:p>
              </xdr:txBody>
            </xdr:sp>
            <xdr:sp macro="" textlink="">
              <xdr:nvSpPr>
                <xdr:cNvPr id="317" name="Text Box 2">
                  <a:extLst>
                    <a:ext uri="{FF2B5EF4-FFF2-40B4-BE49-F238E27FC236}">
                      <a16:creationId xmlns:a16="http://schemas.microsoft.com/office/drawing/2014/main" id="{16B29163-AA25-4110-8046-5EEBE4BCF3B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97597" y="1838811"/>
                  <a:ext cx="518160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H</a:t>
                  </a:r>
                </a:p>
              </xdr:txBody>
            </xdr:sp>
            <xdr:sp macro="" textlink="">
              <xdr:nvSpPr>
                <xdr:cNvPr id="318" name="Text Box 2">
                  <a:extLst>
                    <a:ext uri="{FF2B5EF4-FFF2-40B4-BE49-F238E27FC236}">
                      <a16:creationId xmlns:a16="http://schemas.microsoft.com/office/drawing/2014/main" id="{CE056FBF-C1E5-4BC5-BDCC-E7ACCEA1E40E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481729" y="0"/>
                  <a:ext cx="55435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C=192</a:t>
                  </a:r>
                </a:p>
              </xdr:txBody>
            </xdr:sp>
            <xdr:grpSp>
              <xdr:nvGrpSpPr>
                <xdr:cNvPr id="319" name="Group 318">
                  <a:extLst>
                    <a:ext uri="{FF2B5EF4-FFF2-40B4-BE49-F238E27FC236}">
                      <a16:creationId xmlns:a16="http://schemas.microsoft.com/office/drawing/2014/main" id="{0A7009AD-1648-4587-9C69-F6377BF5615C}"/>
                    </a:ext>
                  </a:extLst>
                </xdr:cNvPr>
                <xdr:cNvGrpSpPr/>
              </xdr:nvGrpSpPr>
              <xdr:grpSpPr>
                <a:xfrm>
                  <a:off x="1251460" y="1812113"/>
                  <a:ext cx="702946" cy="749300"/>
                  <a:chOff x="0" y="0"/>
                  <a:chExt cx="703170" cy="749376"/>
                </a:xfrm>
              </xdr:grpSpPr>
              <xdr:sp macro="" textlink="">
                <xdr:nvSpPr>
                  <xdr:cNvPr id="327" name="Text Box 2126">
                    <a:extLst>
                      <a:ext uri="{FF2B5EF4-FFF2-40B4-BE49-F238E27FC236}">
                        <a16:creationId xmlns:a16="http://schemas.microsoft.com/office/drawing/2014/main" id="{BA7DA957-6D58-4239-B057-758AD4A23933}"/>
                      </a:ext>
                    </a:extLst>
                  </xdr:cNvPr>
                  <xdr:cNvSpPr txBox="1"/>
                </xdr:nvSpPr>
                <xdr:spPr>
                  <a:xfrm>
                    <a:off x="0" y="0"/>
                    <a:ext cx="410746" cy="459644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eaVert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6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… …</a:t>
                    </a:r>
                    <a:endPara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endParaRPr>
                  </a:p>
                </xdr:txBody>
              </xdr:sp>
              <xdr:cxnSp macro="">
                <xdr:nvCxnSpPr>
                  <xdr:cNvPr id="328" name="Straight Arrow Connector 327">
                    <a:extLst>
                      <a:ext uri="{FF2B5EF4-FFF2-40B4-BE49-F238E27FC236}">
                        <a16:creationId xmlns:a16="http://schemas.microsoft.com/office/drawing/2014/main" id="{23F2F9CC-7916-4C9C-9B8D-F6E361EC6748}"/>
                      </a:ext>
                    </a:extLst>
                  </xdr:cNvPr>
                  <xdr:cNvCxnSpPr/>
                </xdr:nvCxnSpPr>
                <xdr:spPr>
                  <a:xfrm>
                    <a:off x="270344" y="11927"/>
                    <a:ext cx="0" cy="520700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29" name="Text Box 2">
                    <a:extLst>
                      <a:ext uri="{FF2B5EF4-FFF2-40B4-BE49-F238E27FC236}">
                        <a16:creationId xmlns:a16="http://schemas.microsoft.com/office/drawing/2014/main" id="{D40D3BCC-EB1C-4A47-B039-621625BD1A7E}"/>
                      </a:ext>
                    </a:extLst>
                  </xdr:cNvPr>
                  <xdr:cNvSpPr txBox="1">
                    <a:spLocks noChangeArrowheads="1"/>
                  </xdr:cNvSpPr>
                </xdr:nvSpPr>
                <xdr:spPr bwMode="auto">
                  <a:xfrm>
                    <a:off x="127055" y="492836"/>
                    <a:ext cx="576115" cy="256540"/>
                  </a:xfrm>
                  <a:prstGeom prst="rect">
                    <a:avLst/>
                  </a:pr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1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N</a:t>
                    </a:r>
                  </a:p>
                </xdr:txBody>
              </xdr:sp>
            </xdr:grpSp>
            <xdr:sp macro="" textlink="">
              <xdr:nvSpPr>
                <xdr:cNvPr id="320" name="Parallelogram 319">
                  <a:extLst>
                    <a:ext uri="{FF2B5EF4-FFF2-40B4-BE49-F238E27FC236}">
                      <a16:creationId xmlns:a16="http://schemas.microsoft.com/office/drawing/2014/main" id="{8C3EC560-5057-48FF-BD11-A97E58622837}"/>
                    </a:ext>
                  </a:extLst>
                </xdr:cNvPr>
                <xdr:cNvSpPr/>
              </xdr:nvSpPr>
              <xdr:spPr>
                <a:xfrm>
                  <a:off x="947434" y="1261289"/>
                  <a:ext cx="926465" cy="408340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321" name="Parallelogram 320">
                  <a:extLst>
                    <a:ext uri="{FF2B5EF4-FFF2-40B4-BE49-F238E27FC236}">
                      <a16:creationId xmlns:a16="http://schemas.microsoft.com/office/drawing/2014/main" id="{414CC0E9-BB42-461D-9EE9-4FDB899C41AC}"/>
                    </a:ext>
                  </a:extLst>
                </xdr:cNvPr>
                <xdr:cNvSpPr/>
              </xdr:nvSpPr>
              <xdr:spPr>
                <a:xfrm rot="16200000" flipV="1">
                  <a:off x="1671950" y="510595"/>
                  <a:ext cx="809625" cy="428625"/>
                </a:xfrm>
                <a:prstGeom prst="parallelogram">
                  <a:avLst>
                    <a:gd name="adj" fmla="val 96536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322" name="Parallelogram 321">
                  <a:extLst>
                    <a:ext uri="{FF2B5EF4-FFF2-40B4-BE49-F238E27FC236}">
                      <a16:creationId xmlns:a16="http://schemas.microsoft.com/office/drawing/2014/main" id="{DD05F5DA-5968-4033-8E0A-705A332C8B43}"/>
                    </a:ext>
                  </a:extLst>
                </xdr:cNvPr>
                <xdr:cNvSpPr/>
              </xdr:nvSpPr>
              <xdr:spPr>
                <a:xfrm rot="16200000" flipV="1">
                  <a:off x="1663017" y="1061551"/>
                  <a:ext cx="819363" cy="428625"/>
                </a:xfrm>
                <a:prstGeom prst="parallelogram">
                  <a:avLst>
                    <a:gd name="adj" fmla="val 96536"/>
                  </a:avLst>
                </a:prstGeom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cxnSp macro="">
              <xdr:nvCxnSpPr>
                <xdr:cNvPr id="323" name="Straight Arrow Connector 2135">
                  <a:extLst>
                    <a:ext uri="{FF2B5EF4-FFF2-40B4-BE49-F238E27FC236}">
                      <a16:creationId xmlns:a16="http://schemas.microsoft.com/office/drawing/2014/main" id="{3FC9A46A-8BF4-4095-8180-7AD26EA3876A}"/>
                    </a:ext>
                  </a:extLst>
                </xdr:cNvPr>
                <xdr:cNvCxnSpPr/>
              </xdr:nvCxnSpPr>
              <xdr:spPr>
                <a:xfrm flipV="1">
                  <a:off x="1421257" y="568444"/>
                  <a:ext cx="1679518" cy="365759"/>
                </a:xfrm>
                <a:prstGeom prst="bentConnector3">
                  <a:avLst>
                    <a:gd name="adj1" fmla="val 62529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4" name="Text Box 2">
                  <a:extLst>
                    <a:ext uri="{FF2B5EF4-FFF2-40B4-BE49-F238E27FC236}">
                      <a16:creationId xmlns:a16="http://schemas.microsoft.com/office/drawing/2014/main" id="{81E01B7A-14C9-48E3-9115-8FCB25F9B77D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26640" y="721440"/>
                  <a:ext cx="770515" cy="407038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group = </a:t>
                  </a: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4 waves = 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64pix * 192chan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25" name="Straight Arrow Connector 2137">
                  <a:extLst>
                    <a:ext uri="{FF2B5EF4-FFF2-40B4-BE49-F238E27FC236}">
                      <a16:creationId xmlns:a16="http://schemas.microsoft.com/office/drawing/2014/main" id="{D89FD936-D72C-4ACB-BCED-5E1E2A1192FD}"/>
                    </a:ext>
                  </a:extLst>
                </xdr:cNvPr>
                <xdr:cNvCxnSpPr/>
              </xdr:nvCxnSpPr>
              <xdr:spPr>
                <a:xfrm>
                  <a:off x="1409328" y="1470952"/>
                  <a:ext cx="1688133" cy="501878"/>
                </a:xfrm>
                <a:prstGeom prst="bentConnector3">
                  <a:avLst>
                    <a:gd name="adj1" fmla="val 50000"/>
                  </a:avLst>
                </a:prstGeom>
                <a:ln>
                  <a:solidFill>
                    <a:schemeClr val="accent6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6" name="Text Box 2">
                  <a:extLst>
                    <a:ext uri="{FF2B5EF4-FFF2-40B4-BE49-F238E27FC236}">
                      <a16:creationId xmlns:a16="http://schemas.microsoft.com/office/drawing/2014/main" id="{8FA8943D-B1CA-453B-BF1B-7A2B3B8CFBB2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4712" y="1345684"/>
                  <a:ext cx="770515" cy="38694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</a:t>
                  </a:r>
                  <a:r>
                    <a:rPr lang="en-US" sz="800" baseline="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 </a:t>
                  </a: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 = </a:t>
                  </a: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4 waves = 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64pix * 192chan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596" name="Straight Arrow Connector 2135">
                  <a:extLst>
                    <a:ext uri="{FF2B5EF4-FFF2-40B4-BE49-F238E27FC236}">
                      <a16:creationId xmlns:a16="http://schemas.microsoft.com/office/drawing/2014/main" id="{AAF40F97-E9B8-458B-A50A-E8A92FECD765}"/>
                    </a:ext>
                  </a:extLst>
                </xdr:cNvPr>
                <xdr:cNvCxnSpPr/>
              </xdr:nvCxnSpPr>
              <xdr:spPr>
                <a:xfrm flipV="1">
                  <a:off x="1396038" y="669221"/>
                  <a:ext cx="1704737" cy="1245344"/>
                </a:xfrm>
                <a:prstGeom prst="bentConnector3">
                  <a:avLst>
                    <a:gd name="adj1" fmla="val 67956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Straight Arrow Connector 2137">
                  <a:extLst>
                    <a:ext uri="{FF2B5EF4-FFF2-40B4-BE49-F238E27FC236}">
                      <a16:creationId xmlns:a16="http://schemas.microsoft.com/office/drawing/2014/main" id="{22B19AFB-280E-48CB-9CF6-5661FFEF19EA}"/>
                    </a:ext>
                  </a:extLst>
                </xdr:cNvPr>
                <xdr:cNvCxnSpPr/>
              </xdr:nvCxnSpPr>
              <xdr:spPr>
                <a:xfrm flipV="1">
                  <a:off x="1376917" y="2088004"/>
                  <a:ext cx="1740187" cy="7115"/>
                </a:xfrm>
                <a:prstGeom prst="straightConnector1">
                  <a:avLst/>
                </a:prstGeom>
                <a:ln>
                  <a:solidFill>
                    <a:schemeClr val="accent6">
                      <a:lumMod val="75000"/>
                    </a:schemeClr>
                  </a:solidFill>
                  <a:tailEnd type="stealth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13" name="Text Box 2">
                  <a:extLst>
                    <a:ext uri="{FF2B5EF4-FFF2-40B4-BE49-F238E27FC236}">
                      <a16:creationId xmlns:a16="http://schemas.microsoft.com/office/drawing/2014/main" id="{6DEB3556-1D34-4493-8E07-F77D76AC4B69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622606" y="417085"/>
                  <a:ext cx="770515" cy="149134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group(0)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14" name="Text Box 2">
                  <a:extLst>
                    <a:ext uri="{FF2B5EF4-FFF2-40B4-BE49-F238E27FC236}">
                      <a16:creationId xmlns:a16="http://schemas.microsoft.com/office/drawing/2014/main" id="{43F43A0A-78B7-43C0-9D1B-F2BD95DCC387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613712" y="686757"/>
                  <a:ext cx="770515" cy="149134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group(64)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15" name="Text Box 2">
                  <a:extLst>
                    <a:ext uri="{FF2B5EF4-FFF2-40B4-BE49-F238E27FC236}">
                      <a16:creationId xmlns:a16="http://schemas.microsoft.com/office/drawing/2014/main" id="{DA5634C8-C28B-47FA-BF4D-50400AB63E71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647755" y="1822487"/>
                  <a:ext cx="770515" cy="149134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group(4)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16" name="Text Box 2">
                  <a:extLst>
                    <a:ext uri="{FF2B5EF4-FFF2-40B4-BE49-F238E27FC236}">
                      <a16:creationId xmlns:a16="http://schemas.microsoft.com/office/drawing/2014/main" id="{D196F382-70B1-4481-9734-D57FF9C12C3C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633687" y="2090804"/>
                  <a:ext cx="770515" cy="149134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group(68)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45" name="Text Box 2">
                  <a:extLst>
                    <a:ext uri="{FF2B5EF4-FFF2-40B4-BE49-F238E27FC236}">
                      <a16:creationId xmlns:a16="http://schemas.microsoft.com/office/drawing/2014/main" id="{7F6689EB-7FA5-4332-9D6B-BE2E693759AB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3586973" y="764774"/>
                  <a:ext cx="1075994" cy="407038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group = 192C</a:t>
                  </a:r>
                  <a:r>
                    <a:rPr lang="en-US" sz="800" baseline="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 * 64K</a:t>
                  </a:r>
                  <a:endPara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wave = 192C * 16K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</xdr:grpSp>
        </xdr:grpSp>
        <xdr:sp macro="" textlink="">
          <xdr:nvSpPr>
            <xdr:cNvPr id="230" name="Rectangle: Rounded Corners 229">
              <a:extLst>
                <a:ext uri="{FF2B5EF4-FFF2-40B4-BE49-F238E27FC236}">
                  <a16:creationId xmlns:a16="http://schemas.microsoft.com/office/drawing/2014/main" id="{43269CD4-82D7-4BCE-94D3-51A1FFDAC758}"/>
                </a:ext>
              </a:extLst>
            </xdr:cNvPr>
            <xdr:cNvSpPr/>
          </xdr:nvSpPr>
          <xdr:spPr>
            <a:xfrm>
              <a:off x="3140765" y="508883"/>
              <a:ext cx="882595" cy="202758"/>
            </a:xfrm>
            <a:prstGeom prst="round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solidFill>
                    <a:srgbClr val="000000"/>
                  </a:solidFill>
                  <a:effectLst/>
                  <a:ea typeface="DengXian" panose="02010600030101010101" pitchFamily="2" charset="-122"/>
                  <a:cs typeface="Times New Roman" panose="02020603050405020304" pitchFamily="18" charset="0"/>
                </a:rPr>
                <a:t>CU0</a:t>
              </a:r>
              <a:endParaRPr lang="en-US" sz="1100">
                <a:effectLst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1" name="Rectangle: Rounded Corners 230">
              <a:extLst>
                <a:ext uri="{FF2B5EF4-FFF2-40B4-BE49-F238E27FC236}">
                  <a16:creationId xmlns:a16="http://schemas.microsoft.com/office/drawing/2014/main" id="{CE0C4F6B-B7A3-4F4C-ACAB-8D89B67866D2}"/>
                </a:ext>
              </a:extLst>
            </xdr:cNvPr>
            <xdr:cNvSpPr/>
          </xdr:nvSpPr>
          <xdr:spPr>
            <a:xfrm>
              <a:off x="3153285" y="1955719"/>
              <a:ext cx="882595" cy="202758"/>
            </a:xfrm>
            <a:prstGeom prst="round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solidFill>
                    <a:srgbClr val="000000"/>
                  </a:solidFill>
                  <a:effectLst/>
                  <a:ea typeface="DengXian" panose="02010600030101010101" pitchFamily="2" charset="-122"/>
                  <a:cs typeface="Times New Roman" panose="02020603050405020304" pitchFamily="18" charset="0"/>
                </a:rPr>
                <a:t>CU1</a:t>
              </a:r>
              <a:endParaRPr lang="en-US" sz="1100">
                <a:effectLst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2" name="Rectangle: Rounded Corners 231">
              <a:extLst>
                <a:ext uri="{FF2B5EF4-FFF2-40B4-BE49-F238E27FC236}">
                  <a16:creationId xmlns:a16="http://schemas.microsoft.com/office/drawing/2014/main" id="{A2C3D517-BAF5-4C98-8DEE-F6E66FEA88DB}"/>
                </a:ext>
              </a:extLst>
            </xdr:cNvPr>
            <xdr:cNvSpPr/>
          </xdr:nvSpPr>
          <xdr:spPr>
            <a:xfrm>
              <a:off x="3436670" y="1361143"/>
              <a:ext cx="302150" cy="202758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solidFill>
                    <a:srgbClr val="000000"/>
                  </a:solidFill>
                  <a:effectLst/>
                  <a:ea typeface="DengXian" panose="02010600030101010101" pitchFamily="2" charset="-122"/>
                  <a:cs typeface="Times New Roman" panose="02020603050405020304" pitchFamily="18" charset="0"/>
                </a:rPr>
                <a:t>SQC</a:t>
              </a:r>
              <a:endParaRPr lang="en-US" sz="1100">
                <a:effectLst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grpSp>
          <xdr:nvGrpSpPr>
            <xdr:cNvPr id="233" name="Group 232">
              <a:extLst>
                <a:ext uri="{FF2B5EF4-FFF2-40B4-BE49-F238E27FC236}">
                  <a16:creationId xmlns:a16="http://schemas.microsoft.com/office/drawing/2014/main" id="{1BFDA59E-51DF-42CD-AA0E-4FE966FE7136}"/>
                </a:ext>
              </a:extLst>
            </xdr:cNvPr>
            <xdr:cNvGrpSpPr/>
          </xdr:nvGrpSpPr>
          <xdr:grpSpPr>
            <a:xfrm>
              <a:off x="4686944" y="0"/>
              <a:ext cx="1840440" cy="2216785"/>
              <a:chOff x="353537" y="0"/>
              <a:chExt cx="1840723" cy="2216785"/>
            </a:xfrm>
          </xdr:grpSpPr>
          <xdr:sp macro="" textlink="">
            <xdr:nvSpPr>
              <xdr:cNvPr id="236" name="Rectangle 235">
                <a:extLst>
                  <a:ext uri="{FF2B5EF4-FFF2-40B4-BE49-F238E27FC236}">
                    <a16:creationId xmlns:a16="http://schemas.microsoft.com/office/drawing/2014/main" id="{C377FC7C-5C66-4F0C-99ED-8873A8B68312}"/>
                  </a:ext>
                </a:extLst>
              </xdr:cNvPr>
              <xdr:cNvSpPr/>
            </xdr:nvSpPr>
            <xdr:spPr>
              <a:xfrm>
                <a:off x="353537" y="0"/>
                <a:ext cx="1840723" cy="221678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237" name="Group 236">
                <a:extLst>
                  <a:ext uri="{FF2B5EF4-FFF2-40B4-BE49-F238E27FC236}">
                    <a16:creationId xmlns:a16="http://schemas.microsoft.com/office/drawing/2014/main" id="{0F2F253F-9582-4059-BBAA-3073D5399DD2}"/>
                  </a:ext>
                </a:extLst>
              </xdr:cNvPr>
              <xdr:cNvGrpSpPr/>
            </xdr:nvGrpSpPr>
            <xdr:grpSpPr>
              <a:xfrm>
                <a:off x="763739" y="33591"/>
                <a:ext cx="1407334" cy="2155193"/>
                <a:chOff x="-36320" y="52135"/>
                <a:chExt cx="1408221" cy="2156387"/>
              </a:xfrm>
            </xdr:grpSpPr>
            <xdr:cxnSp macro="">
              <xdr:nvCxnSpPr>
                <xdr:cNvPr id="239" name="Straight Arrow Connector 238">
                  <a:extLst>
                    <a:ext uri="{FF2B5EF4-FFF2-40B4-BE49-F238E27FC236}">
                      <a16:creationId xmlns:a16="http://schemas.microsoft.com/office/drawing/2014/main" id="{9DC6EC7D-6314-4627-AB8C-F695B98E1B4E}"/>
                    </a:ext>
                  </a:extLst>
                </xdr:cNvPr>
                <xdr:cNvCxnSpPr/>
              </xdr:nvCxnSpPr>
              <xdr:spPr>
                <a:xfrm flipH="1">
                  <a:off x="186613" y="790943"/>
                  <a:ext cx="3175" cy="272415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0" name="Straight Arrow Connector 239">
                  <a:extLst>
                    <a:ext uri="{FF2B5EF4-FFF2-40B4-BE49-F238E27FC236}">
                      <a16:creationId xmlns:a16="http://schemas.microsoft.com/office/drawing/2014/main" id="{02E419BB-8AB7-4C80-B6E9-E446CC3AD871}"/>
                    </a:ext>
                  </a:extLst>
                </xdr:cNvPr>
                <xdr:cNvCxnSpPr/>
              </xdr:nvCxnSpPr>
              <xdr:spPr>
                <a:xfrm flipV="1">
                  <a:off x="182881" y="202493"/>
                  <a:ext cx="608330" cy="5842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41" name="Text Box 2">
                  <a:extLst>
                    <a:ext uri="{FF2B5EF4-FFF2-40B4-BE49-F238E27FC236}">
                      <a16:creationId xmlns:a16="http://schemas.microsoft.com/office/drawing/2014/main" id="{BCDB9227-E907-49B4-8D0E-6820F73DD22B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45156" y="52135"/>
                  <a:ext cx="62674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C=192</a:t>
                  </a:r>
                </a:p>
              </xdr:txBody>
            </xdr:sp>
            <xdr:sp macro="" textlink="">
              <xdr:nvSpPr>
                <xdr:cNvPr id="242" name="Text Box 2">
                  <a:extLst>
                    <a:ext uri="{FF2B5EF4-FFF2-40B4-BE49-F238E27FC236}">
                      <a16:creationId xmlns:a16="http://schemas.microsoft.com/office/drawing/2014/main" id="{7D86C9E5-3DBF-4E34-BD76-829A6F6A6E4A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36320" y="904370"/>
                  <a:ext cx="329757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H</a:t>
                  </a:r>
                </a:p>
              </xdr:txBody>
            </xdr:sp>
            <xdr:cxnSp macro="">
              <xdr:nvCxnSpPr>
                <xdr:cNvPr id="243" name="Straight Connector 242">
                  <a:extLst>
                    <a:ext uri="{FF2B5EF4-FFF2-40B4-BE49-F238E27FC236}">
                      <a16:creationId xmlns:a16="http://schemas.microsoft.com/office/drawing/2014/main" id="{6289F915-2760-41B5-A0E6-D8B339D40733}"/>
                    </a:ext>
                  </a:extLst>
                </xdr:cNvPr>
                <xdr:cNvCxnSpPr/>
              </xdr:nvCxnSpPr>
              <xdr:spPr>
                <a:xfrm>
                  <a:off x="470263" y="641946"/>
                  <a:ext cx="1621" cy="129654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4" name="Straight Connector 243">
                  <a:extLst>
                    <a:ext uri="{FF2B5EF4-FFF2-40B4-BE49-F238E27FC236}">
                      <a16:creationId xmlns:a16="http://schemas.microsoft.com/office/drawing/2014/main" id="{A4852760-FA61-4376-8E7C-306EC99AE695}"/>
                    </a:ext>
                  </a:extLst>
                </xdr:cNvPr>
                <xdr:cNvCxnSpPr/>
              </xdr:nvCxnSpPr>
              <xdr:spPr>
                <a:xfrm flipV="1">
                  <a:off x="186612" y="391887"/>
                  <a:ext cx="400276" cy="38874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5" name="Straight Connector 244">
                  <a:extLst>
                    <a:ext uri="{FF2B5EF4-FFF2-40B4-BE49-F238E27FC236}">
                      <a16:creationId xmlns:a16="http://schemas.microsoft.com/office/drawing/2014/main" id="{1C897060-EBC0-40E9-8061-E847D9FE768A}"/>
                    </a:ext>
                  </a:extLst>
                </xdr:cNvPr>
                <xdr:cNvCxnSpPr/>
              </xdr:nvCxnSpPr>
              <xdr:spPr>
                <a:xfrm flipV="1">
                  <a:off x="320973" y="391887"/>
                  <a:ext cx="400276" cy="38874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6" name="Straight Connector 245">
                  <a:extLst>
                    <a:ext uri="{FF2B5EF4-FFF2-40B4-BE49-F238E27FC236}">
                      <a16:creationId xmlns:a16="http://schemas.microsoft.com/office/drawing/2014/main" id="{CF2638D6-3FDF-4A4F-A229-1622445BF85E}"/>
                    </a:ext>
                  </a:extLst>
                </xdr:cNvPr>
                <xdr:cNvCxnSpPr/>
              </xdr:nvCxnSpPr>
              <xdr:spPr>
                <a:xfrm>
                  <a:off x="335902" y="641946"/>
                  <a:ext cx="135117" cy="126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7" name="Straight Connector 246">
                  <a:extLst>
                    <a:ext uri="{FF2B5EF4-FFF2-40B4-BE49-F238E27FC236}">
                      <a16:creationId xmlns:a16="http://schemas.microsoft.com/office/drawing/2014/main" id="{847C7673-C8ED-46A1-869F-C79953AEF39A}"/>
                    </a:ext>
                  </a:extLst>
                </xdr:cNvPr>
                <xdr:cNvCxnSpPr/>
              </xdr:nvCxnSpPr>
              <xdr:spPr>
                <a:xfrm>
                  <a:off x="399350" y="571034"/>
                  <a:ext cx="135117" cy="126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8" name="Straight Connector 247">
                  <a:extLst>
                    <a:ext uri="{FF2B5EF4-FFF2-40B4-BE49-F238E27FC236}">
                      <a16:creationId xmlns:a16="http://schemas.microsoft.com/office/drawing/2014/main" id="{9F2E6D0E-44B5-4E02-906E-74F6105D96E9}"/>
                    </a:ext>
                  </a:extLst>
                </xdr:cNvPr>
                <xdr:cNvCxnSpPr/>
              </xdr:nvCxnSpPr>
              <xdr:spPr>
                <a:xfrm>
                  <a:off x="473995" y="503853"/>
                  <a:ext cx="135117" cy="126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49" name="Parallelogram 248">
                  <a:extLst>
                    <a:ext uri="{FF2B5EF4-FFF2-40B4-BE49-F238E27FC236}">
                      <a16:creationId xmlns:a16="http://schemas.microsoft.com/office/drawing/2014/main" id="{34148CA4-8CA3-4CFE-BD81-EA75862A4A3A}"/>
                    </a:ext>
                  </a:extLst>
                </xdr:cNvPr>
                <xdr:cNvSpPr/>
              </xdr:nvSpPr>
              <xdr:spPr>
                <a:xfrm>
                  <a:off x="182880" y="384421"/>
                  <a:ext cx="547049" cy="391079"/>
                </a:xfrm>
                <a:prstGeom prst="parallelogram">
                  <a:avLst>
                    <a:gd name="adj" fmla="val 104833"/>
                  </a:avLst>
                </a:prstGeom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250" name="Parallelogram 249">
                  <a:extLst>
                    <a:ext uri="{FF2B5EF4-FFF2-40B4-BE49-F238E27FC236}">
                      <a16:creationId xmlns:a16="http://schemas.microsoft.com/office/drawing/2014/main" id="{CA7F26F8-E95A-4528-9B7B-450E69624A66}"/>
                    </a:ext>
                  </a:extLst>
                </xdr:cNvPr>
                <xdr:cNvSpPr/>
              </xdr:nvSpPr>
              <xdr:spPr>
                <a:xfrm rot="5400000" flipH="1">
                  <a:off x="268721" y="440405"/>
                  <a:ext cx="514053" cy="401956"/>
                </a:xfrm>
                <a:prstGeom prst="parallelogram">
                  <a:avLst>
                    <a:gd name="adj" fmla="val 94272"/>
                  </a:avLst>
                </a:prstGeom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251" name="Parallelogram 250">
                  <a:extLst>
                    <a:ext uri="{FF2B5EF4-FFF2-40B4-BE49-F238E27FC236}">
                      <a16:creationId xmlns:a16="http://schemas.microsoft.com/office/drawing/2014/main" id="{8DBC913A-0761-4299-8D96-039B3D02FA0D}"/>
                    </a:ext>
                  </a:extLst>
                </xdr:cNvPr>
                <xdr:cNvSpPr/>
              </xdr:nvSpPr>
              <xdr:spPr>
                <a:xfrm>
                  <a:off x="182880" y="776307"/>
                  <a:ext cx="134531" cy="131725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cxnSp macro="">
              <xdr:nvCxnSpPr>
                <xdr:cNvPr id="252" name="Straight Connector 251">
                  <a:extLst>
                    <a:ext uri="{FF2B5EF4-FFF2-40B4-BE49-F238E27FC236}">
                      <a16:creationId xmlns:a16="http://schemas.microsoft.com/office/drawing/2014/main" id="{29C0B8AD-4870-4BA5-AF47-0D0B4F4A20E7}"/>
                    </a:ext>
                  </a:extLst>
                </xdr:cNvPr>
                <xdr:cNvCxnSpPr/>
              </xdr:nvCxnSpPr>
              <xdr:spPr>
                <a:xfrm>
                  <a:off x="541175" y="436673"/>
                  <a:ext cx="135117" cy="1268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Straight Connector 252">
                  <a:extLst>
                    <a:ext uri="{FF2B5EF4-FFF2-40B4-BE49-F238E27FC236}">
                      <a16:creationId xmlns:a16="http://schemas.microsoft.com/office/drawing/2014/main" id="{89BEA05D-CA84-4DBA-B22F-AE84C9E459CD}"/>
                    </a:ext>
                  </a:extLst>
                </xdr:cNvPr>
                <xdr:cNvCxnSpPr/>
              </xdr:nvCxnSpPr>
              <xdr:spPr>
                <a:xfrm flipV="1">
                  <a:off x="320973" y="522515"/>
                  <a:ext cx="404716" cy="386846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Straight Connector 253">
                  <a:extLst>
                    <a:ext uri="{FF2B5EF4-FFF2-40B4-BE49-F238E27FC236}">
                      <a16:creationId xmlns:a16="http://schemas.microsoft.com/office/drawing/2014/main" id="{E317B008-4B2A-400A-87E5-981E787A7247}"/>
                    </a:ext>
                  </a:extLst>
                </xdr:cNvPr>
                <xdr:cNvCxnSpPr/>
              </xdr:nvCxnSpPr>
              <xdr:spPr>
                <a:xfrm>
                  <a:off x="529978" y="578498"/>
                  <a:ext cx="1621" cy="129654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Straight Connector 254">
                  <a:extLst>
                    <a:ext uri="{FF2B5EF4-FFF2-40B4-BE49-F238E27FC236}">
                      <a16:creationId xmlns:a16="http://schemas.microsoft.com/office/drawing/2014/main" id="{5B342ADA-397E-4E18-9EBE-273F319BDAAF}"/>
                    </a:ext>
                  </a:extLst>
                </xdr:cNvPr>
                <xdr:cNvCxnSpPr/>
              </xdr:nvCxnSpPr>
              <xdr:spPr>
                <a:xfrm>
                  <a:off x="608356" y="503853"/>
                  <a:ext cx="1621" cy="129654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Straight Connector 255">
                  <a:extLst>
                    <a:ext uri="{FF2B5EF4-FFF2-40B4-BE49-F238E27FC236}">
                      <a16:creationId xmlns:a16="http://schemas.microsoft.com/office/drawing/2014/main" id="{B85B71DD-AACE-41EF-8129-56AAC44A052D}"/>
                    </a:ext>
                  </a:extLst>
                </xdr:cNvPr>
                <xdr:cNvCxnSpPr/>
              </xdr:nvCxnSpPr>
              <xdr:spPr>
                <a:xfrm>
                  <a:off x="671804" y="436673"/>
                  <a:ext cx="1621" cy="129654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Straight Connector 256">
                  <a:extLst>
                    <a:ext uri="{FF2B5EF4-FFF2-40B4-BE49-F238E27FC236}">
                      <a16:creationId xmlns:a16="http://schemas.microsoft.com/office/drawing/2014/main" id="{A5301285-461C-4FD2-BD62-35EBC30E2E73}"/>
                    </a:ext>
                  </a:extLst>
                </xdr:cNvPr>
                <xdr:cNvCxnSpPr/>
              </xdr:nvCxnSpPr>
              <xdr:spPr>
                <a:xfrm flipH="1">
                  <a:off x="391885" y="709127"/>
                  <a:ext cx="1924" cy="133605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Straight Connector 257">
                  <a:extLst>
                    <a:ext uri="{FF2B5EF4-FFF2-40B4-BE49-F238E27FC236}">
                      <a16:creationId xmlns:a16="http://schemas.microsoft.com/office/drawing/2014/main" id="{840E0A05-FEF1-41FF-90EB-87A74A7600B5}"/>
                    </a:ext>
                  </a:extLst>
                </xdr:cNvPr>
                <xdr:cNvCxnSpPr/>
              </xdr:nvCxnSpPr>
              <xdr:spPr>
                <a:xfrm>
                  <a:off x="264989" y="709127"/>
                  <a:ext cx="132579" cy="2537"/>
                </a:xfrm>
                <a:prstGeom prst="line">
                  <a:avLst/>
                </a:prstGeom>
                <a:ln w="31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59" name="Rectangle 258">
                  <a:extLst>
                    <a:ext uri="{FF2B5EF4-FFF2-40B4-BE49-F238E27FC236}">
                      <a16:creationId xmlns:a16="http://schemas.microsoft.com/office/drawing/2014/main" id="{474F7773-3AAE-4AE4-BBF3-31956DA9AF5F}"/>
                    </a:ext>
                  </a:extLst>
                </xdr:cNvPr>
                <xdr:cNvSpPr/>
              </xdr:nvSpPr>
              <xdr:spPr>
                <a:xfrm rot="16200000">
                  <a:off x="186612" y="776307"/>
                  <a:ext cx="132505" cy="132297"/>
                </a:xfrm>
                <a:prstGeom prst="rect">
                  <a:avLst/>
                </a:prstGeom>
                <a:noFill/>
                <a:ln w="31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grpSp>
              <xdr:nvGrpSpPr>
                <xdr:cNvPr id="260" name="Group 259">
                  <a:extLst>
                    <a:ext uri="{FF2B5EF4-FFF2-40B4-BE49-F238E27FC236}">
                      <a16:creationId xmlns:a16="http://schemas.microsoft.com/office/drawing/2014/main" id="{1FB75985-C415-4245-9DAE-E23D9F7D279F}"/>
                    </a:ext>
                  </a:extLst>
                </xdr:cNvPr>
                <xdr:cNvGrpSpPr/>
              </xdr:nvGrpSpPr>
              <xdr:grpSpPr>
                <a:xfrm>
                  <a:off x="190344" y="694198"/>
                  <a:ext cx="547370" cy="526415"/>
                  <a:chOff x="0" y="0"/>
                  <a:chExt cx="547846" cy="526999"/>
                </a:xfrm>
              </xdr:grpSpPr>
              <xdr:grpSp>
                <xdr:nvGrpSpPr>
                  <xdr:cNvPr id="287" name="Group 286">
                    <a:extLst>
                      <a:ext uri="{FF2B5EF4-FFF2-40B4-BE49-F238E27FC236}">
                        <a16:creationId xmlns:a16="http://schemas.microsoft.com/office/drawing/2014/main" id="{DC60F787-AC33-46D9-8E6E-A576F7007B0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0" y="0"/>
                    <a:chExt cx="547846" cy="526999"/>
                  </a:xfrm>
                </xdr:grpSpPr>
                <xdr:cxnSp macro="">
                  <xdr:nvCxnSpPr>
                    <xdr:cNvPr id="291" name="Straight Connector 290">
                      <a:extLst>
                        <a:ext uri="{FF2B5EF4-FFF2-40B4-BE49-F238E27FC236}">
                          <a16:creationId xmlns:a16="http://schemas.microsoft.com/office/drawing/2014/main" id="{15D49F86-397A-43B1-B222-F296704B08AE}"/>
                        </a:ext>
                      </a:extLst>
                    </xdr:cNvPr>
                    <xdr:cNvCxnSpPr/>
                  </xdr:nvCxnSpPr>
                  <xdr:spPr>
                    <a:xfrm flipH="1">
                      <a:off x="207073" y="325986"/>
                      <a:ext cx="1925" cy="117428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2" name="Straight Connector 291">
                      <a:extLst>
                        <a:ext uri="{FF2B5EF4-FFF2-40B4-BE49-F238E27FC236}">
                          <a16:creationId xmlns:a16="http://schemas.microsoft.com/office/drawing/2014/main" id="{A5E6DF9F-7AE5-4AC8-85F9-3FDD6A51D5BC}"/>
                        </a:ext>
                      </a:extLst>
                    </xdr:cNvPr>
                    <xdr:cNvCxnSpPr/>
                  </xdr:nvCxnSpPr>
                  <xdr:spPr>
                    <a:xfrm>
                      <a:off x="287032" y="258329"/>
                      <a:ext cx="1623" cy="129823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3" name="Straight Connector 292">
                      <a:extLst>
                        <a:ext uri="{FF2B5EF4-FFF2-40B4-BE49-F238E27FC236}">
                          <a16:creationId xmlns:a16="http://schemas.microsoft.com/office/drawing/2014/main" id="{70EF252D-EC2E-4AC9-89A5-8F7C1631B92A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01" y="8201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4" name="Straight Connector 293">
                      <a:extLst>
                        <a:ext uri="{FF2B5EF4-FFF2-40B4-BE49-F238E27FC236}">
                          <a16:creationId xmlns:a16="http://schemas.microsoft.com/office/drawing/2014/main" id="{97D57A0F-089D-43F1-8F20-809DD773A8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315" y="8201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5" name="Straight Connector 294">
                      <a:extLst>
                        <a:ext uri="{FF2B5EF4-FFF2-40B4-BE49-F238E27FC236}">
                          <a16:creationId xmlns:a16="http://schemas.microsoft.com/office/drawing/2014/main" id="{09762861-991A-4360-A1DB-AB289EB44613}"/>
                        </a:ext>
                      </a:extLst>
                    </xdr:cNvPr>
                    <xdr:cNvCxnSpPr/>
                  </xdr:nvCxnSpPr>
                  <xdr:spPr>
                    <a:xfrm>
                      <a:off x="79959" y="325986"/>
                      <a:ext cx="132715" cy="254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6" name="Straight Connector 295">
                      <a:extLst>
                        <a:ext uri="{FF2B5EF4-FFF2-40B4-BE49-F238E27FC236}">
                          <a16:creationId xmlns:a16="http://schemas.microsoft.com/office/drawing/2014/main" id="{3BFD6A1E-89A7-4E2C-9E3D-DCF592E58C25}"/>
                        </a:ext>
                      </a:extLst>
                    </xdr:cNvPr>
                    <xdr:cNvCxnSpPr/>
                  </xdr:nvCxnSpPr>
                  <xdr:spPr>
                    <a:xfrm>
                      <a:off x="151717" y="258329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97" name="Rectangle 296">
                      <a:extLst>
                        <a:ext uri="{FF2B5EF4-FFF2-40B4-BE49-F238E27FC236}">
                          <a16:creationId xmlns:a16="http://schemas.microsoft.com/office/drawing/2014/main" id="{88A07CD5-0885-4E8A-9D78-788FF9B243F3}"/>
                        </a:ext>
                      </a:extLst>
                    </xdr:cNvPr>
                    <xdr:cNvSpPr/>
                  </xdr:nvSpPr>
                  <xdr:spPr>
                    <a:xfrm rot="16200000">
                      <a:off x="4101" y="393644"/>
                      <a:ext cx="132678" cy="132432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cxnSp macro="">
                  <xdr:nvCxnSpPr>
                    <xdr:cNvPr id="298" name="Straight Connector 297">
                      <a:extLst>
                        <a:ext uri="{FF2B5EF4-FFF2-40B4-BE49-F238E27FC236}">
                          <a16:creationId xmlns:a16="http://schemas.microsoft.com/office/drawing/2014/main" id="{5D0E7AA0-3375-405F-9FA9-88D79FA945A1}"/>
                        </a:ext>
                      </a:extLst>
                    </xdr:cNvPr>
                    <xdr:cNvCxnSpPr/>
                  </xdr:nvCxnSpPr>
                  <xdr:spPr>
                    <a:xfrm>
                      <a:off x="215274" y="186571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9" name="Straight Connector 298">
                      <a:extLst>
                        <a:ext uri="{FF2B5EF4-FFF2-40B4-BE49-F238E27FC236}">
                          <a16:creationId xmlns:a16="http://schemas.microsoft.com/office/drawing/2014/main" id="{413BCA22-A694-4569-A23F-2EEB370B8531}"/>
                        </a:ext>
                      </a:extLst>
                    </xdr:cNvPr>
                    <xdr:cNvCxnSpPr/>
                  </xdr:nvCxnSpPr>
                  <xdr:spPr>
                    <a:xfrm>
                      <a:off x="289082" y="118913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00" name="Straight Connector 299">
                      <a:extLst>
                        <a:ext uri="{FF2B5EF4-FFF2-40B4-BE49-F238E27FC236}">
                          <a16:creationId xmlns:a16="http://schemas.microsoft.com/office/drawing/2014/main" id="{653BBC9A-8B21-4A1F-AA54-D2BFE91EF6B4}"/>
                        </a:ext>
                      </a:extLst>
                    </xdr:cNvPr>
                    <xdr:cNvCxnSpPr/>
                  </xdr:nvCxnSpPr>
                  <xdr:spPr>
                    <a:xfrm>
                      <a:off x="358790" y="51256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301" name="Group 300">
                      <a:extLst>
                        <a:ext uri="{FF2B5EF4-FFF2-40B4-BE49-F238E27FC236}">
                          <a16:creationId xmlns:a16="http://schemas.microsoft.com/office/drawing/2014/main" id="{4DA36BA2-1FB1-4A10-8650-D3C5F4EEE5EF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547846" cy="526999"/>
                      <a:chOff x="-237" y="0"/>
                      <a:chExt cx="548149" cy="528132"/>
                    </a:xfrm>
                  </xdr:grpSpPr>
                  <xdr:sp macro="" textlink="">
                    <xdr:nvSpPr>
                      <xdr:cNvPr id="303" name="Parallelogram 302">
                        <a:extLst>
                          <a:ext uri="{FF2B5EF4-FFF2-40B4-BE49-F238E27FC236}">
                            <a16:creationId xmlns:a16="http://schemas.microsoft.com/office/drawing/2014/main" id="{507B3482-B9AE-4F53-9FF4-7A82C71E1D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" y="0"/>
                        <a:ext cx="547911" cy="392430"/>
                      </a:xfrm>
                      <a:prstGeom prst="parallelogram">
                        <a:avLst>
                          <a:gd name="adj" fmla="val 104833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04" name="Parallelogram 303">
                        <a:extLst>
                          <a:ext uri="{FF2B5EF4-FFF2-40B4-BE49-F238E27FC236}">
                            <a16:creationId xmlns:a16="http://schemas.microsoft.com/office/drawing/2014/main" id="{3BDBE6A8-5792-4BCA-97E8-F686D6A441E2}"/>
                          </a:ext>
                        </a:extLst>
                      </xdr:cNvPr>
                      <xdr:cNvSpPr/>
                    </xdr:nvSpPr>
                    <xdr:spPr>
                      <a:xfrm>
                        <a:off x="-237" y="395952"/>
                        <a:ext cx="134743" cy="132180"/>
                      </a:xfrm>
                      <a:prstGeom prst="parallelogram">
                        <a:avLst>
                          <a:gd name="adj" fmla="val 0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305" name="Parallelogram 304">
                        <a:extLst>
                          <a:ext uri="{FF2B5EF4-FFF2-40B4-BE49-F238E27FC236}">
                            <a16:creationId xmlns:a16="http://schemas.microsoft.com/office/drawing/2014/main" id="{AF12BF2E-4FC7-4274-9FE5-2F2EF850C016}"/>
                          </a:ext>
                        </a:extLst>
                      </xdr:cNvPr>
                      <xdr:cNvSpPr/>
                    </xdr:nvSpPr>
                    <xdr:spPr>
                      <a:xfrm rot="5400000" flipH="1">
                        <a:off x="78100" y="67450"/>
                        <a:ext cx="515829" cy="402590"/>
                      </a:xfrm>
                      <a:prstGeom prst="parallelogram">
                        <a:avLst>
                          <a:gd name="adj" fmla="val 94272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cxnSp macro="">
                  <xdr:nvCxnSpPr>
                    <xdr:cNvPr id="302" name="Straight Connector 301">
                      <a:extLst>
                        <a:ext uri="{FF2B5EF4-FFF2-40B4-BE49-F238E27FC236}">
                          <a16:creationId xmlns:a16="http://schemas.microsoft.com/office/drawing/2014/main" id="{11EB6432-FE17-4E96-BA44-4EEBF5537D9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315" y="139416"/>
                      <a:ext cx="405130" cy="38735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288" name="Straight Connector 287">
                    <a:extLst>
                      <a:ext uri="{FF2B5EF4-FFF2-40B4-BE49-F238E27FC236}">
                        <a16:creationId xmlns:a16="http://schemas.microsoft.com/office/drawing/2014/main" id="{1496EA03-27E5-45C5-8692-3A61F7717487}"/>
                      </a:ext>
                    </a:extLst>
                  </xdr:cNvPr>
                  <xdr:cNvCxnSpPr/>
                </xdr:nvCxnSpPr>
                <xdr:spPr>
                  <a:xfrm>
                    <a:off x="344703" y="187495"/>
                    <a:ext cx="4326" cy="128362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89" name="Straight Connector 288">
                    <a:extLst>
                      <a:ext uri="{FF2B5EF4-FFF2-40B4-BE49-F238E27FC236}">
                        <a16:creationId xmlns:a16="http://schemas.microsoft.com/office/drawing/2014/main" id="{FE5DD4BD-06CC-4392-8362-207B7EEEA527}"/>
                      </a:ext>
                    </a:extLst>
                  </xdr:cNvPr>
                  <xdr:cNvCxnSpPr/>
                </xdr:nvCxnSpPr>
                <xdr:spPr>
                  <a:xfrm>
                    <a:off x="419701" y="124035"/>
                    <a:ext cx="0" cy="13271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90" name="Straight Connector 289">
                    <a:extLst>
                      <a:ext uri="{FF2B5EF4-FFF2-40B4-BE49-F238E27FC236}">
                        <a16:creationId xmlns:a16="http://schemas.microsoft.com/office/drawing/2014/main" id="{C3C77A25-334B-4CC7-A79B-107661C888CD}"/>
                      </a:ext>
                    </a:extLst>
                  </xdr:cNvPr>
                  <xdr:cNvCxnSpPr/>
                </xdr:nvCxnSpPr>
                <xdr:spPr>
                  <a:xfrm>
                    <a:off x="488930" y="56249"/>
                    <a:ext cx="0" cy="133186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261" name="Group 260">
                  <a:extLst>
                    <a:ext uri="{FF2B5EF4-FFF2-40B4-BE49-F238E27FC236}">
                      <a16:creationId xmlns:a16="http://schemas.microsoft.com/office/drawing/2014/main" id="{20105603-4B25-4907-A774-D154869A1BD5}"/>
                    </a:ext>
                  </a:extLst>
                </xdr:cNvPr>
                <xdr:cNvGrpSpPr/>
              </xdr:nvGrpSpPr>
              <xdr:grpSpPr>
                <a:xfrm>
                  <a:off x="190344" y="1052493"/>
                  <a:ext cx="547370" cy="526415"/>
                  <a:chOff x="0" y="0"/>
                  <a:chExt cx="547846" cy="526999"/>
                </a:xfrm>
              </xdr:grpSpPr>
              <xdr:grpSp>
                <xdr:nvGrpSpPr>
                  <xdr:cNvPr id="268" name="Group 267">
                    <a:extLst>
                      <a:ext uri="{FF2B5EF4-FFF2-40B4-BE49-F238E27FC236}">
                        <a16:creationId xmlns:a16="http://schemas.microsoft.com/office/drawing/2014/main" id="{3554BD4E-AD79-4DA7-8FE2-7DF0CD536309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547846" cy="526999"/>
                    <a:chOff x="0" y="0"/>
                    <a:chExt cx="547846" cy="526999"/>
                  </a:xfrm>
                </xdr:grpSpPr>
                <xdr:cxnSp macro="">
                  <xdr:nvCxnSpPr>
                    <xdr:cNvPr id="272" name="Straight Connector 271">
                      <a:extLst>
                        <a:ext uri="{FF2B5EF4-FFF2-40B4-BE49-F238E27FC236}">
                          <a16:creationId xmlns:a16="http://schemas.microsoft.com/office/drawing/2014/main" id="{7615FD0F-2D51-4586-A3C4-092B0B5C8918}"/>
                        </a:ext>
                      </a:extLst>
                    </xdr:cNvPr>
                    <xdr:cNvCxnSpPr/>
                  </xdr:nvCxnSpPr>
                  <xdr:spPr>
                    <a:xfrm flipH="1">
                      <a:off x="207073" y="325986"/>
                      <a:ext cx="1925" cy="117428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3" name="Straight Connector 272">
                      <a:extLst>
                        <a:ext uri="{FF2B5EF4-FFF2-40B4-BE49-F238E27FC236}">
                          <a16:creationId xmlns:a16="http://schemas.microsoft.com/office/drawing/2014/main" id="{FBF16A08-7EC3-4F48-87F8-AFF8C6C9530D}"/>
                        </a:ext>
                      </a:extLst>
                    </xdr:cNvPr>
                    <xdr:cNvCxnSpPr/>
                  </xdr:nvCxnSpPr>
                  <xdr:spPr>
                    <a:xfrm>
                      <a:off x="287032" y="258329"/>
                      <a:ext cx="1623" cy="129823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4" name="Straight Connector 273">
                      <a:extLst>
                        <a:ext uri="{FF2B5EF4-FFF2-40B4-BE49-F238E27FC236}">
                          <a16:creationId xmlns:a16="http://schemas.microsoft.com/office/drawing/2014/main" id="{98EA3CD0-C0E2-40F3-939B-A65A98E82789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01" y="8201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5" name="Straight Connector 274">
                      <a:extLst>
                        <a:ext uri="{FF2B5EF4-FFF2-40B4-BE49-F238E27FC236}">
                          <a16:creationId xmlns:a16="http://schemas.microsoft.com/office/drawing/2014/main" id="{F2F597C5-1454-47FC-83E3-6FE40CCC706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315" y="8201"/>
                      <a:ext cx="400685" cy="38925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6" name="Straight Connector 275">
                      <a:extLst>
                        <a:ext uri="{FF2B5EF4-FFF2-40B4-BE49-F238E27FC236}">
                          <a16:creationId xmlns:a16="http://schemas.microsoft.com/office/drawing/2014/main" id="{3F2F6DD5-5761-4D3B-80D9-6A260FC34F3D}"/>
                        </a:ext>
                      </a:extLst>
                    </xdr:cNvPr>
                    <xdr:cNvCxnSpPr/>
                  </xdr:nvCxnSpPr>
                  <xdr:spPr>
                    <a:xfrm>
                      <a:off x="79959" y="325986"/>
                      <a:ext cx="132715" cy="254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7" name="Straight Connector 276">
                      <a:extLst>
                        <a:ext uri="{FF2B5EF4-FFF2-40B4-BE49-F238E27FC236}">
                          <a16:creationId xmlns:a16="http://schemas.microsoft.com/office/drawing/2014/main" id="{C0121992-8392-4E39-8ECC-6857CE4BFC46}"/>
                        </a:ext>
                      </a:extLst>
                    </xdr:cNvPr>
                    <xdr:cNvCxnSpPr/>
                  </xdr:nvCxnSpPr>
                  <xdr:spPr>
                    <a:xfrm>
                      <a:off x="151717" y="258329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78" name="Rectangle 277">
                      <a:extLst>
                        <a:ext uri="{FF2B5EF4-FFF2-40B4-BE49-F238E27FC236}">
                          <a16:creationId xmlns:a16="http://schemas.microsoft.com/office/drawing/2014/main" id="{56435338-A1E3-4421-B0DA-A91426493FCC}"/>
                        </a:ext>
                      </a:extLst>
                    </xdr:cNvPr>
                    <xdr:cNvSpPr/>
                  </xdr:nvSpPr>
                  <xdr:spPr>
                    <a:xfrm rot="16200000">
                      <a:off x="4101" y="393644"/>
                      <a:ext cx="132678" cy="132432"/>
                    </a:xfrm>
                    <a:prstGeom prst="rect">
                      <a:avLst/>
                    </a:prstGeom>
                    <a:noFill/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endParaRPr lang="en-US"/>
                    </a:p>
                  </xdr:txBody>
                </xdr:sp>
                <xdr:cxnSp macro="">
                  <xdr:nvCxnSpPr>
                    <xdr:cNvPr id="279" name="Straight Connector 278">
                      <a:extLst>
                        <a:ext uri="{FF2B5EF4-FFF2-40B4-BE49-F238E27FC236}">
                          <a16:creationId xmlns:a16="http://schemas.microsoft.com/office/drawing/2014/main" id="{A891B193-36A2-44B1-AE30-F7BB45953CBF}"/>
                        </a:ext>
                      </a:extLst>
                    </xdr:cNvPr>
                    <xdr:cNvCxnSpPr/>
                  </xdr:nvCxnSpPr>
                  <xdr:spPr>
                    <a:xfrm>
                      <a:off x="215274" y="186571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0" name="Straight Connector 279">
                      <a:extLst>
                        <a:ext uri="{FF2B5EF4-FFF2-40B4-BE49-F238E27FC236}">
                          <a16:creationId xmlns:a16="http://schemas.microsoft.com/office/drawing/2014/main" id="{CCC8B7EA-20A3-44CE-8A12-DB741EEB48C0}"/>
                        </a:ext>
                      </a:extLst>
                    </xdr:cNvPr>
                    <xdr:cNvCxnSpPr/>
                  </xdr:nvCxnSpPr>
                  <xdr:spPr>
                    <a:xfrm>
                      <a:off x="289082" y="118913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1" name="Straight Connector 280">
                      <a:extLst>
                        <a:ext uri="{FF2B5EF4-FFF2-40B4-BE49-F238E27FC236}">
                          <a16:creationId xmlns:a16="http://schemas.microsoft.com/office/drawing/2014/main" id="{0DBD37D4-39A8-40A7-893F-DC31A9A703B4}"/>
                        </a:ext>
                      </a:extLst>
                    </xdr:cNvPr>
                    <xdr:cNvCxnSpPr/>
                  </xdr:nvCxnSpPr>
                  <xdr:spPr>
                    <a:xfrm>
                      <a:off x="358790" y="51256"/>
                      <a:ext cx="135255" cy="127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282" name="Group 281">
                      <a:extLst>
                        <a:ext uri="{FF2B5EF4-FFF2-40B4-BE49-F238E27FC236}">
                          <a16:creationId xmlns:a16="http://schemas.microsoft.com/office/drawing/2014/main" id="{20F89CC9-706E-4989-AC52-B68C283269D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547846" cy="526999"/>
                      <a:chOff x="-237" y="0"/>
                      <a:chExt cx="548149" cy="528132"/>
                    </a:xfrm>
                  </xdr:grpSpPr>
                  <xdr:sp macro="" textlink="">
                    <xdr:nvSpPr>
                      <xdr:cNvPr id="284" name="Parallelogram 283">
                        <a:extLst>
                          <a:ext uri="{FF2B5EF4-FFF2-40B4-BE49-F238E27FC236}">
                            <a16:creationId xmlns:a16="http://schemas.microsoft.com/office/drawing/2014/main" id="{9AF543EA-E185-4A32-AFEC-AD066485A34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" y="0"/>
                        <a:ext cx="547911" cy="392430"/>
                      </a:xfrm>
                      <a:prstGeom prst="parallelogram">
                        <a:avLst>
                          <a:gd name="adj" fmla="val 104833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285" name="Parallelogram 284">
                        <a:extLst>
                          <a:ext uri="{FF2B5EF4-FFF2-40B4-BE49-F238E27FC236}">
                            <a16:creationId xmlns:a16="http://schemas.microsoft.com/office/drawing/2014/main" id="{9B11597C-63A3-4D4A-B420-BB78E288C12F}"/>
                          </a:ext>
                        </a:extLst>
                      </xdr:cNvPr>
                      <xdr:cNvSpPr/>
                    </xdr:nvSpPr>
                    <xdr:spPr>
                      <a:xfrm>
                        <a:off x="-237" y="395952"/>
                        <a:ext cx="134743" cy="132180"/>
                      </a:xfrm>
                      <a:prstGeom prst="parallelogram">
                        <a:avLst>
                          <a:gd name="adj" fmla="val 0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286" name="Parallelogram 285">
                        <a:extLst>
                          <a:ext uri="{FF2B5EF4-FFF2-40B4-BE49-F238E27FC236}">
                            <a16:creationId xmlns:a16="http://schemas.microsoft.com/office/drawing/2014/main" id="{A6E6A147-7D0A-4ACC-9786-46DBD38736DB}"/>
                          </a:ext>
                        </a:extLst>
                      </xdr:cNvPr>
                      <xdr:cNvSpPr/>
                    </xdr:nvSpPr>
                    <xdr:spPr>
                      <a:xfrm rot="5400000" flipH="1">
                        <a:off x="78100" y="67450"/>
                        <a:ext cx="515829" cy="402590"/>
                      </a:xfrm>
                      <a:prstGeom prst="parallelogram">
                        <a:avLst>
                          <a:gd name="adj" fmla="val 94272"/>
                        </a:avLst>
                      </a:prstGeom>
                      <a:solidFill>
                        <a:schemeClr val="accent2">
                          <a:lumMod val="60000"/>
                          <a:lumOff val="40000"/>
                          <a:alpha val="50000"/>
                        </a:schemeClr>
                      </a:solidFill>
                      <a:ln w="3175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cxnSp macro="">
                  <xdr:nvCxnSpPr>
                    <xdr:cNvPr id="283" name="Straight Connector 282">
                      <a:extLst>
                        <a:ext uri="{FF2B5EF4-FFF2-40B4-BE49-F238E27FC236}">
                          <a16:creationId xmlns:a16="http://schemas.microsoft.com/office/drawing/2014/main" id="{0CB89EDC-227B-49B7-8551-3DF53D60BEFD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315" y="139416"/>
                      <a:ext cx="405130" cy="38735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269" name="Straight Connector 268">
                    <a:extLst>
                      <a:ext uri="{FF2B5EF4-FFF2-40B4-BE49-F238E27FC236}">
                        <a16:creationId xmlns:a16="http://schemas.microsoft.com/office/drawing/2014/main" id="{4C72A215-9D8D-47DB-BB1D-65BBE0DFA8A6}"/>
                      </a:ext>
                    </a:extLst>
                  </xdr:cNvPr>
                  <xdr:cNvCxnSpPr/>
                </xdr:nvCxnSpPr>
                <xdr:spPr>
                  <a:xfrm>
                    <a:off x="344703" y="187495"/>
                    <a:ext cx="4326" cy="128362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0" name="Straight Connector 269">
                    <a:extLst>
                      <a:ext uri="{FF2B5EF4-FFF2-40B4-BE49-F238E27FC236}">
                        <a16:creationId xmlns:a16="http://schemas.microsoft.com/office/drawing/2014/main" id="{30E36511-8AF7-4E7A-A4A0-87368815C50B}"/>
                      </a:ext>
                    </a:extLst>
                  </xdr:cNvPr>
                  <xdr:cNvCxnSpPr/>
                </xdr:nvCxnSpPr>
                <xdr:spPr>
                  <a:xfrm>
                    <a:off x="419701" y="124035"/>
                    <a:ext cx="0" cy="13271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1" name="Straight Connector 270">
                    <a:extLst>
                      <a:ext uri="{FF2B5EF4-FFF2-40B4-BE49-F238E27FC236}">
                        <a16:creationId xmlns:a16="http://schemas.microsoft.com/office/drawing/2014/main" id="{AECEB866-99AE-4946-A33D-C5B847468514}"/>
                      </a:ext>
                    </a:extLst>
                  </xdr:cNvPr>
                  <xdr:cNvCxnSpPr/>
                </xdr:nvCxnSpPr>
                <xdr:spPr>
                  <a:xfrm>
                    <a:off x="488930" y="56249"/>
                    <a:ext cx="0" cy="133186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262" name="Group 261">
                  <a:extLst>
                    <a:ext uri="{FF2B5EF4-FFF2-40B4-BE49-F238E27FC236}">
                      <a16:creationId xmlns:a16="http://schemas.microsoft.com/office/drawing/2014/main" id="{9AF7265F-ED87-4CED-88A6-FAAA57E4C76F}"/>
                    </a:ext>
                  </a:extLst>
                </xdr:cNvPr>
                <xdr:cNvGrpSpPr/>
              </xdr:nvGrpSpPr>
              <xdr:grpSpPr>
                <a:xfrm>
                  <a:off x="312886" y="1489814"/>
                  <a:ext cx="620836" cy="718708"/>
                  <a:chOff x="-37955" y="-271833"/>
                  <a:chExt cx="621005" cy="718780"/>
                </a:xfrm>
              </xdr:grpSpPr>
              <xdr:sp macro="" textlink="">
                <xdr:nvSpPr>
                  <xdr:cNvPr id="265" name="Text Box 2207">
                    <a:extLst>
                      <a:ext uri="{FF2B5EF4-FFF2-40B4-BE49-F238E27FC236}">
                        <a16:creationId xmlns:a16="http://schemas.microsoft.com/office/drawing/2014/main" id="{76FD8990-4AA6-4887-BC7B-A9B1FE08D8F5}"/>
                      </a:ext>
                    </a:extLst>
                  </xdr:cNvPr>
                  <xdr:cNvSpPr txBox="1"/>
                </xdr:nvSpPr>
                <xdr:spPr>
                  <a:xfrm>
                    <a:off x="-7541" y="-257624"/>
                    <a:ext cx="410746" cy="459644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eaVert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6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… …</a:t>
                    </a:r>
                    <a:endPara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endParaRPr>
                  </a:p>
                </xdr:txBody>
              </xdr:sp>
              <xdr:cxnSp macro="">
                <xdr:nvCxnSpPr>
                  <xdr:cNvPr id="266" name="Straight Arrow Connector 265">
                    <a:extLst>
                      <a:ext uri="{FF2B5EF4-FFF2-40B4-BE49-F238E27FC236}">
                        <a16:creationId xmlns:a16="http://schemas.microsoft.com/office/drawing/2014/main" id="{1289C9F3-BF25-4B1C-BE11-28084C8A7674}"/>
                      </a:ext>
                    </a:extLst>
                  </xdr:cNvPr>
                  <xdr:cNvCxnSpPr/>
                </xdr:nvCxnSpPr>
                <xdr:spPr>
                  <a:xfrm>
                    <a:off x="199204" y="-271833"/>
                    <a:ext cx="0" cy="520700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67" name="Text Box 2">
                    <a:extLst>
                      <a:ext uri="{FF2B5EF4-FFF2-40B4-BE49-F238E27FC236}">
                        <a16:creationId xmlns:a16="http://schemas.microsoft.com/office/drawing/2014/main" id="{8A3D8102-1742-4FFC-93A1-749F01D9F108}"/>
                      </a:ext>
                    </a:extLst>
                  </xdr:cNvPr>
                  <xdr:cNvSpPr txBox="1">
                    <a:spLocks noChangeArrowheads="1"/>
                  </xdr:cNvSpPr>
                </xdr:nvSpPr>
                <xdr:spPr bwMode="auto">
                  <a:xfrm>
                    <a:off x="-37955" y="190407"/>
                    <a:ext cx="621005" cy="256540"/>
                  </a:xfrm>
                  <a:prstGeom prst="rect">
                    <a:avLst/>
                  </a:pr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1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K=64</a:t>
                    </a:r>
                  </a:p>
                </xdr:txBody>
              </xdr:sp>
            </xdr:grpSp>
            <xdr:cxnSp macro="">
              <xdr:nvCxnSpPr>
                <xdr:cNvPr id="263" name="Straight Arrow Connector 262">
                  <a:extLst>
                    <a:ext uri="{FF2B5EF4-FFF2-40B4-BE49-F238E27FC236}">
                      <a16:creationId xmlns:a16="http://schemas.microsoft.com/office/drawing/2014/main" id="{2C89D2AB-2FC3-42E4-801E-72365E6FE400}"/>
                    </a:ext>
                  </a:extLst>
                </xdr:cNvPr>
                <xdr:cNvCxnSpPr/>
              </xdr:nvCxnSpPr>
              <xdr:spPr>
                <a:xfrm flipV="1">
                  <a:off x="194564" y="771600"/>
                  <a:ext cx="637909" cy="390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64" name="Text Box 2">
                  <a:extLst>
                    <a:ext uri="{FF2B5EF4-FFF2-40B4-BE49-F238E27FC236}">
                      <a16:creationId xmlns:a16="http://schemas.microsoft.com/office/drawing/2014/main" id="{F3CF7E45-66AE-4603-812C-1223EDF4C316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53926" y="623436"/>
                  <a:ext cx="48831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W</a:t>
                  </a:r>
                </a:p>
              </xdr:txBody>
            </xdr:sp>
          </xdr:grpSp>
          <xdr:sp macro="" textlink="">
            <xdr:nvSpPr>
              <xdr:cNvPr id="238" name="Left Brace 237">
                <a:extLst>
                  <a:ext uri="{FF2B5EF4-FFF2-40B4-BE49-F238E27FC236}">
                    <a16:creationId xmlns:a16="http://schemas.microsoft.com/office/drawing/2014/main" id="{E0BEA80A-B8FC-4D98-AB1B-BD9946391D28}"/>
                  </a:ext>
                </a:extLst>
              </xdr:cNvPr>
              <xdr:cNvSpPr/>
            </xdr:nvSpPr>
            <xdr:spPr>
              <a:xfrm>
                <a:off x="706162" y="749156"/>
                <a:ext cx="81915" cy="1391920"/>
              </a:xfrm>
              <a:prstGeom prst="leftBrace">
                <a:avLst>
                  <a:gd name="adj1" fmla="val 48390"/>
                  <a:gd name="adj2" fmla="val 52200"/>
                </a:avLst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</xdr:grpSp>
        <xdr:cxnSp macro="">
          <xdr:nvCxnSpPr>
            <xdr:cNvPr id="234" name="Straight Arrow Connector 2137">
              <a:extLst>
                <a:ext uri="{FF2B5EF4-FFF2-40B4-BE49-F238E27FC236}">
                  <a16:creationId xmlns:a16="http://schemas.microsoft.com/office/drawing/2014/main" id="{77367324-6658-40D5-94E3-0DFC02865605}"/>
                </a:ext>
              </a:extLst>
            </xdr:cNvPr>
            <xdr:cNvCxnSpPr>
              <a:endCxn id="232" idx="3"/>
            </xdr:cNvCxnSpPr>
          </xdr:nvCxnSpPr>
          <xdr:spPr>
            <a:xfrm flipH="1" flipV="1">
              <a:off x="3738820" y="1462523"/>
              <a:ext cx="1286781" cy="7950"/>
            </a:xfrm>
            <a:prstGeom prst="straightConnector1">
              <a:avLst/>
            </a:prstGeom>
            <a:ln>
              <a:solidFill>
                <a:schemeClr val="accent2">
                  <a:lumMod val="75000"/>
                </a:schemeClr>
              </a:solidFill>
              <a:tailEnd type="stealt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35" name="Text Box 2">
              <a:extLst>
                <a:ext uri="{FF2B5EF4-FFF2-40B4-BE49-F238E27FC236}">
                  <a16:creationId xmlns:a16="http://schemas.microsoft.com/office/drawing/2014/main" id="{32BA7F2C-71D1-4440-B43F-FDC5253EE41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159182" y="1316241"/>
              <a:ext cx="914400" cy="1628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rot="0" vert="horz" wrap="square" lIns="0" tIns="0" rIns="0" bIns="0" anchor="t" anchorCtr="0">
              <a:noAutofit/>
            </a:bodyPr>
            <a:lstStyle/>
            <a:p>
              <a:pPr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192chan * 64 feature</a:t>
              </a:r>
              <a:endParaRPr lang="en-US" sz="11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639" name="Straight Arrow Connector 2137">
              <a:extLst>
                <a:ext uri="{FF2B5EF4-FFF2-40B4-BE49-F238E27FC236}">
                  <a16:creationId xmlns:a16="http://schemas.microsoft.com/office/drawing/2014/main" id="{CE16E9AD-09D3-4490-8991-8D405804C683}"/>
                </a:ext>
              </a:extLst>
            </xdr:cNvPr>
            <xdr:cNvCxnSpPr>
              <a:stCxn id="232" idx="0"/>
              <a:endCxn id="230" idx="2"/>
            </xdr:cNvCxnSpPr>
          </xdr:nvCxnSpPr>
          <xdr:spPr>
            <a:xfrm flipH="1" flipV="1">
              <a:off x="3582063" y="711641"/>
              <a:ext cx="5682" cy="649502"/>
            </a:xfrm>
            <a:prstGeom prst="straightConnector1">
              <a:avLst/>
            </a:prstGeom>
            <a:ln>
              <a:solidFill>
                <a:schemeClr val="accent2">
                  <a:lumMod val="75000"/>
                </a:schemeClr>
              </a:solidFill>
              <a:tailEnd type="stealt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2" name="Straight Arrow Connector 2137">
              <a:extLst>
                <a:ext uri="{FF2B5EF4-FFF2-40B4-BE49-F238E27FC236}">
                  <a16:creationId xmlns:a16="http://schemas.microsoft.com/office/drawing/2014/main" id="{EEB34984-CA60-456A-956E-FA197C3B3B00}"/>
                </a:ext>
              </a:extLst>
            </xdr:cNvPr>
            <xdr:cNvCxnSpPr>
              <a:stCxn id="232" idx="2"/>
              <a:endCxn id="231" idx="0"/>
            </xdr:cNvCxnSpPr>
          </xdr:nvCxnSpPr>
          <xdr:spPr>
            <a:xfrm>
              <a:off x="3587745" y="1563901"/>
              <a:ext cx="6837" cy="391817"/>
            </a:xfrm>
            <a:prstGeom prst="straightConnector1">
              <a:avLst/>
            </a:prstGeom>
            <a:ln>
              <a:solidFill>
                <a:schemeClr val="accent2">
                  <a:lumMod val="75000"/>
                </a:schemeClr>
              </a:solidFill>
              <a:tailEnd type="stealt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344715</xdr:colOff>
      <xdr:row>7</xdr:row>
      <xdr:rowOff>99785</xdr:rowOff>
    </xdr:from>
    <xdr:to>
      <xdr:col>19</xdr:col>
      <xdr:colOff>166688</xdr:colOff>
      <xdr:row>22</xdr:row>
      <xdr:rowOff>77106</xdr:rowOff>
    </xdr:to>
    <xdr:grpSp>
      <xdr:nvGrpSpPr>
        <xdr:cNvPr id="448" name="Group 447">
          <a:extLst>
            <a:ext uri="{FF2B5EF4-FFF2-40B4-BE49-F238E27FC236}">
              <a16:creationId xmlns:a16="http://schemas.microsoft.com/office/drawing/2014/main" id="{21876540-B1E3-4CB7-86D0-86D4D3CD9BD8}"/>
            </a:ext>
          </a:extLst>
        </xdr:cNvPr>
        <xdr:cNvGrpSpPr/>
      </xdr:nvGrpSpPr>
      <xdr:grpSpPr>
        <a:xfrm>
          <a:off x="8368127" y="1422079"/>
          <a:ext cx="4610620" cy="2778792"/>
          <a:chOff x="0" y="0"/>
          <a:chExt cx="4333895" cy="2699192"/>
        </a:xfrm>
      </xdr:grpSpPr>
      <xdr:sp macro="" textlink="">
        <xdr:nvSpPr>
          <xdr:cNvPr id="449" name="Rectangle 448">
            <a:extLst>
              <a:ext uri="{FF2B5EF4-FFF2-40B4-BE49-F238E27FC236}">
                <a16:creationId xmlns:a16="http://schemas.microsoft.com/office/drawing/2014/main" id="{C69B0D13-22DA-46E2-8AB1-4A0747470FDA}"/>
              </a:ext>
            </a:extLst>
          </xdr:cNvPr>
          <xdr:cNvSpPr/>
        </xdr:nvSpPr>
        <xdr:spPr>
          <a:xfrm>
            <a:off x="0" y="0"/>
            <a:ext cx="4333895" cy="2699192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grpSp>
        <xdr:nvGrpSpPr>
          <xdr:cNvPr id="450" name="Group 449">
            <a:extLst>
              <a:ext uri="{FF2B5EF4-FFF2-40B4-BE49-F238E27FC236}">
                <a16:creationId xmlns:a16="http://schemas.microsoft.com/office/drawing/2014/main" id="{F23A4C71-4551-4D94-8D55-3DDCDB486714}"/>
              </a:ext>
            </a:extLst>
          </xdr:cNvPr>
          <xdr:cNvGrpSpPr/>
        </xdr:nvGrpSpPr>
        <xdr:grpSpPr>
          <a:xfrm>
            <a:off x="48898" y="44009"/>
            <a:ext cx="4179687" cy="2616200"/>
            <a:chOff x="0" y="0"/>
            <a:chExt cx="4179687" cy="2616200"/>
          </a:xfrm>
        </xdr:grpSpPr>
        <xdr:grpSp>
          <xdr:nvGrpSpPr>
            <xdr:cNvPr id="451" name="Group 450">
              <a:extLst>
                <a:ext uri="{FF2B5EF4-FFF2-40B4-BE49-F238E27FC236}">
                  <a16:creationId xmlns:a16="http://schemas.microsoft.com/office/drawing/2014/main" id="{337B75FF-9EEC-44D3-A968-F65096DD94FE}"/>
                </a:ext>
              </a:extLst>
            </xdr:cNvPr>
            <xdr:cNvGrpSpPr/>
          </xdr:nvGrpSpPr>
          <xdr:grpSpPr>
            <a:xfrm>
              <a:off x="888358" y="0"/>
              <a:ext cx="3291329" cy="2616200"/>
              <a:chOff x="-41916" y="0"/>
              <a:chExt cx="3291892" cy="2616386"/>
            </a:xfrm>
          </xdr:grpSpPr>
          <xdr:sp macro="" textlink="">
            <xdr:nvSpPr>
              <xdr:cNvPr id="454" name="Rectangle 453">
                <a:extLst>
                  <a:ext uri="{FF2B5EF4-FFF2-40B4-BE49-F238E27FC236}">
                    <a16:creationId xmlns:a16="http://schemas.microsoft.com/office/drawing/2014/main" id="{65A21752-44F1-4E5B-AE53-645943B3A601}"/>
                  </a:ext>
                </a:extLst>
              </xdr:cNvPr>
              <xdr:cNvSpPr/>
            </xdr:nvSpPr>
            <xdr:spPr>
              <a:xfrm>
                <a:off x="0" y="0"/>
                <a:ext cx="2923410" cy="261638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grpSp>
            <xdr:nvGrpSpPr>
              <xdr:cNvPr id="455" name="Group 454">
                <a:extLst>
                  <a:ext uri="{FF2B5EF4-FFF2-40B4-BE49-F238E27FC236}">
                    <a16:creationId xmlns:a16="http://schemas.microsoft.com/office/drawing/2014/main" id="{6D7A692E-CFEC-49BB-A535-C1AA07411010}"/>
                  </a:ext>
                </a:extLst>
              </xdr:cNvPr>
              <xdr:cNvGrpSpPr/>
            </xdr:nvGrpSpPr>
            <xdr:grpSpPr>
              <a:xfrm>
                <a:off x="-41916" y="20024"/>
                <a:ext cx="3291892" cy="2561413"/>
                <a:chOff x="-71951" y="0"/>
                <a:chExt cx="3291892" cy="2561413"/>
              </a:xfrm>
            </xdr:grpSpPr>
            <xdr:grpSp>
              <xdr:nvGrpSpPr>
                <xdr:cNvPr id="456" name="Group 455">
                  <a:extLst>
                    <a:ext uri="{FF2B5EF4-FFF2-40B4-BE49-F238E27FC236}">
                      <a16:creationId xmlns:a16="http://schemas.microsoft.com/office/drawing/2014/main" id="{D5127FF5-3C5A-43F5-8E94-E600D6EEEDD7}"/>
                    </a:ext>
                  </a:extLst>
                </xdr:cNvPr>
                <xdr:cNvGrpSpPr/>
              </xdr:nvGrpSpPr>
              <xdr:grpSpPr>
                <a:xfrm>
                  <a:off x="1942266" y="377106"/>
                  <a:ext cx="286386" cy="1206500"/>
                  <a:chOff x="0" y="0"/>
                  <a:chExt cx="286833" cy="1207008"/>
                </a:xfrm>
              </xdr:grpSpPr>
              <xdr:grpSp>
                <xdr:nvGrpSpPr>
                  <xdr:cNvPr id="590" name="Group 589">
                    <a:extLst>
                      <a:ext uri="{FF2B5EF4-FFF2-40B4-BE49-F238E27FC236}">
                        <a16:creationId xmlns:a16="http://schemas.microsoft.com/office/drawing/2014/main" id="{7C64F3DF-9827-4A63-9521-6871C4CE0ADE}"/>
                      </a:ext>
                    </a:extLst>
                  </xdr:cNvPr>
                  <xdr:cNvGrpSpPr/>
                </xdr:nvGrpSpPr>
                <xdr:grpSpPr>
                  <a:xfrm>
                    <a:off x="0" y="211756"/>
                    <a:ext cx="75077" cy="995252"/>
                    <a:chOff x="0" y="0"/>
                    <a:chExt cx="75077" cy="995252"/>
                  </a:xfrm>
                </xdr:grpSpPr>
                <xdr:cxnSp macro="">
                  <xdr:nvCxnSpPr>
                    <xdr:cNvPr id="594" name="Straight Connector 593">
                      <a:extLst>
                        <a:ext uri="{FF2B5EF4-FFF2-40B4-BE49-F238E27FC236}">
                          <a16:creationId xmlns:a16="http://schemas.microsoft.com/office/drawing/2014/main" id="{E6E11424-C8CD-4267-9A0A-979CCCBC0052}"/>
                        </a:ext>
                      </a:extLst>
                    </xdr:cNvPr>
                    <xdr:cNvCxnSpPr/>
                  </xdr:nvCxnSpPr>
                  <xdr:spPr>
                    <a:xfrm>
                      <a:off x="0" y="71227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95" name="Straight Connector 594">
                      <a:extLst>
                        <a:ext uri="{FF2B5EF4-FFF2-40B4-BE49-F238E27FC236}">
                          <a16:creationId xmlns:a16="http://schemas.microsoft.com/office/drawing/2014/main" id="{46AE106E-11FF-46CA-A492-33A101F4025F}"/>
                        </a:ext>
                      </a:extLst>
                    </xdr:cNvPr>
                    <xdr:cNvCxnSpPr/>
                  </xdr:nvCxnSpPr>
                  <xdr:spPr>
                    <a:xfrm>
                      <a:off x="75077" y="0"/>
                      <a:ext cx="0" cy="924025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591" name="Straight Connector 590">
                    <a:extLst>
                      <a:ext uri="{FF2B5EF4-FFF2-40B4-BE49-F238E27FC236}">
                        <a16:creationId xmlns:a16="http://schemas.microsoft.com/office/drawing/2014/main" id="{AE909D8C-7827-4F85-92C3-52A8B38B83C4}"/>
                      </a:ext>
                    </a:extLst>
                  </xdr:cNvPr>
                  <xdr:cNvCxnSpPr/>
                </xdr:nvCxnSpPr>
                <xdr:spPr>
                  <a:xfrm>
                    <a:off x="144379" y="142454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2" name="Straight Connector 591">
                    <a:extLst>
                      <a:ext uri="{FF2B5EF4-FFF2-40B4-BE49-F238E27FC236}">
                        <a16:creationId xmlns:a16="http://schemas.microsoft.com/office/drawing/2014/main" id="{CBACBAC0-4A7E-4B31-B78D-F0C03AF7D08B}"/>
                      </a:ext>
                    </a:extLst>
                  </xdr:cNvPr>
                  <xdr:cNvCxnSpPr/>
                </xdr:nvCxnSpPr>
                <xdr:spPr>
                  <a:xfrm>
                    <a:off x="219456" y="71227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3" name="Straight Connector 592">
                    <a:extLst>
                      <a:ext uri="{FF2B5EF4-FFF2-40B4-BE49-F238E27FC236}">
                        <a16:creationId xmlns:a16="http://schemas.microsoft.com/office/drawing/2014/main" id="{B8B52204-1CEB-45E0-99AC-8592C0FBF36C}"/>
                      </a:ext>
                    </a:extLst>
                  </xdr:cNvPr>
                  <xdr:cNvCxnSpPr/>
                </xdr:nvCxnSpPr>
                <xdr:spPr>
                  <a:xfrm>
                    <a:off x="286833" y="0"/>
                    <a:ext cx="0" cy="924025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457" name="Group 456">
                  <a:extLst>
                    <a:ext uri="{FF2B5EF4-FFF2-40B4-BE49-F238E27FC236}">
                      <a16:creationId xmlns:a16="http://schemas.microsoft.com/office/drawing/2014/main" id="{13AF0D34-C32A-469B-9E47-A61FFE4C28EB}"/>
                    </a:ext>
                  </a:extLst>
                </xdr:cNvPr>
                <xdr:cNvGrpSpPr/>
              </xdr:nvGrpSpPr>
              <xdr:grpSpPr>
                <a:xfrm>
                  <a:off x="944435" y="734189"/>
                  <a:ext cx="925195" cy="925829"/>
                  <a:chOff x="0" y="0"/>
                  <a:chExt cx="925477" cy="925864"/>
                </a:xfrm>
              </xdr:grpSpPr>
              <xdr:grpSp>
                <xdr:nvGrpSpPr>
                  <xdr:cNvPr id="516" name="Group 515">
                    <a:extLst>
                      <a:ext uri="{FF2B5EF4-FFF2-40B4-BE49-F238E27FC236}">
                        <a16:creationId xmlns:a16="http://schemas.microsoft.com/office/drawing/2014/main" id="{EA7FD893-6939-41FE-B2ED-05CFE96BE09E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925477" cy="397232"/>
                    <a:chOff x="0" y="0"/>
                    <a:chExt cx="925477" cy="397232"/>
                  </a:xfrm>
                </xdr:grpSpPr>
                <xdr:grpSp>
                  <xdr:nvGrpSpPr>
                    <xdr:cNvPr id="559" name="Group 558">
                      <a:extLst>
                        <a:ext uri="{FF2B5EF4-FFF2-40B4-BE49-F238E27FC236}">
                          <a16:creationId xmlns:a16="http://schemas.microsoft.com/office/drawing/2014/main" id="{44A1E5B1-1793-4A0B-90B1-AFEB7D67EC3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581" name="Rectangle 580">
                        <a:extLst>
                          <a:ext uri="{FF2B5EF4-FFF2-40B4-BE49-F238E27FC236}">
                            <a16:creationId xmlns:a16="http://schemas.microsoft.com/office/drawing/2014/main" id="{9D8C97AC-CD21-4FB1-96DD-504583956FFD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582" name="Rectangle 581">
                        <a:extLst>
                          <a:ext uri="{FF2B5EF4-FFF2-40B4-BE49-F238E27FC236}">
                            <a16:creationId xmlns:a16="http://schemas.microsoft.com/office/drawing/2014/main" id="{D0C499D7-BC05-4743-B879-CFEB2037A611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583" name="Group 582">
                        <a:extLst>
                          <a:ext uri="{FF2B5EF4-FFF2-40B4-BE49-F238E27FC236}">
                            <a16:creationId xmlns:a16="http://schemas.microsoft.com/office/drawing/2014/main" id="{E2C5DC5A-37B8-49B5-BD8B-C548874C6C3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88" name="Rectangle 587">
                          <a:extLst>
                            <a:ext uri="{FF2B5EF4-FFF2-40B4-BE49-F238E27FC236}">
                              <a16:creationId xmlns:a16="http://schemas.microsoft.com/office/drawing/2014/main" id="{881DF8BC-30AF-486A-9921-D3DF7383F83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89" name="Rectangle 588">
                          <a:extLst>
                            <a:ext uri="{FF2B5EF4-FFF2-40B4-BE49-F238E27FC236}">
                              <a16:creationId xmlns:a16="http://schemas.microsoft.com/office/drawing/2014/main" id="{E30BC4B3-B57E-4AFF-BF59-8157C8F9CFC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84" name="Group 583">
                        <a:extLst>
                          <a:ext uri="{FF2B5EF4-FFF2-40B4-BE49-F238E27FC236}">
                            <a16:creationId xmlns:a16="http://schemas.microsoft.com/office/drawing/2014/main" id="{428E7ECB-EA02-4A80-83EB-507068A41C3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86" name="Rectangle 585">
                          <a:extLst>
                            <a:ext uri="{FF2B5EF4-FFF2-40B4-BE49-F238E27FC236}">
                              <a16:creationId xmlns:a16="http://schemas.microsoft.com/office/drawing/2014/main" id="{A3CCF5BD-D8F0-41B2-829F-6DC6E5B8590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87" name="Rectangle 586">
                          <a:extLst>
                            <a:ext uri="{FF2B5EF4-FFF2-40B4-BE49-F238E27FC236}">
                              <a16:creationId xmlns:a16="http://schemas.microsoft.com/office/drawing/2014/main" id="{F343B7A6-A081-4CF6-8C2D-D3ADA792009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585" name="Rectangle 584">
                        <a:extLst>
                          <a:ext uri="{FF2B5EF4-FFF2-40B4-BE49-F238E27FC236}">
                            <a16:creationId xmlns:a16="http://schemas.microsoft.com/office/drawing/2014/main" id="{FFE90EE7-CA3E-4462-86A7-3AAA015570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560" name="Group 559">
                      <a:extLst>
                        <a:ext uri="{FF2B5EF4-FFF2-40B4-BE49-F238E27FC236}">
                          <a16:creationId xmlns:a16="http://schemas.microsoft.com/office/drawing/2014/main" id="{AD7BE60F-DA8A-444E-B858-F175200C4243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2"/>
                      <a:ext cx="925477" cy="265170"/>
                      <a:chOff x="0" y="0"/>
                      <a:chExt cx="925477" cy="265170"/>
                    </a:xfrm>
                  </xdr:grpSpPr>
                  <xdr:grpSp>
                    <xdr:nvGrpSpPr>
                      <xdr:cNvPr id="561" name="Group 560">
                        <a:extLst>
                          <a:ext uri="{FF2B5EF4-FFF2-40B4-BE49-F238E27FC236}">
                            <a16:creationId xmlns:a16="http://schemas.microsoft.com/office/drawing/2014/main" id="{B90BEE5C-A8B8-4425-8D84-9D21C4BC640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0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572" name="Rectangle 571">
                          <a:extLst>
                            <a:ext uri="{FF2B5EF4-FFF2-40B4-BE49-F238E27FC236}">
                              <a16:creationId xmlns:a16="http://schemas.microsoft.com/office/drawing/2014/main" id="{E6B712D0-652C-4B7D-9EEE-6144980247D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73" name="Rectangle 572">
                          <a:extLst>
                            <a:ext uri="{FF2B5EF4-FFF2-40B4-BE49-F238E27FC236}">
                              <a16:creationId xmlns:a16="http://schemas.microsoft.com/office/drawing/2014/main" id="{E1FFDF9E-99C4-4C2B-BE00-B7BF0D6D76B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574" name="Group 573">
                          <a:extLst>
                            <a:ext uri="{FF2B5EF4-FFF2-40B4-BE49-F238E27FC236}">
                              <a16:creationId xmlns:a16="http://schemas.microsoft.com/office/drawing/2014/main" id="{9B34EEFF-1F2F-4F17-9E73-0B7A32A906C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579" name="Rectangle 578">
                            <a:extLst>
                              <a:ext uri="{FF2B5EF4-FFF2-40B4-BE49-F238E27FC236}">
                                <a16:creationId xmlns:a16="http://schemas.microsoft.com/office/drawing/2014/main" id="{A67C5EE1-D49C-4F0A-A461-4850BC11C29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580" name="Rectangle 579">
                            <a:extLst>
                              <a:ext uri="{FF2B5EF4-FFF2-40B4-BE49-F238E27FC236}">
                                <a16:creationId xmlns:a16="http://schemas.microsoft.com/office/drawing/2014/main" id="{B19C7FBE-5527-41DA-80E5-81931E6C834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575" name="Group 574">
                          <a:extLst>
                            <a:ext uri="{FF2B5EF4-FFF2-40B4-BE49-F238E27FC236}">
                              <a16:creationId xmlns:a16="http://schemas.microsoft.com/office/drawing/2014/main" id="{00941203-4D6C-4C21-AA76-9A6BE9DBCB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577" name="Rectangle 576">
                            <a:extLst>
                              <a:ext uri="{FF2B5EF4-FFF2-40B4-BE49-F238E27FC236}">
                                <a16:creationId xmlns:a16="http://schemas.microsoft.com/office/drawing/2014/main" id="{FDD90D17-C1FD-4C58-A1C8-AF5A1BA566F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578" name="Rectangle 577">
                            <a:extLst>
                              <a:ext uri="{FF2B5EF4-FFF2-40B4-BE49-F238E27FC236}">
                                <a16:creationId xmlns:a16="http://schemas.microsoft.com/office/drawing/2014/main" id="{55D27AD0-373E-44C4-9CD0-A54066028B3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576" name="Rectangle 575">
                          <a:extLst>
                            <a:ext uri="{FF2B5EF4-FFF2-40B4-BE49-F238E27FC236}">
                              <a16:creationId xmlns:a16="http://schemas.microsoft.com/office/drawing/2014/main" id="{E45984AA-7735-4902-A111-FD8772E80A5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62" name="Group 561">
                        <a:extLst>
                          <a:ext uri="{FF2B5EF4-FFF2-40B4-BE49-F238E27FC236}">
                            <a16:creationId xmlns:a16="http://schemas.microsoft.com/office/drawing/2014/main" id="{FCF2D779-BD1F-4346-8A33-ED761B7F6CB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0" y="132061"/>
                        <a:ext cx="925477" cy="133109"/>
                        <a:chOff x="0" y="0"/>
                        <a:chExt cx="925477" cy="133109"/>
                      </a:xfrm>
                    </xdr:grpSpPr>
                    <xdr:sp macro="" textlink="">
                      <xdr:nvSpPr>
                        <xdr:cNvPr id="563" name="Rectangle 562">
                          <a:extLst>
                            <a:ext uri="{FF2B5EF4-FFF2-40B4-BE49-F238E27FC236}">
                              <a16:creationId xmlns:a16="http://schemas.microsoft.com/office/drawing/2014/main" id="{906CB4B1-38FE-4C8C-BE6A-D508AC542F6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60307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64" name="Rectangle 563">
                          <a:extLst>
                            <a:ext uri="{FF2B5EF4-FFF2-40B4-BE49-F238E27FC236}">
                              <a16:creationId xmlns:a16="http://schemas.microsoft.com/office/drawing/2014/main" id="{6F79A4FE-17B2-44F1-881B-425925F2FBA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792368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565" name="Group 564">
                          <a:extLst>
                            <a:ext uri="{FF2B5EF4-FFF2-40B4-BE49-F238E27FC236}">
                              <a16:creationId xmlns:a16="http://schemas.microsoft.com/office/drawing/2014/main" id="{D4D8EBC2-0C2A-4F16-BAC6-9A8117DF0F2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96184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570" name="Rectangle 569">
                            <a:extLst>
                              <a:ext uri="{FF2B5EF4-FFF2-40B4-BE49-F238E27FC236}">
                                <a16:creationId xmlns:a16="http://schemas.microsoft.com/office/drawing/2014/main" id="{60BB5450-518C-46E8-89CE-A6D30C8A8E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571" name="Rectangle 570">
                            <a:extLst>
                              <a:ext uri="{FF2B5EF4-FFF2-40B4-BE49-F238E27FC236}">
                                <a16:creationId xmlns:a16="http://schemas.microsoft.com/office/drawing/2014/main" id="{AAF01839-6BDC-40AC-BA3D-574F259609D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grpSp>
                      <xdr:nvGrpSpPr>
                        <xdr:cNvPr id="566" name="Group 565">
                          <a:extLst>
                            <a:ext uri="{FF2B5EF4-FFF2-40B4-BE49-F238E27FC236}">
                              <a16:creationId xmlns:a16="http://schemas.microsoft.com/office/drawing/2014/main" id="{BE8EC3BD-4D37-45B9-965A-97E9385CF75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32061" y="0"/>
                          <a:ext cx="264745" cy="133109"/>
                          <a:chOff x="0" y="0"/>
                          <a:chExt cx="264745" cy="133109"/>
                        </a:xfrm>
                      </xdr:grpSpPr>
                      <xdr:sp macro="" textlink="">
                        <xdr:nvSpPr>
                          <xdr:cNvPr id="568" name="Rectangle 567">
                            <a:extLst>
                              <a:ext uri="{FF2B5EF4-FFF2-40B4-BE49-F238E27FC236}">
                                <a16:creationId xmlns:a16="http://schemas.microsoft.com/office/drawing/2014/main" id="{2AD200B5-EC7E-4686-B3A3-78526298D66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0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  <xdr:sp macro="" textlink="">
                        <xdr:nvSpPr>
                          <xdr:cNvPr id="569" name="Rectangle 568">
                            <a:extLst>
                              <a:ext uri="{FF2B5EF4-FFF2-40B4-BE49-F238E27FC236}">
                                <a16:creationId xmlns:a16="http://schemas.microsoft.com/office/drawing/2014/main" id="{50B2F26A-EB3C-4B6A-B782-357364231D9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31636" y="0"/>
                            <a:ext cx="133109" cy="133109"/>
                          </a:xfrm>
                          <a:prstGeom prst="rect">
                            <a:avLst/>
                          </a:prstGeom>
                          <a:noFill/>
                          <a:ln w="3175">
                            <a:solidFill>
                              <a:schemeClr val="tx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rot="0" spcFirstLastPara="0" vert="horz" wrap="square" lIns="91440" tIns="45720" rIns="91440" bIns="45720" numCol="1" spcCol="0" rtlCol="0" fromWordArt="0" anchor="ctr" anchorCtr="0" forceAA="0" compatLnSpc="1">
                            <a:prstTxWarp prst="textNoShape">
                              <a:avLst/>
                            </a:prstTxWarp>
                            <a:noAutofit/>
                          </a:bodyPr>
                          <a:lstStyle/>
                          <a:p>
                            <a:endParaRPr lang="en-US"/>
                          </a:p>
                        </xdr:txBody>
                      </xdr:sp>
                    </xdr:grpSp>
                    <xdr:sp macro="" textlink="">
                      <xdr:nvSpPr>
                        <xdr:cNvPr id="567" name="Rectangle 566">
                          <a:extLst>
                            <a:ext uri="{FF2B5EF4-FFF2-40B4-BE49-F238E27FC236}">
                              <a16:creationId xmlns:a16="http://schemas.microsoft.com/office/drawing/2014/main" id="{DD4E73C3-5A3D-4283-AECF-A7B1E0C1C9B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</xdr:grpSp>
              </xdr:grpSp>
              <xdr:grpSp>
                <xdr:nvGrpSpPr>
                  <xdr:cNvPr id="517" name="Group 516">
                    <a:extLst>
                      <a:ext uri="{FF2B5EF4-FFF2-40B4-BE49-F238E27FC236}">
                        <a16:creationId xmlns:a16="http://schemas.microsoft.com/office/drawing/2014/main" id="{3A788809-6444-4444-8BE5-5E72BF563613}"/>
                      </a:ext>
                    </a:extLst>
                  </xdr:cNvPr>
                  <xdr:cNvGrpSpPr/>
                </xdr:nvGrpSpPr>
                <xdr:grpSpPr>
                  <a:xfrm>
                    <a:off x="0" y="396416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539" name="Group 538">
                      <a:extLst>
                        <a:ext uri="{FF2B5EF4-FFF2-40B4-BE49-F238E27FC236}">
                          <a16:creationId xmlns:a16="http://schemas.microsoft.com/office/drawing/2014/main" id="{4872CA1B-EE69-4C50-B42E-1DD8C0CA47AF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550" name="Rectangle 549">
                        <a:extLst>
                          <a:ext uri="{FF2B5EF4-FFF2-40B4-BE49-F238E27FC236}">
                            <a16:creationId xmlns:a16="http://schemas.microsoft.com/office/drawing/2014/main" id="{1BC43E4D-6700-4C79-975F-1B20FDF0B34E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551" name="Rectangle 550">
                        <a:extLst>
                          <a:ext uri="{FF2B5EF4-FFF2-40B4-BE49-F238E27FC236}">
                            <a16:creationId xmlns:a16="http://schemas.microsoft.com/office/drawing/2014/main" id="{61EFB025-B8F0-4724-8A1A-8E905BD2D08D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552" name="Group 551">
                        <a:extLst>
                          <a:ext uri="{FF2B5EF4-FFF2-40B4-BE49-F238E27FC236}">
                            <a16:creationId xmlns:a16="http://schemas.microsoft.com/office/drawing/2014/main" id="{A3973682-DF95-4445-A98A-B664C4590B9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57" name="Rectangle 556">
                          <a:extLst>
                            <a:ext uri="{FF2B5EF4-FFF2-40B4-BE49-F238E27FC236}">
                              <a16:creationId xmlns:a16="http://schemas.microsoft.com/office/drawing/2014/main" id="{A90E8C8F-CEDB-42BD-AB60-581B55F38DF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58" name="Rectangle 557">
                          <a:extLst>
                            <a:ext uri="{FF2B5EF4-FFF2-40B4-BE49-F238E27FC236}">
                              <a16:creationId xmlns:a16="http://schemas.microsoft.com/office/drawing/2014/main" id="{D717890D-C366-4463-B1D7-0AE4418DD08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53" name="Group 552">
                        <a:extLst>
                          <a:ext uri="{FF2B5EF4-FFF2-40B4-BE49-F238E27FC236}">
                            <a16:creationId xmlns:a16="http://schemas.microsoft.com/office/drawing/2014/main" id="{782FC2D7-5C40-4B74-A3F4-88449017C55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55" name="Rectangle 554">
                          <a:extLst>
                            <a:ext uri="{FF2B5EF4-FFF2-40B4-BE49-F238E27FC236}">
                              <a16:creationId xmlns:a16="http://schemas.microsoft.com/office/drawing/2014/main" id="{FCEC1ED2-75F6-425D-9749-CE39BF75F62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56" name="Rectangle 555">
                          <a:extLst>
                            <a:ext uri="{FF2B5EF4-FFF2-40B4-BE49-F238E27FC236}">
                              <a16:creationId xmlns:a16="http://schemas.microsoft.com/office/drawing/2014/main" id="{8A5A6AFA-4FBD-4EC2-A7CF-D6116C2BE8C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554" name="Rectangle 553">
                        <a:extLst>
                          <a:ext uri="{FF2B5EF4-FFF2-40B4-BE49-F238E27FC236}">
                            <a16:creationId xmlns:a16="http://schemas.microsoft.com/office/drawing/2014/main" id="{62A6E213-764D-4D22-9CA0-BB925C38988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540" name="Group 539">
                      <a:extLst>
                        <a:ext uri="{FF2B5EF4-FFF2-40B4-BE49-F238E27FC236}">
                          <a16:creationId xmlns:a16="http://schemas.microsoft.com/office/drawing/2014/main" id="{3F8281C6-2F6F-4F11-AAE3-C015876F34A2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541" name="Rectangle 540">
                        <a:extLst>
                          <a:ext uri="{FF2B5EF4-FFF2-40B4-BE49-F238E27FC236}">
                            <a16:creationId xmlns:a16="http://schemas.microsoft.com/office/drawing/2014/main" id="{BD94592E-6D5B-464A-8172-E3C16EE09785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542" name="Rectangle 541">
                        <a:extLst>
                          <a:ext uri="{FF2B5EF4-FFF2-40B4-BE49-F238E27FC236}">
                            <a16:creationId xmlns:a16="http://schemas.microsoft.com/office/drawing/2014/main" id="{929A0F9D-5FC0-4CC0-B78F-8FCABE626EC1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543" name="Group 542">
                        <a:extLst>
                          <a:ext uri="{FF2B5EF4-FFF2-40B4-BE49-F238E27FC236}">
                            <a16:creationId xmlns:a16="http://schemas.microsoft.com/office/drawing/2014/main" id="{BB5202C3-6C65-4219-9717-FB21398A523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48" name="Rectangle 547">
                          <a:extLst>
                            <a:ext uri="{FF2B5EF4-FFF2-40B4-BE49-F238E27FC236}">
                              <a16:creationId xmlns:a16="http://schemas.microsoft.com/office/drawing/2014/main" id="{32FC4EB6-7E83-440C-9093-A4B9B576B0B1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49" name="Rectangle 548">
                          <a:extLst>
                            <a:ext uri="{FF2B5EF4-FFF2-40B4-BE49-F238E27FC236}">
                              <a16:creationId xmlns:a16="http://schemas.microsoft.com/office/drawing/2014/main" id="{F4389965-DF24-4D3F-8A44-FD9BC24417D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44" name="Group 543">
                        <a:extLst>
                          <a:ext uri="{FF2B5EF4-FFF2-40B4-BE49-F238E27FC236}">
                            <a16:creationId xmlns:a16="http://schemas.microsoft.com/office/drawing/2014/main" id="{B3724C6E-EF99-4FFC-A09B-A4353555E1F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46" name="Rectangle 545">
                          <a:extLst>
                            <a:ext uri="{FF2B5EF4-FFF2-40B4-BE49-F238E27FC236}">
                              <a16:creationId xmlns:a16="http://schemas.microsoft.com/office/drawing/2014/main" id="{65983C5B-1DE4-447A-A125-1A95BA5B4DD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47" name="Rectangle 546">
                          <a:extLst>
                            <a:ext uri="{FF2B5EF4-FFF2-40B4-BE49-F238E27FC236}">
                              <a16:creationId xmlns:a16="http://schemas.microsoft.com/office/drawing/2014/main" id="{B5A0E033-E3AA-418F-985C-B6EF58BC50B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545" name="Rectangle 544">
                        <a:extLst>
                          <a:ext uri="{FF2B5EF4-FFF2-40B4-BE49-F238E27FC236}">
                            <a16:creationId xmlns:a16="http://schemas.microsoft.com/office/drawing/2014/main" id="{13991ADE-13DF-4D0A-9AB3-81A0ECA93BF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  <xdr:grpSp>
                <xdr:nvGrpSpPr>
                  <xdr:cNvPr id="518" name="Group 517">
                    <a:extLst>
                      <a:ext uri="{FF2B5EF4-FFF2-40B4-BE49-F238E27FC236}">
                        <a16:creationId xmlns:a16="http://schemas.microsoft.com/office/drawing/2014/main" id="{DEA50BD6-2C07-48B4-BA43-CE26CFB9E9FF}"/>
                      </a:ext>
                    </a:extLst>
                  </xdr:cNvPr>
                  <xdr:cNvGrpSpPr/>
                </xdr:nvGrpSpPr>
                <xdr:grpSpPr>
                  <a:xfrm>
                    <a:off x="0" y="660694"/>
                    <a:ext cx="925477" cy="265170"/>
                    <a:chOff x="0" y="0"/>
                    <a:chExt cx="925477" cy="265170"/>
                  </a:xfrm>
                </xdr:grpSpPr>
                <xdr:grpSp>
                  <xdr:nvGrpSpPr>
                    <xdr:cNvPr id="519" name="Group 518">
                      <a:extLst>
                        <a:ext uri="{FF2B5EF4-FFF2-40B4-BE49-F238E27FC236}">
                          <a16:creationId xmlns:a16="http://schemas.microsoft.com/office/drawing/2014/main" id="{D7D19C8E-53A2-4633-8367-534198FDF2FF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530" name="Rectangle 529">
                        <a:extLst>
                          <a:ext uri="{FF2B5EF4-FFF2-40B4-BE49-F238E27FC236}">
                            <a16:creationId xmlns:a16="http://schemas.microsoft.com/office/drawing/2014/main" id="{F128BD71-7C36-4F86-BCF3-758FB1800B7C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531" name="Rectangle 530">
                        <a:extLst>
                          <a:ext uri="{FF2B5EF4-FFF2-40B4-BE49-F238E27FC236}">
                            <a16:creationId xmlns:a16="http://schemas.microsoft.com/office/drawing/2014/main" id="{49433F25-CC80-4E64-A8AD-DE36CFB226C4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532" name="Group 531">
                        <a:extLst>
                          <a:ext uri="{FF2B5EF4-FFF2-40B4-BE49-F238E27FC236}">
                            <a16:creationId xmlns:a16="http://schemas.microsoft.com/office/drawing/2014/main" id="{F6F6A231-F92E-444A-99B9-CC38021E97B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37" name="Rectangle 536">
                          <a:extLst>
                            <a:ext uri="{FF2B5EF4-FFF2-40B4-BE49-F238E27FC236}">
                              <a16:creationId xmlns:a16="http://schemas.microsoft.com/office/drawing/2014/main" id="{4EE9F5F7-FA88-496F-B878-61552907B446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38" name="Rectangle 537">
                          <a:extLst>
                            <a:ext uri="{FF2B5EF4-FFF2-40B4-BE49-F238E27FC236}">
                              <a16:creationId xmlns:a16="http://schemas.microsoft.com/office/drawing/2014/main" id="{5D76D6CD-0BA3-4C9D-9D7F-C03212A632D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33" name="Group 532">
                        <a:extLst>
                          <a:ext uri="{FF2B5EF4-FFF2-40B4-BE49-F238E27FC236}">
                            <a16:creationId xmlns:a16="http://schemas.microsoft.com/office/drawing/2014/main" id="{CF64F91C-BB0C-4650-AC48-9C7DE4F1EDA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35" name="Rectangle 534">
                          <a:extLst>
                            <a:ext uri="{FF2B5EF4-FFF2-40B4-BE49-F238E27FC236}">
                              <a16:creationId xmlns:a16="http://schemas.microsoft.com/office/drawing/2014/main" id="{72C734FA-460C-4C47-8DC5-9423E120014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36" name="Rectangle 535">
                          <a:extLst>
                            <a:ext uri="{FF2B5EF4-FFF2-40B4-BE49-F238E27FC236}">
                              <a16:creationId xmlns:a16="http://schemas.microsoft.com/office/drawing/2014/main" id="{61233051-55FB-427C-B78B-4231A573F1C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534" name="Rectangle 533">
                        <a:extLst>
                          <a:ext uri="{FF2B5EF4-FFF2-40B4-BE49-F238E27FC236}">
                            <a16:creationId xmlns:a16="http://schemas.microsoft.com/office/drawing/2014/main" id="{00EBBE69-1B8B-4955-9346-A97688A1C62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  <xdr:grpSp>
                  <xdr:nvGrpSpPr>
                    <xdr:cNvPr id="520" name="Group 519">
                      <a:extLst>
                        <a:ext uri="{FF2B5EF4-FFF2-40B4-BE49-F238E27FC236}">
                          <a16:creationId xmlns:a16="http://schemas.microsoft.com/office/drawing/2014/main" id="{DE4BFC07-E798-4A78-8A31-6CA152FF67A1}"/>
                        </a:ext>
                      </a:extLst>
                    </xdr:cNvPr>
                    <xdr:cNvGrpSpPr/>
                  </xdr:nvGrpSpPr>
                  <xdr:grpSpPr>
                    <a:xfrm>
                      <a:off x="0" y="132061"/>
                      <a:ext cx="925477" cy="133109"/>
                      <a:chOff x="0" y="0"/>
                      <a:chExt cx="925477" cy="133109"/>
                    </a:xfrm>
                  </xdr:grpSpPr>
                  <xdr:sp macro="" textlink="">
                    <xdr:nvSpPr>
                      <xdr:cNvPr id="521" name="Rectangle 520">
                        <a:extLst>
                          <a:ext uri="{FF2B5EF4-FFF2-40B4-BE49-F238E27FC236}">
                            <a16:creationId xmlns:a16="http://schemas.microsoft.com/office/drawing/2014/main" id="{9AD34784-06C8-4ACD-BE03-CE82C0CB0A25}"/>
                          </a:ext>
                        </a:extLst>
                      </xdr:cNvPr>
                      <xdr:cNvSpPr/>
                    </xdr:nvSpPr>
                    <xdr:spPr>
                      <a:xfrm>
                        <a:off x="660307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sp macro="" textlink="">
                    <xdr:nvSpPr>
                      <xdr:cNvPr id="522" name="Rectangle 521">
                        <a:extLst>
                          <a:ext uri="{FF2B5EF4-FFF2-40B4-BE49-F238E27FC236}">
                            <a16:creationId xmlns:a16="http://schemas.microsoft.com/office/drawing/2014/main" id="{DF9DA104-0080-476A-9758-73367A7ACF67}"/>
                          </a:ext>
                        </a:extLst>
                      </xdr:cNvPr>
                      <xdr:cNvSpPr/>
                    </xdr:nvSpPr>
                    <xdr:spPr>
                      <a:xfrm>
                        <a:off x="792368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  <xdr:grpSp>
                    <xdr:nvGrpSpPr>
                      <xdr:cNvPr id="523" name="Group 522">
                        <a:extLst>
                          <a:ext uri="{FF2B5EF4-FFF2-40B4-BE49-F238E27FC236}">
                            <a16:creationId xmlns:a16="http://schemas.microsoft.com/office/drawing/2014/main" id="{F31E3078-9C5F-46F2-851C-53FC470C4E2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96184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28" name="Rectangle 527">
                          <a:extLst>
                            <a:ext uri="{FF2B5EF4-FFF2-40B4-BE49-F238E27FC236}">
                              <a16:creationId xmlns:a16="http://schemas.microsoft.com/office/drawing/2014/main" id="{D495419C-54A0-453C-879B-CB983AAC6DA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29" name="Rectangle 528">
                          <a:extLst>
                            <a:ext uri="{FF2B5EF4-FFF2-40B4-BE49-F238E27FC236}">
                              <a16:creationId xmlns:a16="http://schemas.microsoft.com/office/drawing/2014/main" id="{0CD6F4EF-136A-4D00-8CE9-96927A1138C4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grpSp>
                    <xdr:nvGrpSpPr>
                      <xdr:cNvPr id="524" name="Group 523">
                        <a:extLst>
                          <a:ext uri="{FF2B5EF4-FFF2-40B4-BE49-F238E27FC236}">
                            <a16:creationId xmlns:a16="http://schemas.microsoft.com/office/drawing/2014/main" id="{75827719-7D79-4765-892C-B7AC5087149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2061" y="0"/>
                        <a:ext cx="264745" cy="133109"/>
                        <a:chOff x="0" y="0"/>
                        <a:chExt cx="264745" cy="133109"/>
                      </a:xfrm>
                    </xdr:grpSpPr>
                    <xdr:sp macro="" textlink="">
                      <xdr:nvSpPr>
                        <xdr:cNvPr id="526" name="Rectangle 525">
                          <a:extLst>
                            <a:ext uri="{FF2B5EF4-FFF2-40B4-BE49-F238E27FC236}">
                              <a16:creationId xmlns:a16="http://schemas.microsoft.com/office/drawing/2014/main" id="{0667976A-033B-4943-857E-0AFDE8633E8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0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  <xdr:sp macro="" textlink="">
                      <xdr:nvSpPr>
                        <xdr:cNvPr id="527" name="Rectangle 526">
                          <a:extLst>
                            <a:ext uri="{FF2B5EF4-FFF2-40B4-BE49-F238E27FC236}">
                              <a16:creationId xmlns:a16="http://schemas.microsoft.com/office/drawing/2014/main" id="{3D7ADED4-8E33-4319-89A3-828D5161C4F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1636" y="0"/>
                          <a:ext cx="133109" cy="133109"/>
                        </a:xfrm>
                        <a:prstGeom prst="rect">
                          <a:avLst/>
                        </a:prstGeom>
                        <a:noFill/>
                        <a:ln w="3175">
                          <a:solidFill>
                            <a:schemeClr val="tx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/>
                        <a:p>
                          <a:endParaRPr lang="en-US"/>
                        </a:p>
                      </xdr:txBody>
                    </xdr:sp>
                  </xdr:grpSp>
                  <xdr:sp macro="" textlink="">
                    <xdr:nvSpPr>
                      <xdr:cNvPr id="525" name="Rectangle 524">
                        <a:extLst>
                          <a:ext uri="{FF2B5EF4-FFF2-40B4-BE49-F238E27FC236}">
                            <a16:creationId xmlns:a16="http://schemas.microsoft.com/office/drawing/2014/main" id="{55312736-4897-490F-9448-7DB3EFC9EC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3109" cy="133109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US"/>
                      </a:p>
                    </xdr:txBody>
                  </xdr:sp>
                </xdr:grpSp>
              </xdr:grpSp>
            </xdr:grpSp>
            <xdr:grpSp>
              <xdr:nvGrpSpPr>
                <xdr:cNvPr id="458" name="Group 457">
                  <a:extLst>
                    <a:ext uri="{FF2B5EF4-FFF2-40B4-BE49-F238E27FC236}">
                      <a16:creationId xmlns:a16="http://schemas.microsoft.com/office/drawing/2014/main" id="{F84733E3-4476-4D7C-8BC6-28EE91C60F04}"/>
                    </a:ext>
                  </a:extLst>
                </xdr:cNvPr>
                <xdr:cNvGrpSpPr/>
              </xdr:nvGrpSpPr>
              <xdr:grpSpPr>
                <a:xfrm>
                  <a:off x="1872184" y="867679"/>
                  <a:ext cx="405765" cy="521970"/>
                  <a:chOff x="0" y="1"/>
                  <a:chExt cx="406152" cy="522103"/>
                </a:xfrm>
              </xdr:grpSpPr>
              <xdr:cxnSp macro="">
                <xdr:nvCxnSpPr>
                  <xdr:cNvPr id="514" name="Straight Connector 513">
                    <a:extLst>
                      <a:ext uri="{FF2B5EF4-FFF2-40B4-BE49-F238E27FC236}">
                        <a16:creationId xmlns:a16="http://schemas.microsoft.com/office/drawing/2014/main" id="{4A59F20E-F595-4396-9A74-EEAE04D19404}"/>
                      </a:ext>
                    </a:extLst>
                  </xdr:cNvPr>
                  <xdr:cNvCxnSpPr/>
                </xdr:nvCxnSpPr>
                <xdr:spPr>
                  <a:xfrm flipV="1">
                    <a:off x="0" y="129823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5" name="Straight Connector 514">
                    <a:extLst>
                      <a:ext uri="{FF2B5EF4-FFF2-40B4-BE49-F238E27FC236}">
                        <a16:creationId xmlns:a16="http://schemas.microsoft.com/office/drawing/2014/main" id="{685A9778-D9AA-4629-9270-ED79A8110721}"/>
                      </a:ext>
                    </a:extLst>
                  </xdr:cNvPr>
                  <xdr:cNvCxnSpPr/>
                </xdr:nvCxnSpPr>
                <xdr:spPr>
                  <a:xfrm flipV="1">
                    <a:off x="2822" y="1"/>
                    <a:ext cx="403330" cy="392281"/>
                  </a:xfrm>
                  <a:prstGeom prst="line">
                    <a:avLst/>
                  </a:prstGeom>
                  <a:ln w="317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459" name="Group 458">
                  <a:extLst>
                    <a:ext uri="{FF2B5EF4-FFF2-40B4-BE49-F238E27FC236}">
                      <a16:creationId xmlns:a16="http://schemas.microsoft.com/office/drawing/2014/main" id="{407F1AF9-8665-40EA-A08A-F1DF4CB7E0B7}"/>
                    </a:ext>
                  </a:extLst>
                </xdr:cNvPr>
                <xdr:cNvGrpSpPr/>
              </xdr:nvGrpSpPr>
              <xdr:grpSpPr>
                <a:xfrm>
                  <a:off x="944435" y="340397"/>
                  <a:ext cx="1331593" cy="1317624"/>
                  <a:chOff x="0" y="0"/>
                  <a:chExt cx="1332018" cy="1317728"/>
                </a:xfrm>
              </xdr:grpSpPr>
              <xdr:grpSp>
                <xdr:nvGrpSpPr>
                  <xdr:cNvPr id="496" name="Group 495">
                    <a:extLst>
                      <a:ext uri="{FF2B5EF4-FFF2-40B4-BE49-F238E27FC236}">
                        <a16:creationId xmlns:a16="http://schemas.microsoft.com/office/drawing/2014/main" id="{3E25C921-AD8E-4DED-9CDA-9C5919D1A3FB}"/>
                      </a:ext>
                    </a:extLst>
                  </xdr:cNvPr>
                  <xdr:cNvGrpSpPr/>
                </xdr:nvGrpSpPr>
                <xdr:grpSpPr>
                  <a:xfrm>
                    <a:off x="924162" y="795625"/>
                    <a:ext cx="406152" cy="522103"/>
                    <a:chOff x="0" y="0"/>
                    <a:chExt cx="406152" cy="522103"/>
                  </a:xfrm>
                </xdr:grpSpPr>
                <xdr:cxnSp macro="">
                  <xdr:nvCxnSpPr>
                    <xdr:cNvPr id="512" name="Straight Connector 511">
                      <a:extLst>
                        <a:ext uri="{FF2B5EF4-FFF2-40B4-BE49-F238E27FC236}">
                          <a16:creationId xmlns:a16="http://schemas.microsoft.com/office/drawing/2014/main" id="{0A04C68E-DCC9-41FC-9AAC-9314D5D288FA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129822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13" name="Straight Connector 512">
                      <a:extLst>
                        <a:ext uri="{FF2B5EF4-FFF2-40B4-BE49-F238E27FC236}">
                          <a16:creationId xmlns:a16="http://schemas.microsoft.com/office/drawing/2014/main" id="{A8A0918B-871B-4703-AF71-6BE046350F9E}"/>
                        </a:ext>
                      </a:extLst>
                    </xdr:cNvPr>
                    <xdr:cNvCxnSpPr/>
                  </xdr:nvCxnSpPr>
                  <xdr:spPr>
                    <a:xfrm flipV="1">
                      <a:off x="2822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97" name="Group 496">
                    <a:extLst>
                      <a:ext uri="{FF2B5EF4-FFF2-40B4-BE49-F238E27FC236}">
                        <a16:creationId xmlns:a16="http://schemas.microsoft.com/office/drawing/2014/main" id="{DBFDB82C-EDD3-4CE0-8C43-92F6CC0EAA62}"/>
                      </a:ext>
                    </a:extLst>
                  </xdr:cNvPr>
                  <xdr:cNvGrpSpPr/>
                </xdr:nvGrpSpPr>
                <xdr:grpSpPr>
                  <a:xfrm>
                    <a:off x="925789" y="266835"/>
                    <a:ext cx="406152" cy="522103"/>
                    <a:chOff x="0" y="0"/>
                    <a:chExt cx="406152" cy="522103"/>
                  </a:xfrm>
                </xdr:grpSpPr>
                <xdr:cxnSp macro="">
                  <xdr:nvCxnSpPr>
                    <xdr:cNvPr id="510" name="Straight Connector 509">
                      <a:extLst>
                        <a:ext uri="{FF2B5EF4-FFF2-40B4-BE49-F238E27FC236}">
                          <a16:creationId xmlns:a16="http://schemas.microsoft.com/office/drawing/2014/main" id="{C42FDD72-22DB-44F5-97C3-5A51BF61D3D7}"/>
                        </a:ext>
                      </a:extLst>
                    </xdr:cNvPr>
                    <xdr:cNvCxnSpPr/>
                  </xdr:nvCxnSpPr>
                  <xdr:spPr>
                    <a:xfrm flipV="1">
                      <a:off x="0" y="129822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11" name="Straight Connector 510">
                      <a:extLst>
                        <a:ext uri="{FF2B5EF4-FFF2-40B4-BE49-F238E27FC236}">
                          <a16:creationId xmlns:a16="http://schemas.microsoft.com/office/drawing/2014/main" id="{D932B5E2-C9CA-4882-A9C4-18C0705221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822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98" name="Group 497">
                    <a:extLst>
                      <a:ext uri="{FF2B5EF4-FFF2-40B4-BE49-F238E27FC236}">
                        <a16:creationId xmlns:a16="http://schemas.microsoft.com/office/drawing/2014/main" id="{BE231A58-6E62-4626-8C8E-E89BDEF32AA9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32018" cy="527218"/>
                    <a:chOff x="0" y="0"/>
                    <a:chExt cx="1332018" cy="527218"/>
                  </a:xfrm>
                </xdr:grpSpPr>
                <xdr:cxnSp macro="">
                  <xdr:nvCxnSpPr>
                    <xdr:cNvPr id="499" name="Straight Connector 498">
                      <a:extLst>
                        <a:ext uri="{FF2B5EF4-FFF2-40B4-BE49-F238E27FC236}">
                          <a16:creationId xmlns:a16="http://schemas.microsoft.com/office/drawing/2014/main" id="{9206B916-9D10-46BB-90AC-140227DB0570}"/>
                        </a:ext>
                      </a:extLst>
                    </xdr:cNvPr>
                    <xdr:cNvCxnSpPr/>
                  </xdr:nvCxnSpPr>
                  <xdr:spPr>
                    <a:xfrm flipV="1">
                      <a:off x="927100" y="0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500" name="Group 499">
                      <a:extLst>
                        <a:ext uri="{FF2B5EF4-FFF2-40B4-BE49-F238E27FC236}">
                          <a16:creationId xmlns:a16="http://schemas.microsoft.com/office/drawing/2014/main" id="{DEC6DA34-C0A9-4D7D-9DFE-38F21B538530}"/>
                        </a:ext>
                      </a:extLst>
                    </xdr:cNvPr>
                    <xdr:cNvGrpSpPr/>
                  </xdr:nvGrpSpPr>
                  <xdr:grpSpPr>
                    <a:xfrm>
                      <a:off x="0" y="3175"/>
                      <a:ext cx="665877" cy="390982"/>
                      <a:chOff x="0" y="0"/>
                      <a:chExt cx="665877" cy="390982"/>
                    </a:xfrm>
                  </xdr:grpSpPr>
                  <xdr:cxnSp macro="">
                    <xdr:nvCxnSpPr>
                      <xdr:cNvPr id="507" name="Straight Connector 506">
                        <a:extLst>
                          <a:ext uri="{FF2B5EF4-FFF2-40B4-BE49-F238E27FC236}">
                            <a16:creationId xmlns:a16="http://schemas.microsoft.com/office/drawing/2014/main" id="{ED237AE9-DA2B-47F1-B1FB-2AAF0DDDECD5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1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8" name="Straight Connector 507">
                        <a:extLst>
                          <a:ext uri="{FF2B5EF4-FFF2-40B4-BE49-F238E27FC236}">
                            <a16:creationId xmlns:a16="http://schemas.microsoft.com/office/drawing/2014/main" id="{F2A274E5-BC79-40C5-B312-DEF23948893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3715" y="0"/>
                        <a:ext cx="400685" cy="38925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9" name="Straight Connector 508">
                        <a:extLst>
                          <a:ext uri="{FF2B5EF4-FFF2-40B4-BE49-F238E27FC236}">
                            <a16:creationId xmlns:a16="http://schemas.microsoft.com/office/drawing/2014/main" id="{504B65EE-92E9-4F0E-951A-AAA700A6EBC5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4730" y="1351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501" name="Group 500">
                      <a:extLst>
                        <a:ext uri="{FF2B5EF4-FFF2-40B4-BE49-F238E27FC236}">
                          <a16:creationId xmlns:a16="http://schemas.microsoft.com/office/drawing/2014/main" id="{F7E1FE7C-8BE3-48C4-B6D1-68C18B86C28B}"/>
                        </a:ext>
                      </a:extLst>
                    </xdr:cNvPr>
                    <xdr:cNvGrpSpPr/>
                  </xdr:nvGrpSpPr>
                  <xdr:grpSpPr>
                    <a:xfrm>
                      <a:off x="396875" y="1587"/>
                      <a:ext cx="665877" cy="390982"/>
                      <a:chOff x="0" y="0"/>
                      <a:chExt cx="665877" cy="390982"/>
                    </a:xfrm>
                  </xdr:grpSpPr>
                  <xdr:cxnSp macro="">
                    <xdr:nvCxnSpPr>
                      <xdr:cNvPr id="504" name="Straight Connector 503">
                        <a:extLst>
                          <a:ext uri="{FF2B5EF4-FFF2-40B4-BE49-F238E27FC236}">
                            <a16:creationId xmlns:a16="http://schemas.microsoft.com/office/drawing/2014/main" id="{C27EBA91-D593-462F-A0B3-3CF483F610B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0" y="1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5" name="Straight Connector 504">
                        <a:extLst>
                          <a:ext uri="{FF2B5EF4-FFF2-40B4-BE49-F238E27FC236}">
                            <a16:creationId xmlns:a16="http://schemas.microsoft.com/office/drawing/2014/main" id="{C449F046-F910-4FF0-B7B3-8A26B4F2763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33715" y="0"/>
                        <a:ext cx="400685" cy="389255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6" name="Straight Connector 505">
                        <a:extLst>
                          <a:ext uri="{FF2B5EF4-FFF2-40B4-BE49-F238E27FC236}">
                            <a16:creationId xmlns:a16="http://schemas.microsoft.com/office/drawing/2014/main" id="{3BD631EE-EADE-4934-8561-133FFF9FA248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4730" y="1351"/>
                        <a:ext cx="401147" cy="389631"/>
                      </a:xfrm>
                      <a:prstGeom prst="line">
                        <a:avLst/>
                      </a:prstGeom>
                      <a:ln w="3175">
                        <a:solidFill>
                          <a:schemeClr val="tx1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502" name="Straight Connector 501">
                      <a:extLst>
                        <a:ext uri="{FF2B5EF4-FFF2-40B4-BE49-F238E27FC236}">
                          <a16:creationId xmlns:a16="http://schemas.microsoft.com/office/drawing/2014/main" id="{A92E2C0F-1E4B-4806-835E-EF0388BAA529}"/>
                        </a:ext>
                      </a:extLst>
                    </xdr:cNvPr>
                    <xdr:cNvCxnSpPr/>
                  </xdr:nvCxnSpPr>
                  <xdr:spPr>
                    <a:xfrm flipV="1">
                      <a:off x="790575" y="1587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03" name="Straight Connector 502">
                      <a:extLst>
                        <a:ext uri="{FF2B5EF4-FFF2-40B4-BE49-F238E27FC236}">
                          <a16:creationId xmlns:a16="http://schemas.microsoft.com/office/drawing/2014/main" id="{D06332DA-5E60-4CEA-8676-C257224D60F2}"/>
                        </a:ext>
                      </a:extLst>
                    </xdr:cNvPr>
                    <xdr:cNvCxnSpPr/>
                  </xdr:nvCxnSpPr>
                  <xdr:spPr>
                    <a:xfrm flipV="1">
                      <a:off x="928688" y="134937"/>
                      <a:ext cx="403330" cy="392281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grpSp>
              <xdr:nvGrpSpPr>
                <xdr:cNvPr id="460" name="Group 459">
                  <a:extLst>
                    <a:ext uri="{FF2B5EF4-FFF2-40B4-BE49-F238E27FC236}">
                      <a16:creationId xmlns:a16="http://schemas.microsoft.com/office/drawing/2014/main" id="{C4451F6E-D090-4573-A9A1-7ABF1A72B10D}"/>
                    </a:ext>
                  </a:extLst>
                </xdr:cNvPr>
                <xdr:cNvGrpSpPr/>
              </xdr:nvGrpSpPr>
              <xdr:grpSpPr>
                <a:xfrm>
                  <a:off x="944435" y="377106"/>
                  <a:ext cx="1288415" cy="354328"/>
                  <a:chOff x="0" y="0"/>
                  <a:chExt cx="1288493" cy="354563"/>
                </a:xfrm>
              </xdr:grpSpPr>
              <xdr:grpSp>
                <xdr:nvGrpSpPr>
                  <xdr:cNvPr id="481" name="Group 480">
                    <a:extLst>
                      <a:ext uri="{FF2B5EF4-FFF2-40B4-BE49-F238E27FC236}">
                        <a16:creationId xmlns:a16="http://schemas.microsoft.com/office/drawing/2014/main" id="{E868D109-2A53-44F4-A655-CB15117629CA}"/>
                      </a:ext>
                    </a:extLst>
                  </xdr:cNvPr>
                  <xdr:cNvGrpSpPr/>
                </xdr:nvGrpSpPr>
                <xdr:grpSpPr>
                  <a:xfrm>
                    <a:off x="0" y="283650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494" name="Straight Connector 493">
                      <a:extLst>
                        <a:ext uri="{FF2B5EF4-FFF2-40B4-BE49-F238E27FC236}">
                          <a16:creationId xmlns:a16="http://schemas.microsoft.com/office/drawing/2014/main" id="{20F81774-D1D6-4C1D-962C-E2D436756D2E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95" name="Straight Connector 494">
                      <a:extLst>
                        <a:ext uri="{FF2B5EF4-FFF2-40B4-BE49-F238E27FC236}">
                          <a16:creationId xmlns:a16="http://schemas.microsoft.com/office/drawing/2014/main" id="{4D8340CD-92C4-4E9B-8664-E9D45BA81E51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82" name="Group 481">
                    <a:extLst>
                      <a:ext uri="{FF2B5EF4-FFF2-40B4-BE49-F238E27FC236}">
                        <a16:creationId xmlns:a16="http://schemas.microsoft.com/office/drawing/2014/main" id="{A2D8E264-921B-4648-B245-A52F80591F1B}"/>
                      </a:ext>
                    </a:extLst>
                  </xdr:cNvPr>
                  <xdr:cNvGrpSpPr/>
                </xdr:nvGrpSpPr>
                <xdr:grpSpPr>
                  <a:xfrm>
                    <a:off x="74645" y="212738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492" name="Straight Connector 491">
                      <a:extLst>
                        <a:ext uri="{FF2B5EF4-FFF2-40B4-BE49-F238E27FC236}">
                          <a16:creationId xmlns:a16="http://schemas.microsoft.com/office/drawing/2014/main" id="{12F7C1AA-6BB4-4EB0-AA47-5220101A8053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93" name="Straight Connector 492">
                      <a:extLst>
                        <a:ext uri="{FF2B5EF4-FFF2-40B4-BE49-F238E27FC236}">
                          <a16:creationId xmlns:a16="http://schemas.microsoft.com/office/drawing/2014/main" id="{81F759F3-7DC3-43D9-9071-743468986FB2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83" name="Group 482">
                    <a:extLst>
                      <a:ext uri="{FF2B5EF4-FFF2-40B4-BE49-F238E27FC236}">
                        <a16:creationId xmlns:a16="http://schemas.microsoft.com/office/drawing/2014/main" id="{023EECE0-69DA-4CC1-B61D-A7D785D7D058}"/>
                      </a:ext>
                    </a:extLst>
                  </xdr:cNvPr>
                  <xdr:cNvGrpSpPr/>
                </xdr:nvGrpSpPr>
                <xdr:grpSpPr>
                  <a:xfrm>
                    <a:off x="145558" y="141825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490" name="Straight Connector 489">
                      <a:extLst>
                        <a:ext uri="{FF2B5EF4-FFF2-40B4-BE49-F238E27FC236}">
                          <a16:creationId xmlns:a16="http://schemas.microsoft.com/office/drawing/2014/main" id="{88CCC673-F52E-450D-9EFC-452DB76EC027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91" name="Straight Connector 490">
                      <a:extLst>
                        <a:ext uri="{FF2B5EF4-FFF2-40B4-BE49-F238E27FC236}">
                          <a16:creationId xmlns:a16="http://schemas.microsoft.com/office/drawing/2014/main" id="{CDEB883C-4C0F-4621-965D-F2D43806DBAE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84" name="Group 483">
                    <a:extLst>
                      <a:ext uri="{FF2B5EF4-FFF2-40B4-BE49-F238E27FC236}">
                        <a16:creationId xmlns:a16="http://schemas.microsoft.com/office/drawing/2014/main" id="{D20A7395-ACBE-47C6-86B0-92707A014AA3}"/>
                      </a:ext>
                    </a:extLst>
                  </xdr:cNvPr>
                  <xdr:cNvGrpSpPr/>
                </xdr:nvGrpSpPr>
                <xdr:grpSpPr>
                  <a:xfrm>
                    <a:off x="218337" y="70912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488" name="Straight Connector 487">
                      <a:extLst>
                        <a:ext uri="{FF2B5EF4-FFF2-40B4-BE49-F238E27FC236}">
                          <a16:creationId xmlns:a16="http://schemas.microsoft.com/office/drawing/2014/main" id="{308E7806-893C-4940-856E-A64CF2C95D80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89" name="Straight Connector 488">
                      <a:extLst>
                        <a:ext uri="{FF2B5EF4-FFF2-40B4-BE49-F238E27FC236}">
                          <a16:creationId xmlns:a16="http://schemas.microsoft.com/office/drawing/2014/main" id="{302718AF-A4BD-4B79-9C84-4BFC4A2A3CDA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85" name="Group 484">
                    <a:extLst>
                      <a:ext uri="{FF2B5EF4-FFF2-40B4-BE49-F238E27FC236}">
                        <a16:creationId xmlns:a16="http://schemas.microsoft.com/office/drawing/2014/main" id="{B1CD88BD-481B-45A4-9E10-AD926F7916C1}"/>
                      </a:ext>
                    </a:extLst>
                  </xdr:cNvPr>
                  <xdr:cNvGrpSpPr/>
                </xdr:nvGrpSpPr>
                <xdr:grpSpPr>
                  <a:xfrm>
                    <a:off x="287383" y="0"/>
                    <a:ext cx="1001110" cy="70913"/>
                    <a:chOff x="0" y="0"/>
                    <a:chExt cx="1001110" cy="70913"/>
                  </a:xfrm>
                </xdr:grpSpPr>
                <xdr:cxnSp macro="">
                  <xdr:nvCxnSpPr>
                    <xdr:cNvPr id="486" name="Straight Connector 485">
                      <a:extLst>
                        <a:ext uri="{FF2B5EF4-FFF2-40B4-BE49-F238E27FC236}">
                          <a16:creationId xmlns:a16="http://schemas.microsoft.com/office/drawing/2014/main" id="{EDA5E4BD-C7F6-47CA-AFD0-6E54CC392819}"/>
                        </a:ext>
                      </a:extLst>
                    </xdr:cNvPr>
                    <xdr:cNvCxnSpPr/>
                  </xdr:nvCxnSpPr>
                  <xdr:spPr>
                    <a:xfrm>
                      <a:off x="0" y="70913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87" name="Straight Connector 486">
                      <a:extLst>
                        <a:ext uri="{FF2B5EF4-FFF2-40B4-BE49-F238E27FC236}">
                          <a16:creationId xmlns:a16="http://schemas.microsoft.com/office/drawing/2014/main" id="{8AA6C5BC-B595-4311-8C21-34C9B25C0FED}"/>
                        </a:ext>
                      </a:extLst>
                    </xdr:cNvPr>
                    <xdr:cNvCxnSpPr/>
                  </xdr:nvCxnSpPr>
                  <xdr:spPr>
                    <a:xfrm>
                      <a:off x="74645" y="0"/>
                      <a:ext cx="926465" cy="0"/>
                    </a:xfrm>
                    <a:prstGeom prst="line">
                      <a:avLst/>
                    </a:prstGeom>
                    <a:ln w="3175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sp macro="" textlink="">
              <xdr:nvSpPr>
                <xdr:cNvPr id="461" name="Parallelogram 460">
                  <a:extLst>
                    <a:ext uri="{FF2B5EF4-FFF2-40B4-BE49-F238E27FC236}">
                      <a16:creationId xmlns:a16="http://schemas.microsoft.com/office/drawing/2014/main" id="{26E08AAA-BF1F-4B31-AA2B-AA0E17027B6F}"/>
                    </a:ext>
                  </a:extLst>
                </xdr:cNvPr>
                <xdr:cNvSpPr/>
              </xdr:nvSpPr>
              <xdr:spPr>
                <a:xfrm>
                  <a:off x="941098" y="330385"/>
                  <a:ext cx="1349375" cy="405765"/>
                </a:xfrm>
                <a:prstGeom prst="parallelogram">
                  <a:avLst>
                    <a:gd name="adj" fmla="val 104373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462" name="Parallelogram 461">
                  <a:extLst>
                    <a:ext uri="{FF2B5EF4-FFF2-40B4-BE49-F238E27FC236}">
                      <a16:creationId xmlns:a16="http://schemas.microsoft.com/office/drawing/2014/main" id="{888716B6-AE2E-4585-BD40-F37C150D3170}"/>
                    </a:ext>
                  </a:extLst>
                </xdr:cNvPr>
                <xdr:cNvSpPr/>
              </xdr:nvSpPr>
              <xdr:spPr>
                <a:xfrm>
                  <a:off x="947772" y="734189"/>
                  <a:ext cx="926465" cy="401320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grpSp>
              <xdr:nvGrpSpPr>
                <xdr:cNvPr id="463" name="Group 462">
                  <a:extLst>
                    <a:ext uri="{FF2B5EF4-FFF2-40B4-BE49-F238E27FC236}">
                      <a16:creationId xmlns:a16="http://schemas.microsoft.com/office/drawing/2014/main" id="{777C0693-8B35-4CC5-8DCB-8C837E1C91AC}"/>
                    </a:ext>
                  </a:extLst>
                </xdr:cNvPr>
                <xdr:cNvGrpSpPr/>
              </xdr:nvGrpSpPr>
              <xdr:grpSpPr>
                <a:xfrm>
                  <a:off x="941098" y="150175"/>
                  <a:ext cx="1468072" cy="1783080"/>
                  <a:chOff x="0" y="0"/>
                  <a:chExt cx="1468490" cy="1783129"/>
                </a:xfrm>
              </xdr:grpSpPr>
              <xdr:cxnSp macro="">
                <xdr:nvCxnSpPr>
                  <xdr:cNvPr id="478" name="Straight Arrow Connector 477">
                    <a:extLst>
                      <a:ext uri="{FF2B5EF4-FFF2-40B4-BE49-F238E27FC236}">
                        <a16:creationId xmlns:a16="http://schemas.microsoft.com/office/drawing/2014/main" id="{E3178C8C-6B59-46BE-A8A6-458A9A959CA7}"/>
                      </a:ext>
                    </a:extLst>
                  </xdr:cNvPr>
                  <xdr:cNvCxnSpPr/>
                </xdr:nvCxnSpPr>
                <xdr:spPr>
                  <a:xfrm>
                    <a:off x="3028" y="581341"/>
                    <a:ext cx="3517" cy="1201788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79" name="Straight Arrow Connector 478">
                    <a:extLst>
                      <a:ext uri="{FF2B5EF4-FFF2-40B4-BE49-F238E27FC236}">
                        <a16:creationId xmlns:a16="http://schemas.microsoft.com/office/drawing/2014/main" id="{0281B685-C23E-464E-A75E-41FB9DBE0EB0}"/>
                      </a:ext>
                    </a:extLst>
                  </xdr:cNvPr>
                  <xdr:cNvCxnSpPr/>
                </xdr:nvCxnSpPr>
                <xdr:spPr>
                  <a:xfrm>
                    <a:off x="3028" y="584369"/>
                    <a:ext cx="1465462" cy="8876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0" name="Straight Arrow Connector 479">
                    <a:extLst>
                      <a:ext uri="{FF2B5EF4-FFF2-40B4-BE49-F238E27FC236}">
                        <a16:creationId xmlns:a16="http://schemas.microsoft.com/office/drawing/2014/main" id="{0E0ADAB8-276A-4E46-9674-DDC3FE415349}"/>
                      </a:ext>
                    </a:extLst>
                  </xdr:cNvPr>
                  <xdr:cNvCxnSpPr/>
                </xdr:nvCxnSpPr>
                <xdr:spPr>
                  <a:xfrm flipV="1">
                    <a:off x="0" y="0"/>
                    <a:ext cx="608591" cy="584369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64" name="Text Box 2">
                  <a:extLst>
                    <a:ext uri="{FF2B5EF4-FFF2-40B4-BE49-F238E27FC236}">
                      <a16:creationId xmlns:a16="http://schemas.microsoft.com/office/drawing/2014/main" id="{2133FCCD-7424-4B8D-BAD5-939706B06CC3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365622" y="621032"/>
                  <a:ext cx="53784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W</a:t>
                  </a:r>
                </a:p>
              </xdr:txBody>
            </xdr:sp>
            <xdr:sp macro="" textlink="">
              <xdr:nvSpPr>
                <xdr:cNvPr id="465" name="Text Box 2">
                  <a:extLst>
                    <a:ext uri="{FF2B5EF4-FFF2-40B4-BE49-F238E27FC236}">
                      <a16:creationId xmlns:a16="http://schemas.microsoft.com/office/drawing/2014/main" id="{8DBCF712-98C2-4046-B388-74BA521FF6CB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46555" y="1702727"/>
                  <a:ext cx="518160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H</a:t>
                  </a:r>
                </a:p>
              </xdr:txBody>
            </xdr:sp>
            <xdr:sp macro="" textlink="">
              <xdr:nvSpPr>
                <xdr:cNvPr id="466" name="Text Box 2">
                  <a:extLst>
                    <a:ext uri="{FF2B5EF4-FFF2-40B4-BE49-F238E27FC236}">
                      <a16:creationId xmlns:a16="http://schemas.microsoft.com/office/drawing/2014/main" id="{0294837B-3EC1-41F2-94C5-5E1B971E8AA4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481729" y="0"/>
                  <a:ext cx="554355" cy="25654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K=64</a:t>
                  </a:r>
                </a:p>
              </xdr:txBody>
            </xdr:sp>
            <xdr:grpSp>
              <xdr:nvGrpSpPr>
                <xdr:cNvPr id="467" name="Group 466">
                  <a:extLst>
                    <a:ext uri="{FF2B5EF4-FFF2-40B4-BE49-F238E27FC236}">
                      <a16:creationId xmlns:a16="http://schemas.microsoft.com/office/drawing/2014/main" id="{ECE25ED3-EC20-47D9-9791-A97B50A656F0}"/>
                    </a:ext>
                  </a:extLst>
                </xdr:cNvPr>
                <xdr:cNvGrpSpPr/>
              </xdr:nvGrpSpPr>
              <xdr:grpSpPr>
                <a:xfrm>
                  <a:off x="1251460" y="1812113"/>
                  <a:ext cx="702946" cy="749300"/>
                  <a:chOff x="0" y="0"/>
                  <a:chExt cx="703170" cy="749376"/>
                </a:xfrm>
              </xdr:grpSpPr>
              <xdr:sp macro="" textlink="">
                <xdr:nvSpPr>
                  <xdr:cNvPr id="475" name="Text Box 2359">
                    <a:extLst>
                      <a:ext uri="{FF2B5EF4-FFF2-40B4-BE49-F238E27FC236}">
                        <a16:creationId xmlns:a16="http://schemas.microsoft.com/office/drawing/2014/main" id="{F9E21C95-3A43-4A48-897B-877F3D278BF8}"/>
                      </a:ext>
                    </a:extLst>
                  </xdr:cNvPr>
                  <xdr:cNvSpPr txBox="1"/>
                </xdr:nvSpPr>
                <xdr:spPr>
                  <a:xfrm>
                    <a:off x="0" y="0"/>
                    <a:ext cx="410746" cy="459644"/>
                  </a:xfrm>
                  <a:prstGeom prst="rect">
                    <a:avLst/>
                  </a:prstGeom>
                  <a:noFill/>
                  <a:ln w="6350">
                    <a:noFill/>
                  </a:ln>
                </xdr:spPr>
                <xdr:txBody>
                  <a:bodyPr rot="0" spcFirstLastPara="0" vert="eaVert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6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… …</a:t>
                    </a:r>
                    <a:endParaRPr lang="en-US" sz="11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endParaRPr>
                  </a:p>
                </xdr:txBody>
              </xdr:sp>
              <xdr:cxnSp macro="">
                <xdr:nvCxnSpPr>
                  <xdr:cNvPr id="476" name="Straight Arrow Connector 475">
                    <a:extLst>
                      <a:ext uri="{FF2B5EF4-FFF2-40B4-BE49-F238E27FC236}">
                        <a16:creationId xmlns:a16="http://schemas.microsoft.com/office/drawing/2014/main" id="{14090A7F-C949-4C7E-B702-68AE3BBF646D}"/>
                      </a:ext>
                    </a:extLst>
                  </xdr:cNvPr>
                  <xdr:cNvCxnSpPr/>
                </xdr:nvCxnSpPr>
                <xdr:spPr>
                  <a:xfrm>
                    <a:off x="270344" y="11927"/>
                    <a:ext cx="0" cy="520700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77" name="Text Box 2">
                    <a:extLst>
                      <a:ext uri="{FF2B5EF4-FFF2-40B4-BE49-F238E27FC236}">
                        <a16:creationId xmlns:a16="http://schemas.microsoft.com/office/drawing/2014/main" id="{450C1FA9-43A0-4CF4-A5CA-1786F2B6219F}"/>
                      </a:ext>
                    </a:extLst>
                  </xdr:cNvPr>
                  <xdr:cNvSpPr txBox="1">
                    <a:spLocks noChangeArrowheads="1"/>
                  </xdr:cNvSpPr>
                </xdr:nvSpPr>
                <xdr:spPr bwMode="auto">
                  <a:xfrm>
                    <a:off x="127055" y="492836"/>
                    <a:ext cx="576115" cy="256540"/>
                  </a:xfrm>
                  <a:prstGeom prst="rect">
                    <a:avLst/>
                  </a:prstGeom>
                  <a:noFill/>
                  <a:ln w="9525">
                    <a:noFill/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>
                    <a:noAutofit/>
                  </a:bodyPr>
                  <a:lstStyle/>
                  <a:p>
                    <a:pPr>
                      <a:lnSpc>
                        <a:spcPct val="107000"/>
                      </a:lnSpc>
                      <a:spcAft>
                        <a:spcPts val="800"/>
                      </a:spcAft>
                    </a:pPr>
                    <a:r>
                      <a:rPr lang="en-US" sz="1100">
                        <a:effectLst/>
                        <a:latin typeface="Calibri" panose="020F0502020204030204" pitchFamily="34" charset="0"/>
                        <a:ea typeface="DengXian" panose="02010600030101010101" pitchFamily="2" charset="-122"/>
                        <a:cs typeface="Times New Roman" panose="02020603050405020304" pitchFamily="18" charset="0"/>
                      </a:rPr>
                      <a:t>N</a:t>
                    </a:r>
                  </a:p>
                </xdr:txBody>
              </xdr:sp>
            </xdr:grpSp>
            <xdr:sp macro="" textlink="">
              <xdr:nvSpPr>
                <xdr:cNvPr id="468" name="Parallelogram 467">
                  <a:extLst>
                    <a:ext uri="{FF2B5EF4-FFF2-40B4-BE49-F238E27FC236}">
                      <a16:creationId xmlns:a16="http://schemas.microsoft.com/office/drawing/2014/main" id="{FACA48CC-AAFF-4FE0-967C-2DEC5ECE0308}"/>
                    </a:ext>
                  </a:extLst>
                </xdr:cNvPr>
                <xdr:cNvSpPr/>
              </xdr:nvSpPr>
              <xdr:spPr>
                <a:xfrm>
                  <a:off x="947434" y="1261289"/>
                  <a:ext cx="926465" cy="408340"/>
                </a:xfrm>
                <a:prstGeom prst="parallelogram">
                  <a:avLst>
                    <a:gd name="adj" fmla="val 0"/>
                  </a:avLst>
                </a:prstGeom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469" name="Parallelogram 468">
                  <a:extLst>
                    <a:ext uri="{FF2B5EF4-FFF2-40B4-BE49-F238E27FC236}">
                      <a16:creationId xmlns:a16="http://schemas.microsoft.com/office/drawing/2014/main" id="{9AF1DDA3-77F9-4954-BD71-1D7F79F13E41}"/>
                    </a:ext>
                  </a:extLst>
                </xdr:cNvPr>
                <xdr:cNvSpPr/>
              </xdr:nvSpPr>
              <xdr:spPr>
                <a:xfrm rot="16200000" flipV="1">
                  <a:off x="1671950" y="510595"/>
                  <a:ext cx="809625" cy="428625"/>
                </a:xfrm>
                <a:prstGeom prst="parallelogram">
                  <a:avLst>
                    <a:gd name="adj" fmla="val 96536"/>
                  </a:avLst>
                </a:prstGeom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sp macro="" textlink="">
              <xdr:nvSpPr>
                <xdr:cNvPr id="470" name="Parallelogram 469">
                  <a:extLst>
                    <a:ext uri="{FF2B5EF4-FFF2-40B4-BE49-F238E27FC236}">
                      <a16:creationId xmlns:a16="http://schemas.microsoft.com/office/drawing/2014/main" id="{B158488A-E8AA-4C77-A4D5-CF702D9C63CD}"/>
                    </a:ext>
                  </a:extLst>
                </xdr:cNvPr>
                <xdr:cNvSpPr/>
              </xdr:nvSpPr>
              <xdr:spPr>
                <a:xfrm rot="16200000" flipV="1">
                  <a:off x="1663017" y="1061551"/>
                  <a:ext cx="819363" cy="428625"/>
                </a:xfrm>
                <a:prstGeom prst="parallelogram">
                  <a:avLst>
                    <a:gd name="adj" fmla="val 96536"/>
                  </a:avLst>
                </a:prstGeom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  <a:ln w="31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US"/>
                </a:p>
              </xdr:txBody>
            </xdr:sp>
            <xdr:cxnSp macro="">
              <xdr:nvCxnSpPr>
                <xdr:cNvPr id="471" name="Straight Arrow Connector 2135">
                  <a:extLst>
                    <a:ext uri="{FF2B5EF4-FFF2-40B4-BE49-F238E27FC236}">
                      <a16:creationId xmlns:a16="http://schemas.microsoft.com/office/drawing/2014/main" id="{E500557B-E9B3-42AE-8A29-40F4DDBF4488}"/>
                    </a:ext>
                  </a:extLst>
                </xdr:cNvPr>
                <xdr:cNvCxnSpPr/>
              </xdr:nvCxnSpPr>
              <xdr:spPr>
                <a:xfrm rot="10800000">
                  <a:off x="-63994" y="712664"/>
                  <a:ext cx="1485255" cy="221540"/>
                </a:xfrm>
                <a:prstGeom prst="bentConnector3">
                  <a:avLst>
                    <a:gd name="adj1" fmla="val 40357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  <a:headEnd type="stealth"/>
                  <a:tailEnd type="none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72" name="Text Box 2">
                  <a:extLst>
                    <a:ext uri="{FF2B5EF4-FFF2-40B4-BE49-F238E27FC236}">
                      <a16:creationId xmlns:a16="http://schemas.microsoft.com/office/drawing/2014/main" id="{B676C43C-A258-47FA-B2D9-2252C959D745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59155" y="570630"/>
                  <a:ext cx="770515" cy="158045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group(0) 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473" name="Straight Arrow Connector 2137">
                  <a:extLst>
                    <a:ext uri="{FF2B5EF4-FFF2-40B4-BE49-F238E27FC236}">
                      <a16:creationId xmlns:a16="http://schemas.microsoft.com/office/drawing/2014/main" id="{66E7DB94-6256-4DEC-A60F-9D95E7C048B5}"/>
                    </a:ext>
                  </a:extLst>
                </xdr:cNvPr>
                <xdr:cNvCxnSpPr/>
              </xdr:nvCxnSpPr>
              <xdr:spPr>
                <a:xfrm rot="10800000">
                  <a:off x="-53384" y="1099583"/>
                  <a:ext cx="1462602" cy="371370"/>
                </a:xfrm>
                <a:prstGeom prst="bentConnector3">
                  <a:avLst>
                    <a:gd name="adj1" fmla="val 55429"/>
                  </a:avLst>
                </a:prstGeom>
                <a:ln>
                  <a:solidFill>
                    <a:schemeClr val="accent6">
                      <a:lumMod val="75000"/>
                    </a:schemeClr>
                  </a:solidFill>
                  <a:headEnd type="stealth"/>
                  <a:tailEnd type="none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74" name="Text Box 2">
                  <a:extLst>
                    <a:ext uri="{FF2B5EF4-FFF2-40B4-BE49-F238E27FC236}">
                      <a16:creationId xmlns:a16="http://schemas.microsoft.com/office/drawing/2014/main" id="{F2C89323-CB24-48C5-86E7-0DDF1408B05F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48039" y="961431"/>
                  <a:ext cx="770515" cy="14615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group(4)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19" name="Text Box 2">
                  <a:extLst>
                    <a:ext uri="{FF2B5EF4-FFF2-40B4-BE49-F238E27FC236}">
                      <a16:creationId xmlns:a16="http://schemas.microsoft.com/office/drawing/2014/main" id="{C17B5371-97D3-4661-9078-3590E5DBD338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317745" y="275467"/>
                  <a:ext cx="902196" cy="310829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group = 64pix</a:t>
                  </a:r>
                  <a:r>
                    <a:rPr lang="en-US" sz="800" baseline="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 * 64K</a:t>
                  </a:r>
                  <a:endPara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wave = 64pix * 16K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622" name="Straight Arrow Connector 2135">
                  <a:extLst>
                    <a:ext uri="{FF2B5EF4-FFF2-40B4-BE49-F238E27FC236}">
                      <a16:creationId xmlns:a16="http://schemas.microsoft.com/office/drawing/2014/main" id="{B26D8EB6-49FF-47EE-A026-3A45C72225C3}"/>
                    </a:ext>
                  </a:extLst>
                </xdr:cNvPr>
                <xdr:cNvCxnSpPr/>
              </xdr:nvCxnSpPr>
              <xdr:spPr>
                <a:xfrm rot="10800000">
                  <a:off x="-71951" y="840749"/>
                  <a:ext cx="1440223" cy="1088711"/>
                </a:xfrm>
                <a:prstGeom prst="bentConnector3">
                  <a:avLst>
                    <a:gd name="adj1" fmla="val 42449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  <a:headEnd type="stealth"/>
                  <a:tailEnd type="none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26" name="Text Box 2">
                  <a:extLst>
                    <a:ext uri="{FF2B5EF4-FFF2-40B4-BE49-F238E27FC236}">
                      <a16:creationId xmlns:a16="http://schemas.microsoft.com/office/drawing/2014/main" id="{66083519-178C-4477-A9E9-73FDD4B2767B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56503" y="706719"/>
                  <a:ext cx="770515" cy="158045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group(64) 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628" name="Straight Arrow Connector 2137">
                  <a:extLst>
                    <a:ext uri="{FF2B5EF4-FFF2-40B4-BE49-F238E27FC236}">
                      <a16:creationId xmlns:a16="http://schemas.microsoft.com/office/drawing/2014/main" id="{EC12317F-E9E6-41B4-AE93-596108FB674C}"/>
                    </a:ext>
                  </a:extLst>
                </xdr:cNvPr>
                <xdr:cNvCxnSpPr/>
              </xdr:nvCxnSpPr>
              <xdr:spPr>
                <a:xfrm rot="10800000">
                  <a:off x="-61890" y="1252676"/>
                  <a:ext cx="1424779" cy="878843"/>
                </a:xfrm>
                <a:prstGeom prst="bentConnector3">
                  <a:avLst>
                    <a:gd name="adj1" fmla="val 58160"/>
                  </a:avLst>
                </a:prstGeom>
                <a:ln>
                  <a:solidFill>
                    <a:schemeClr val="accent6">
                      <a:lumMod val="75000"/>
                    </a:schemeClr>
                  </a:solidFill>
                  <a:headEnd type="stealth"/>
                  <a:tailEnd type="none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32" name="Text Box 2">
                  <a:extLst>
                    <a:ext uri="{FF2B5EF4-FFF2-40B4-BE49-F238E27FC236}">
                      <a16:creationId xmlns:a16="http://schemas.microsoft.com/office/drawing/2014/main" id="{DD0A2BF5-B845-4ABF-A201-102ADF758FDF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-53711" y="1114524"/>
                  <a:ext cx="770515" cy="14615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group(68)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646" name="Text Box 2">
                  <a:extLst>
                    <a:ext uri="{FF2B5EF4-FFF2-40B4-BE49-F238E27FC236}">
                      <a16:creationId xmlns:a16="http://schemas.microsoft.com/office/drawing/2014/main" id="{08AFA346-E094-4574-8461-269855BEA85D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306042" y="902693"/>
                  <a:ext cx="902196" cy="310829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0" tIns="0" rIns="0" bIns="0" anchor="t" anchorCtr="0">
                  <a:noAutofit/>
                </a:bodyPr>
                <a:lstStyle/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group = 64pix</a:t>
                  </a:r>
                  <a:r>
                    <a:rPr lang="en-US" sz="800" baseline="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 * 64K</a:t>
                  </a:r>
                  <a:endParaRPr lang="en-US" sz="8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  <a:p>
                  <a:pPr>
                    <a:lnSpc>
                      <a:spcPct val="107000"/>
                    </a:lnSpc>
                    <a:spcAft>
                      <a:spcPts val="0"/>
                    </a:spcAft>
                  </a:pPr>
                  <a:r>
                    <a:rPr lang="en-US" sz="800">
                      <a:effectLst/>
                      <a:latin typeface="Calibri" panose="020F0502020204030204" pitchFamily="34" charset="0"/>
                      <a:ea typeface="DengXian" panose="02010600030101010101" pitchFamily="2" charset="-122"/>
                      <a:cs typeface="Times New Roman" panose="02020603050405020304" pitchFamily="18" charset="0"/>
                    </a:rPr>
                    <a:t>1 wave = 64pix * 16K</a:t>
                  </a:r>
                  <a:endPara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endParaRPr>
                </a:p>
              </xdr:txBody>
            </xdr:sp>
          </xdr:grpSp>
        </xdr:grpSp>
        <xdr:sp macro="" textlink="">
          <xdr:nvSpPr>
            <xdr:cNvPr id="452" name="Rectangle: Rounded Corners 451">
              <a:extLst>
                <a:ext uri="{FF2B5EF4-FFF2-40B4-BE49-F238E27FC236}">
                  <a16:creationId xmlns:a16="http://schemas.microsoft.com/office/drawing/2014/main" id="{44A63AA9-BAF3-495C-9F48-D6DD73CAB3A0}"/>
                </a:ext>
              </a:extLst>
            </xdr:cNvPr>
            <xdr:cNvSpPr/>
          </xdr:nvSpPr>
          <xdr:spPr>
            <a:xfrm>
              <a:off x="0" y="699247"/>
              <a:ext cx="882595" cy="202758"/>
            </a:xfrm>
            <a:prstGeom prst="round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solidFill>
                    <a:srgbClr val="000000"/>
                  </a:solidFill>
                  <a:effectLst/>
                  <a:ea typeface="DengXian" panose="02010600030101010101" pitchFamily="2" charset="-122"/>
                  <a:cs typeface="Times New Roman" panose="02020603050405020304" pitchFamily="18" charset="0"/>
                </a:rPr>
                <a:t>CU0</a:t>
              </a:r>
              <a:endParaRPr lang="en-US" sz="1100">
                <a:effectLst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53" name="Rectangle: Rounded Corners 452">
              <a:extLst>
                <a:ext uri="{FF2B5EF4-FFF2-40B4-BE49-F238E27FC236}">
                  <a16:creationId xmlns:a16="http://schemas.microsoft.com/office/drawing/2014/main" id="{13F0AEE0-80C3-47B8-BEA8-B7D01A4F9B7A}"/>
                </a:ext>
              </a:extLst>
            </xdr:cNvPr>
            <xdr:cNvSpPr/>
          </xdr:nvSpPr>
          <xdr:spPr>
            <a:xfrm>
              <a:off x="9780" y="1095324"/>
              <a:ext cx="882595" cy="202758"/>
            </a:xfrm>
            <a:prstGeom prst="round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lnSpc>
                  <a:spcPct val="107000"/>
                </a:lnSpc>
                <a:spcAft>
                  <a:spcPts val="0"/>
                </a:spcAft>
              </a:pPr>
              <a:r>
                <a:rPr lang="en-US" sz="800">
                  <a:solidFill>
                    <a:srgbClr val="000000"/>
                  </a:solidFill>
                  <a:effectLst/>
                  <a:ea typeface="DengXian" panose="02010600030101010101" pitchFamily="2" charset="-122"/>
                  <a:cs typeface="Times New Roman" panose="02020603050405020304" pitchFamily="18" charset="0"/>
                </a:rPr>
                <a:t>CU1</a:t>
              </a:r>
              <a:endParaRPr lang="en-US" sz="1100">
                <a:effectLst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18</xdr:row>
      <xdr:rowOff>19050</xdr:rowOff>
    </xdr:from>
    <xdr:to>
      <xdr:col>7</xdr:col>
      <xdr:colOff>1003300</xdr:colOff>
      <xdr:row>21</xdr:row>
      <xdr:rowOff>120650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93C8443C-B410-4315-B42E-529E6A69976F}"/>
            </a:ext>
          </a:extLst>
        </xdr:cNvPr>
        <xdr:cNvCxnSpPr/>
      </xdr:nvCxnSpPr>
      <xdr:spPr>
        <a:xfrm rot="16200000" flipH="1">
          <a:off x="5784850" y="3473450"/>
          <a:ext cx="666750" cy="450850"/>
        </a:xfrm>
        <a:prstGeom prst="bentConnector3">
          <a:avLst>
            <a:gd name="adj1" fmla="val 9952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0724-4B7F-41B5-A444-2ED2143E2E53}">
  <dimension ref="A1:AU67"/>
  <sheetViews>
    <sheetView topLeftCell="A11" zoomScaleNormal="100" workbookViewId="0">
      <selection activeCell="M39" sqref="M39"/>
    </sheetView>
  </sheetViews>
  <sheetFormatPr defaultRowHeight="14.5" x14ac:dyDescent="0.35"/>
  <cols>
    <col min="1" max="1" width="8.7265625" style="76"/>
    <col min="2" max="3" width="4" style="76" customWidth="1"/>
    <col min="4" max="4" width="5.36328125" style="76" customWidth="1"/>
    <col min="5" max="7" width="4" style="76" customWidth="1"/>
    <col min="8" max="8" width="4.90625" style="76" customWidth="1"/>
    <col min="9" max="13" width="4" style="76" customWidth="1"/>
    <col min="14" max="14" width="11.6328125" style="76" customWidth="1"/>
    <col min="15" max="15" width="9.81640625" style="76" customWidth="1"/>
    <col min="16" max="16" width="10" style="76" customWidth="1"/>
    <col min="17" max="18" width="11.36328125" style="76" customWidth="1"/>
    <col min="19" max="20" width="14.26953125" style="76" bestFit="1" customWidth="1"/>
    <col min="21" max="21" width="5.1796875" style="76" bestFit="1" customWidth="1"/>
    <col min="22" max="22" width="10" style="76" customWidth="1"/>
    <col min="23" max="23" width="5.26953125" style="76" bestFit="1" customWidth="1"/>
    <col min="24" max="24" width="2.90625" style="76" bestFit="1" customWidth="1"/>
    <col min="25" max="27" width="4" style="76" bestFit="1" customWidth="1"/>
    <col min="28" max="28" width="10" style="77" bestFit="1" customWidth="1"/>
    <col min="29" max="29" width="5.26953125" style="76" bestFit="1" customWidth="1"/>
    <col min="30" max="30" width="2.90625" style="76" bestFit="1" customWidth="1"/>
    <col min="31" max="33" width="4" style="76" bestFit="1" customWidth="1"/>
    <col min="34" max="34" width="10" style="77" bestFit="1" customWidth="1"/>
    <col min="35" max="35" width="5.26953125" style="76" bestFit="1" customWidth="1"/>
    <col min="36" max="36" width="2.90625" style="76" bestFit="1" customWidth="1"/>
    <col min="37" max="39" width="4" style="76" bestFit="1" customWidth="1"/>
    <col min="40" max="40" width="10" style="77" bestFit="1" customWidth="1"/>
    <col min="41" max="41" width="5.26953125" style="76" bestFit="1" customWidth="1"/>
    <col min="42" max="42" width="2.90625" style="76" bestFit="1" customWidth="1"/>
    <col min="43" max="45" width="4" style="76" bestFit="1" customWidth="1"/>
    <col min="46" max="46" width="10" style="77" bestFit="1" customWidth="1"/>
    <col min="47" max="16384" width="8.7265625" style="76"/>
  </cols>
  <sheetData>
    <row r="1" spans="1:46" ht="15" thickBot="1" x14ac:dyDescent="0.4"/>
    <row r="2" spans="1:46" s="77" customFormat="1" ht="15" thickBot="1" x14ac:dyDescent="0.4">
      <c r="B2" s="266" t="s">
        <v>112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8"/>
    </row>
    <row r="3" spans="1:46" ht="15" thickBot="1" x14ac:dyDescent="0.4">
      <c r="A3" s="80"/>
      <c r="B3" s="280" t="s">
        <v>113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2"/>
      <c r="P3" s="80"/>
      <c r="W3" s="271" t="s">
        <v>111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3"/>
    </row>
    <row r="4" spans="1:46" x14ac:dyDescent="0.35">
      <c r="A4" s="80"/>
      <c r="B4" s="283" t="s">
        <v>114</v>
      </c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5"/>
      <c r="W4" s="274" t="s">
        <v>4</v>
      </c>
      <c r="X4" s="275"/>
      <c r="Y4" s="275"/>
      <c r="Z4" s="275"/>
      <c r="AA4" s="275"/>
      <c r="AB4" s="276"/>
      <c r="AC4" s="277" t="s">
        <v>78</v>
      </c>
      <c r="AD4" s="278"/>
      <c r="AE4" s="278"/>
      <c r="AF4" s="278"/>
      <c r="AG4" s="278"/>
      <c r="AH4" s="279"/>
      <c r="AI4" s="274" t="s">
        <v>79</v>
      </c>
      <c r="AJ4" s="275"/>
      <c r="AK4" s="275"/>
      <c r="AL4" s="275"/>
      <c r="AM4" s="275"/>
      <c r="AN4" s="276"/>
      <c r="AO4" s="277" t="s">
        <v>80</v>
      </c>
      <c r="AP4" s="278"/>
      <c r="AQ4" s="278"/>
      <c r="AR4" s="278"/>
      <c r="AS4" s="278"/>
      <c r="AT4" s="279"/>
    </row>
    <row r="5" spans="1:46" ht="15" thickBot="1" x14ac:dyDescent="0.4">
      <c r="A5" s="80"/>
      <c r="B5" s="286" t="s">
        <v>115</v>
      </c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8"/>
      <c r="W5" s="6" t="s">
        <v>76</v>
      </c>
      <c r="X5" s="270" t="s">
        <v>95</v>
      </c>
      <c r="Y5" s="270"/>
      <c r="Z5" s="270"/>
      <c r="AA5" s="270"/>
      <c r="AB5" s="7" t="s">
        <v>71</v>
      </c>
      <c r="AC5" s="149" t="s">
        <v>76</v>
      </c>
      <c r="AD5" s="269" t="s">
        <v>95</v>
      </c>
      <c r="AE5" s="269"/>
      <c r="AF5" s="269"/>
      <c r="AG5" s="269"/>
      <c r="AH5" s="150" t="s">
        <v>71</v>
      </c>
      <c r="AI5" s="6" t="s">
        <v>76</v>
      </c>
      <c r="AJ5" s="270" t="s">
        <v>95</v>
      </c>
      <c r="AK5" s="270"/>
      <c r="AL5" s="270"/>
      <c r="AM5" s="270"/>
      <c r="AN5" s="7" t="s">
        <v>71</v>
      </c>
      <c r="AO5" s="149" t="s">
        <v>76</v>
      </c>
      <c r="AP5" s="269" t="s">
        <v>95</v>
      </c>
      <c r="AQ5" s="269"/>
      <c r="AR5" s="269"/>
      <c r="AS5" s="269"/>
      <c r="AT5" s="150" t="s">
        <v>71</v>
      </c>
    </row>
    <row r="6" spans="1:46" x14ac:dyDescent="0.35">
      <c r="A6" s="80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W6" s="78" t="s">
        <v>5</v>
      </c>
      <c r="X6" s="110">
        <v>0</v>
      </c>
      <c r="Y6" s="110">
        <v>64</v>
      </c>
      <c r="Z6" s="110">
        <v>128</v>
      </c>
      <c r="AA6" s="110">
        <v>192</v>
      </c>
      <c r="AB6" s="111">
        <v>4</v>
      </c>
      <c r="AC6" s="146" t="s">
        <v>5</v>
      </c>
      <c r="AD6" s="108">
        <v>1</v>
      </c>
      <c r="AE6" s="108">
        <v>65</v>
      </c>
      <c r="AF6" s="108">
        <v>129</v>
      </c>
      <c r="AG6" s="108">
        <v>193</v>
      </c>
      <c r="AH6" s="109">
        <v>4</v>
      </c>
      <c r="AI6" s="78" t="s">
        <v>5</v>
      </c>
      <c r="AJ6" s="110">
        <v>2</v>
      </c>
      <c r="AK6" s="110">
        <v>66</v>
      </c>
      <c r="AL6" s="110">
        <v>130</v>
      </c>
      <c r="AM6" s="110">
        <v>194</v>
      </c>
      <c r="AN6" s="111">
        <v>4</v>
      </c>
      <c r="AO6" s="146" t="s">
        <v>5</v>
      </c>
      <c r="AP6" s="108">
        <v>3</v>
      </c>
      <c r="AQ6" s="108">
        <v>67</v>
      </c>
      <c r="AR6" s="108">
        <v>131</v>
      </c>
      <c r="AS6" s="108">
        <v>195</v>
      </c>
      <c r="AT6" s="109">
        <v>4</v>
      </c>
    </row>
    <row r="7" spans="1:46" x14ac:dyDescent="0.35">
      <c r="A7" s="80"/>
      <c r="P7" s="80"/>
      <c r="W7" s="79" t="s">
        <v>6</v>
      </c>
      <c r="X7" s="112">
        <v>4</v>
      </c>
      <c r="Y7" s="112">
        <v>68</v>
      </c>
      <c r="Z7" s="112">
        <v>132</v>
      </c>
      <c r="AA7" s="112"/>
      <c r="AB7" s="99">
        <v>3</v>
      </c>
      <c r="AC7" s="113" t="s">
        <v>6</v>
      </c>
      <c r="AD7" s="9">
        <v>5</v>
      </c>
      <c r="AE7" s="9">
        <v>69</v>
      </c>
      <c r="AF7" s="9">
        <v>133</v>
      </c>
      <c r="AG7" s="9"/>
      <c r="AH7" s="106">
        <v>3</v>
      </c>
      <c r="AI7" s="79" t="s">
        <v>6</v>
      </c>
      <c r="AJ7" s="112">
        <v>6</v>
      </c>
      <c r="AK7" s="112">
        <v>70</v>
      </c>
      <c r="AL7" s="112">
        <v>134</v>
      </c>
      <c r="AM7" s="112"/>
      <c r="AN7" s="99">
        <v>3</v>
      </c>
      <c r="AO7" s="113" t="s">
        <v>6</v>
      </c>
      <c r="AP7" s="9">
        <v>7</v>
      </c>
      <c r="AQ7" s="9">
        <v>71</v>
      </c>
      <c r="AR7" s="9">
        <v>135</v>
      </c>
      <c r="AS7" s="9"/>
      <c r="AT7" s="106">
        <v>3</v>
      </c>
    </row>
    <row r="8" spans="1:46" x14ac:dyDescent="0.35">
      <c r="A8" s="80"/>
      <c r="P8" s="80"/>
      <c r="W8" s="79" t="s">
        <v>7</v>
      </c>
      <c r="X8" s="112">
        <v>8</v>
      </c>
      <c r="Y8" s="112">
        <v>72</v>
      </c>
      <c r="Z8" s="112">
        <v>136</v>
      </c>
      <c r="AA8" s="112"/>
      <c r="AB8" s="99">
        <v>3</v>
      </c>
      <c r="AC8" s="113" t="s">
        <v>7</v>
      </c>
      <c r="AD8" s="9">
        <v>9</v>
      </c>
      <c r="AE8" s="9">
        <v>73</v>
      </c>
      <c r="AF8" s="9">
        <v>137</v>
      </c>
      <c r="AG8" s="9"/>
      <c r="AH8" s="106">
        <v>3</v>
      </c>
      <c r="AI8" s="79" t="s">
        <v>7</v>
      </c>
      <c r="AJ8" s="112">
        <v>10</v>
      </c>
      <c r="AK8" s="112">
        <v>74</v>
      </c>
      <c r="AL8" s="112">
        <v>138</v>
      </c>
      <c r="AM8" s="112"/>
      <c r="AN8" s="99">
        <v>3</v>
      </c>
      <c r="AO8" s="113" t="s">
        <v>7</v>
      </c>
      <c r="AP8" s="9">
        <v>11</v>
      </c>
      <c r="AQ8" s="9">
        <v>75</v>
      </c>
      <c r="AR8" s="9">
        <v>139</v>
      </c>
      <c r="AS8" s="9"/>
      <c r="AT8" s="106">
        <v>3</v>
      </c>
    </row>
    <row r="9" spans="1:46" x14ac:dyDescent="0.35">
      <c r="W9" s="79" t="s">
        <v>8</v>
      </c>
      <c r="X9" s="112">
        <v>12</v>
      </c>
      <c r="Y9" s="112">
        <v>76</v>
      </c>
      <c r="Z9" s="112">
        <v>140</v>
      </c>
      <c r="AA9" s="112"/>
      <c r="AB9" s="99">
        <v>3</v>
      </c>
      <c r="AC9" s="113" t="s">
        <v>8</v>
      </c>
      <c r="AD9" s="9">
        <v>13</v>
      </c>
      <c r="AE9" s="9">
        <v>77</v>
      </c>
      <c r="AF9" s="9">
        <v>141</v>
      </c>
      <c r="AG9" s="9"/>
      <c r="AH9" s="106">
        <v>3</v>
      </c>
      <c r="AI9" s="79" t="s">
        <v>8</v>
      </c>
      <c r="AJ9" s="112">
        <v>14</v>
      </c>
      <c r="AK9" s="112">
        <v>78</v>
      </c>
      <c r="AL9" s="112">
        <v>142</v>
      </c>
      <c r="AM9" s="112"/>
      <c r="AN9" s="99">
        <v>3</v>
      </c>
      <c r="AO9" s="113" t="s">
        <v>8</v>
      </c>
      <c r="AP9" s="9">
        <v>15</v>
      </c>
      <c r="AQ9" s="9">
        <v>79</v>
      </c>
      <c r="AR9" s="9">
        <v>143</v>
      </c>
      <c r="AS9" s="9"/>
      <c r="AT9" s="106">
        <v>3</v>
      </c>
    </row>
    <row r="10" spans="1:46" x14ac:dyDescent="0.35">
      <c r="W10" s="79" t="s">
        <v>9</v>
      </c>
      <c r="X10" s="112">
        <v>16</v>
      </c>
      <c r="Y10" s="112">
        <v>80</v>
      </c>
      <c r="Z10" s="112">
        <v>144</v>
      </c>
      <c r="AA10" s="112"/>
      <c r="AB10" s="99">
        <v>3</v>
      </c>
      <c r="AC10" s="113" t="s">
        <v>9</v>
      </c>
      <c r="AD10" s="9">
        <v>17</v>
      </c>
      <c r="AE10" s="9">
        <v>81</v>
      </c>
      <c r="AF10" s="9">
        <v>145</v>
      </c>
      <c r="AG10" s="9"/>
      <c r="AH10" s="106">
        <v>3</v>
      </c>
      <c r="AI10" s="79" t="s">
        <v>9</v>
      </c>
      <c r="AJ10" s="112">
        <v>18</v>
      </c>
      <c r="AK10" s="112">
        <v>82</v>
      </c>
      <c r="AL10" s="112">
        <v>146</v>
      </c>
      <c r="AM10" s="112"/>
      <c r="AN10" s="99">
        <v>3</v>
      </c>
      <c r="AO10" s="113" t="s">
        <v>9</v>
      </c>
      <c r="AP10" s="9">
        <v>19</v>
      </c>
      <c r="AQ10" s="9">
        <v>83</v>
      </c>
      <c r="AR10" s="9">
        <v>147</v>
      </c>
      <c r="AS10" s="9"/>
      <c r="AT10" s="106">
        <v>3</v>
      </c>
    </row>
    <row r="11" spans="1:46" x14ac:dyDescent="0.35">
      <c r="W11" s="79" t="s">
        <v>10</v>
      </c>
      <c r="X11" s="112">
        <v>20</v>
      </c>
      <c r="Y11" s="112">
        <v>84</v>
      </c>
      <c r="Z11" s="112">
        <v>148</v>
      </c>
      <c r="AA11" s="112"/>
      <c r="AB11" s="99">
        <v>3</v>
      </c>
      <c r="AC11" s="113" t="s">
        <v>10</v>
      </c>
      <c r="AD11" s="9">
        <v>21</v>
      </c>
      <c r="AE11" s="9">
        <v>85</v>
      </c>
      <c r="AF11" s="9">
        <v>149</v>
      </c>
      <c r="AG11" s="9"/>
      <c r="AH11" s="106">
        <v>3</v>
      </c>
      <c r="AI11" s="79" t="s">
        <v>10</v>
      </c>
      <c r="AJ11" s="112">
        <v>22</v>
      </c>
      <c r="AK11" s="112">
        <v>86</v>
      </c>
      <c r="AL11" s="112">
        <v>150</v>
      </c>
      <c r="AM11" s="112"/>
      <c r="AN11" s="99">
        <v>3</v>
      </c>
      <c r="AO11" s="113" t="s">
        <v>10</v>
      </c>
      <c r="AP11" s="9">
        <v>23</v>
      </c>
      <c r="AQ11" s="9">
        <v>87</v>
      </c>
      <c r="AR11" s="9">
        <v>151</v>
      </c>
      <c r="AS11" s="9"/>
      <c r="AT11" s="106">
        <v>3</v>
      </c>
    </row>
    <row r="12" spans="1:46" x14ac:dyDescent="0.35">
      <c r="W12" s="79" t="s">
        <v>11</v>
      </c>
      <c r="X12" s="112">
        <v>24</v>
      </c>
      <c r="Y12" s="112">
        <v>88</v>
      </c>
      <c r="Z12" s="112">
        <v>152</v>
      </c>
      <c r="AA12" s="112"/>
      <c r="AB12" s="99">
        <v>3</v>
      </c>
      <c r="AC12" s="113" t="s">
        <v>11</v>
      </c>
      <c r="AD12" s="9">
        <v>25</v>
      </c>
      <c r="AE12" s="9">
        <v>89</v>
      </c>
      <c r="AF12" s="9">
        <v>153</v>
      </c>
      <c r="AG12" s="9"/>
      <c r="AH12" s="106">
        <v>3</v>
      </c>
      <c r="AI12" s="79" t="s">
        <v>11</v>
      </c>
      <c r="AJ12" s="112">
        <v>26</v>
      </c>
      <c r="AK12" s="112">
        <v>90</v>
      </c>
      <c r="AL12" s="112">
        <v>154</v>
      </c>
      <c r="AM12" s="112"/>
      <c r="AN12" s="99">
        <v>3</v>
      </c>
      <c r="AO12" s="113" t="s">
        <v>11</v>
      </c>
      <c r="AP12" s="9">
        <v>27</v>
      </c>
      <c r="AQ12" s="9">
        <v>91</v>
      </c>
      <c r="AR12" s="9">
        <v>155</v>
      </c>
      <c r="AS12" s="9"/>
      <c r="AT12" s="106">
        <v>3</v>
      </c>
    </row>
    <row r="13" spans="1:46" x14ac:dyDescent="0.35">
      <c r="W13" s="79" t="s">
        <v>12</v>
      </c>
      <c r="X13" s="112">
        <v>28</v>
      </c>
      <c r="Y13" s="112">
        <v>92</v>
      </c>
      <c r="Z13" s="112">
        <v>156</v>
      </c>
      <c r="AA13" s="112"/>
      <c r="AB13" s="99">
        <v>3</v>
      </c>
      <c r="AC13" s="113" t="s">
        <v>12</v>
      </c>
      <c r="AD13" s="9">
        <v>29</v>
      </c>
      <c r="AE13" s="9">
        <v>93</v>
      </c>
      <c r="AF13" s="9">
        <v>157</v>
      </c>
      <c r="AG13" s="9"/>
      <c r="AH13" s="106">
        <v>3</v>
      </c>
      <c r="AI13" s="79" t="s">
        <v>12</v>
      </c>
      <c r="AJ13" s="112">
        <v>30</v>
      </c>
      <c r="AK13" s="112">
        <v>94</v>
      </c>
      <c r="AL13" s="112">
        <v>158</v>
      </c>
      <c r="AM13" s="112"/>
      <c r="AN13" s="99">
        <v>3</v>
      </c>
      <c r="AO13" s="113" t="s">
        <v>12</v>
      </c>
      <c r="AP13" s="9">
        <v>31</v>
      </c>
      <c r="AQ13" s="9">
        <v>95</v>
      </c>
      <c r="AR13" s="9">
        <v>159</v>
      </c>
      <c r="AS13" s="9"/>
      <c r="AT13" s="106">
        <v>3</v>
      </c>
    </row>
    <row r="14" spans="1:46" x14ac:dyDescent="0.35">
      <c r="W14" s="79" t="s">
        <v>13</v>
      </c>
      <c r="X14" s="112">
        <v>32</v>
      </c>
      <c r="Y14" s="112">
        <v>96</v>
      </c>
      <c r="Z14" s="112">
        <v>160</v>
      </c>
      <c r="AA14" s="112"/>
      <c r="AB14" s="99">
        <v>3</v>
      </c>
      <c r="AC14" s="113" t="s">
        <v>13</v>
      </c>
      <c r="AD14" s="9">
        <v>33</v>
      </c>
      <c r="AE14" s="9">
        <v>97</v>
      </c>
      <c r="AF14" s="9">
        <v>161</v>
      </c>
      <c r="AG14" s="9"/>
      <c r="AH14" s="106">
        <v>3</v>
      </c>
      <c r="AI14" s="79" t="s">
        <v>13</v>
      </c>
      <c r="AJ14" s="112">
        <v>34</v>
      </c>
      <c r="AK14" s="112">
        <v>98</v>
      </c>
      <c r="AL14" s="112">
        <v>162</v>
      </c>
      <c r="AM14" s="112"/>
      <c r="AN14" s="99">
        <v>3</v>
      </c>
      <c r="AO14" s="113" t="s">
        <v>13</v>
      </c>
      <c r="AP14" s="9">
        <v>35</v>
      </c>
      <c r="AQ14" s="9">
        <v>99</v>
      </c>
      <c r="AR14" s="9">
        <v>163</v>
      </c>
      <c r="AS14" s="9"/>
      <c r="AT14" s="106">
        <v>3</v>
      </c>
    </row>
    <row r="15" spans="1:46" x14ac:dyDescent="0.35">
      <c r="W15" s="79" t="s">
        <v>14</v>
      </c>
      <c r="X15" s="112">
        <v>36</v>
      </c>
      <c r="Y15" s="112">
        <v>100</v>
      </c>
      <c r="Z15" s="112">
        <v>164</v>
      </c>
      <c r="AA15" s="112"/>
      <c r="AB15" s="99">
        <v>3</v>
      </c>
      <c r="AC15" s="113" t="s">
        <v>14</v>
      </c>
      <c r="AD15" s="9">
        <v>37</v>
      </c>
      <c r="AE15" s="9">
        <v>101</v>
      </c>
      <c r="AF15" s="9">
        <v>165</v>
      </c>
      <c r="AG15" s="9"/>
      <c r="AH15" s="106">
        <v>3</v>
      </c>
      <c r="AI15" s="79" t="s">
        <v>14</v>
      </c>
      <c r="AJ15" s="112">
        <v>38</v>
      </c>
      <c r="AK15" s="112">
        <v>102</v>
      </c>
      <c r="AL15" s="112">
        <v>166</v>
      </c>
      <c r="AM15" s="112"/>
      <c r="AN15" s="99">
        <v>3</v>
      </c>
      <c r="AO15" s="113" t="s">
        <v>14</v>
      </c>
      <c r="AP15" s="9">
        <v>39</v>
      </c>
      <c r="AQ15" s="9">
        <v>103</v>
      </c>
      <c r="AR15" s="9">
        <v>167</v>
      </c>
      <c r="AS15" s="9"/>
      <c r="AT15" s="106">
        <v>3</v>
      </c>
    </row>
    <row r="16" spans="1:46" x14ac:dyDescent="0.35">
      <c r="W16" s="79" t="s">
        <v>15</v>
      </c>
      <c r="X16" s="112">
        <v>40</v>
      </c>
      <c r="Y16" s="112">
        <v>104</v>
      </c>
      <c r="Z16" s="112">
        <v>168</v>
      </c>
      <c r="AA16" s="112"/>
      <c r="AB16" s="99">
        <v>3</v>
      </c>
      <c r="AC16" s="113" t="s">
        <v>15</v>
      </c>
      <c r="AD16" s="9">
        <v>41</v>
      </c>
      <c r="AE16" s="9">
        <v>105</v>
      </c>
      <c r="AF16" s="9">
        <v>169</v>
      </c>
      <c r="AG16" s="9"/>
      <c r="AH16" s="106">
        <v>3</v>
      </c>
      <c r="AI16" s="79" t="s">
        <v>15</v>
      </c>
      <c r="AJ16" s="112">
        <v>42</v>
      </c>
      <c r="AK16" s="112">
        <v>106</v>
      </c>
      <c r="AL16" s="112">
        <v>170</v>
      </c>
      <c r="AM16" s="112"/>
      <c r="AN16" s="99">
        <v>3</v>
      </c>
      <c r="AO16" s="113" t="s">
        <v>15</v>
      </c>
      <c r="AP16" s="9">
        <v>43</v>
      </c>
      <c r="AQ16" s="9">
        <v>107</v>
      </c>
      <c r="AR16" s="9">
        <v>171</v>
      </c>
      <c r="AS16" s="9"/>
      <c r="AT16" s="106">
        <v>3</v>
      </c>
    </row>
    <row r="17" spans="2:47" x14ac:dyDescent="0.35">
      <c r="W17" s="79" t="s">
        <v>16</v>
      </c>
      <c r="X17" s="112">
        <v>44</v>
      </c>
      <c r="Y17" s="112">
        <v>108</v>
      </c>
      <c r="Z17" s="112">
        <v>172</v>
      </c>
      <c r="AA17" s="112"/>
      <c r="AB17" s="99">
        <v>3</v>
      </c>
      <c r="AC17" s="113" t="s">
        <v>16</v>
      </c>
      <c r="AD17" s="9">
        <v>45</v>
      </c>
      <c r="AE17" s="9">
        <v>109</v>
      </c>
      <c r="AF17" s="9">
        <v>173</v>
      </c>
      <c r="AG17" s="9"/>
      <c r="AH17" s="106">
        <v>3</v>
      </c>
      <c r="AI17" s="79" t="s">
        <v>16</v>
      </c>
      <c r="AJ17" s="112">
        <v>46</v>
      </c>
      <c r="AK17" s="112">
        <v>110</v>
      </c>
      <c r="AL17" s="112">
        <v>174</v>
      </c>
      <c r="AM17" s="112"/>
      <c r="AN17" s="99">
        <v>3</v>
      </c>
      <c r="AO17" s="113" t="s">
        <v>16</v>
      </c>
      <c r="AP17" s="9">
        <v>47</v>
      </c>
      <c r="AQ17" s="9">
        <v>111</v>
      </c>
      <c r="AR17" s="9">
        <v>175</v>
      </c>
      <c r="AS17" s="9"/>
      <c r="AT17" s="106">
        <v>3</v>
      </c>
    </row>
    <row r="18" spans="2:47" x14ac:dyDescent="0.35">
      <c r="W18" s="79" t="s">
        <v>17</v>
      </c>
      <c r="X18" s="112">
        <v>48</v>
      </c>
      <c r="Y18" s="112">
        <v>112</v>
      </c>
      <c r="Z18" s="112">
        <v>176</v>
      </c>
      <c r="AA18" s="112"/>
      <c r="AB18" s="99">
        <v>3</v>
      </c>
      <c r="AC18" s="113" t="s">
        <v>17</v>
      </c>
      <c r="AD18" s="9">
        <v>49</v>
      </c>
      <c r="AE18" s="9">
        <v>113</v>
      </c>
      <c r="AF18" s="9">
        <v>177</v>
      </c>
      <c r="AG18" s="9"/>
      <c r="AH18" s="106">
        <v>3</v>
      </c>
      <c r="AI18" s="79" t="s">
        <v>17</v>
      </c>
      <c r="AJ18" s="112">
        <v>50</v>
      </c>
      <c r="AK18" s="112">
        <v>114</v>
      </c>
      <c r="AL18" s="112">
        <v>178</v>
      </c>
      <c r="AM18" s="112"/>
      <c r="AN18" s="99">
        <v>3</v>
      </c>
      <c r="AO18" s="113" t="s">
        <v>17</v>
      </c>
      <c r="AP18" s="9">
        <v>51</v>
      </c>
      <c r="AQ18" s="9">
        <v>115</v>
      </c>
      <c r="AR18" s="9">
        <v>179</v>
      </c>
      <c r="AS18" s="9"/>
      <c r="AT18" s="106">
        <v>3</v>
      </c>
    </row>
    <row r="19" spans="2:47" x14ac:dyDescent="0.35">
      <c r="W19" s="79" t="s">
        <v>18</v>
      </c>
      <c r="X19" s="112">
        <v>52</v>
      </c>
      <c r="Y19" s="112">
        <v>116</v>
      </c>
      <c r="Z19" s="112">
        <v>180</v>
      </c>
      <c r="AA19" s="112"/>
      <c r="AB19" s="99">
        <v>3</v>
      </c>
      <c r="AC19" s="113" t="s">
        <v>18</v>
      </c>
      <c r="AD19" s="9">
        <v>53</v>
      </c>
      <c r="AE19" s="9">
        <v>117</v>
      </c>
      <c r="AF19" s="9">
        <v>181</v>
      </c>
      <c r="AG19" s="9"/>
      <c r="AH19" s="106">
        <v>3</v>
      </c>
      <c r="AI19" s="79" t="s">
        <v>18</v>
      </c>
      <c r="AJ19" s="112">
        <v>54</v>
      </c>
      <c r="AK19" s="112">
        <v>118</v>
      </c>
      <c r="AL19" s="112">
        <v>182</v>
      </c>
      <c r="AM19" s="112"/>
      <c r="AN19" s="99">
        <v>3</v>
      </c>
      <c r="AO19" s="113" t="s">
        <v>18</v>
      </c>
      <c r="AP19" s="9">
        <v>55</v>
      </c>
      <c r="AQ19" s="9">
        <v>119</v>
      </c>
      <c r="AR19" s="9">
        <v>183</v>
      </c>
      <c r="AS19" s="9"/>
      <c r="AT19" s="106">
        <v>3</v>
      </c>
    </row>
    <row r="20" spans="2:47" x14ac:dyDescent="0.35">
      <c r="W20" s="79" t="s">
        <v>19</v>
      </c>
      <c r="X20" s="112">
        <v>56</v>
      </c>
      <c r="Y20" s="112">
        <v>120</v>
      </c>
      <c r="Z20" s="112">
        <v>184</v>
      </c>
      <c r="AA20" s="112"/>
      <c r="AB20" s="99">
        <v>3</v>
      </c>
      <c r="AC20" s="113" t="s">
        <v>19</v>
      </c>
      <c r="AD20" s="9">
        <v>57</v>
      </c>
      <c r="AE20" s="9">
        <v>121</v>
      </c>
      <c r="AF20" s="9">
        <v>185</v>
      </c>
      <c r="AG20" s="9"/>
      <c r="AH20" s="106">
        <v>3</v>
      </c>
      <c r="AI20" s="79" t="s">
        <v>19</v>
      </c>
      <c r="AJ20" s="112">
        <v>58</v>
      </c>
      <c r="AK20" s="112">
        <v>122</v>
      </c>
      <c r="AL20" s="112">
        <v>186</v>
      </c>
      <c r="AM20" s="112"/>
      <c r="AN20" s="99">
        <v>3</v>
      </c>
      <c r="AO20" s="113" t="s">
        <v>19</v>
      </c>
      <c r="AP20" s="9">
        <v>59</v>
      </c>
      <c r="AQ20" s="9">
        <v>123</v>
      </c>
      <c r="AR20" s="9">
        <v>187</v>
      </c>
      <c r="AS20" s="9"/>
      <c r="AT20" s="106">
        <v>3</v>
      </c>
    </row>
    <row r="21" spans="2:47" ht="15" thickBot="1" x14ac:dyDescent="0.4">
      <c r="W21" s="151" t="s">
        <v>20</v>
      </c>
      <c r="X21" s="147">
        <v>60</v>
      </c>
      <c r="Y21" s="147">
        <v>124</v>
      </c>
      <c r="Z21" s="147">
        <v>188</v>
      </c>
      <c r="AA21" s="147"/>
      <c r="AB21" s="101">
        <v>3</v>
      </c>
      <c r="AC21" s="145" t="s">
        <v>20</v>
      </c>
      <c r="AD21" s="148">
        <v>61</v>
      </c>
      <c r="AE21" s="148">
        <v>125</v>
      </c>
      <c r="AF21" s="148">
        <v>189</v>
      </c>
      <c r="AG21" s="148"/>
      <c r="AH21" s="152">
        <v>3</v>
      </c>
      <c r="AI21" s="151" t="s">
        <v>20</v>
      </c>
      <c r="AJ21" s="147">
        <v>62</v>
      </c>
      <c r="AK21" s="147">
        <v>126</v>
      </c>
      <c r="AL21" s="147">
        <v>190</v>
      </c>
      <c r="AM21" s="147"/>
      <c r="AN21" s="101">
        <v>3</v>
      </c>
      <c r="AO21" s="145" t="s">
        <v>20</v>
      </c>
      <c r="AP21" s="148">
        <v>63</v>
      </c>
      <c r="AQ21" s="148">
        <v>127</v>
      </c>
      <c r="AR21" s="148">
        <v>191</v>
      </c>
      <c r="AS21" s="148"/>
      <c r="AT21" s="152">
        <v>3</v>
      </c>
    </row>
    <row r="22" spans="2:47" ht="15" thickBot="1" x14ac:dyDescent="0.4">
      <c r="W22" s="257" t="s">
        <v>77</v>
      </c>
      <c r="X22" s="258"/>
      <c r="Y22" s="258"/>
      <c r="Z22" s="258"/>
      <c r="AA22" s="259"/>
      <c r="AB22" s="153">
        <f>SUM(AB6:AB21)</f>
        <v>49</v>
      </c>
      <c r="AC22" s="263" t="s">
        <v>77</v>
      </c>
      <c r="AD22" s="264"/>
      <c r="AE22" s="264"/>
      <c r="AF22" s="264"/>
      <c r="AG22" s="265"/>
      <c r="AH22" s="154">
        <f>SUM(AH6:AH21)</f>
        <v>49</v>
      </c>
      <c r="AI22" s="257" t="s">
        <v>77</v>
      </c>
      <c r="AJ22" s="258"/>
      <c r="AK22" s="258"/>
      <c r="AL22" s="258"/>
      <c r="AM22" s="259"/>
      <c r="AN22" s="153">
        <f>SUM(AN6:AN21)</f>
        <v>49</v>
      </c>
      <c r="AO22" s="263" t="s">
        <v>77</v>
      </c>
      <c r="AP22" s="264"/>
      <c r="AQ22" s="264"/>
      <c r="AR22" s="264"/>
      <c r="AS22" s="265"/>
      <c r="AT22" s="154">
        <f>SUM(AT6:AT21)</f>
        <v>49</v>
      </c>
      <c r="AU22" s="155">
        <f>AB22+AH22+AN22+AT22</f>
        <v>196</v>
      </c>
    </row>
    <row r="23" spans="2:47" x14ac:dyDescent="0.35">
      <c r="W23" s="81"/>
      <c r="X23" s="80"/>
      <c r="Y23" s="80"/>
      <c r="Z23" s="80"/>
      <c r="AA23" s="80"/>
      <c r="AB23" s="80"/>
      <c r="AC23" s="80"/>
      <c r="AD23" s="81"/>
      <c r="AE23" s="80"/>
    </row>
    <row r="24" spans="2:47" x14ac:dyDescent="0.35">
      <c r="W24" s="81"/>
      <c r="X24" s="80"/>
      <c r="Y24" s="80"/>
      <c r="Z24" s="80"/>
      <c r="AA24" s="80"/>
      <c r="AB24" s="80"/>
      <c r="AC24" s="80"/>
      <c r="AD24" s="81"/>
      <c r="AE24" s="80"/>
    </row>
    <row r="25" spans="2:47" ht="15" thickBot="1" x14ac:dyDescent="0.4">
      <c r="W25" s="81"/>
      <c r="X25" s="80"/>
      <c r="Y25" s="80"/>
      <c r="Z25" s="80"/>
      <c r="AA25" s="80"/>
      <c r="AB25" s="80"/>
      <c r="AC25" s="80"/>
      <c r="AD25" s="81"/>
      <c r="AE25" s="80"/>
    </row>
    <row r="26" spans="2:47" x14ac:dyDescent="0.35">
      <c r="B26" s="250" t="s">
        <v>24</v>
      </c>
      <c r="C26" s="251"/>
      <c r="D26" s="251"/>
      <c r="E26" s="251"/>
      <c r="F26" s="251" t="s">
        <v>25</v>
      </c>
      <c r="G26" s="251"/>
      <c r="H26" s="251"/>
      <c r="I26" s="251"/>
      <c r="J26" s="251" t="s">
        <v>26</v>
      </c>
      <c r="K26" s="251"/>
      <c r="L26" s="251"/>
      <c r="M26" s="252"/>
      <c r="N26" s="260" t="s">
        <v>73</v>
      </c>
      <c r="O26" s="261"/>
      <c r="P26" s="262"/>
      <c r="Q26" s="253" t="s">
        <v>71</v>
      </c>
      <c r="R26" s="254"/>
      <c r="S26" s="254"/>
      <c r="T26" s="255"/>
      <c r="W26" s="81"/>
      <c r="X26" s="80"/>
      <c r="Y26" s="80"/>
      <c r="Z26" s="80"/>
      <c r="AA26" s="80"/>
      <c r="AB26" s="80"/>
      <c r="AC26" s="80"/>
      <c r="AD26" s="81"/>
      <c r="AE26" s="80"/>
    </row>
    <row r="27" spans="2:47" x14ac:dyDescent="0.35">
      <c r="B27" s="27" t="s">
        <v>21</v>
      </c>
      <c r="C27" s="28" t="s">
        <v>22</v>
      </c>
      <c r="D27" s="28" t="s">
        <v>23</v>
      </c>
      <c r="E27" s="28" t="s">
        <v>1</v>
      </c>
      <c r="F27" s="28" t="s">
        <v>29</v>
      </c>
      <c r="G27" s="28" t="s">
        <v>30</v>
      </c>
      <c r="H27" s="28" t="s">
        <v>23</v>
      </c>
      <c r="I27" s="28" t="s">
        <v>2</v>
      </c>
      <c r="J27" s="28" t="s">
        <v>21</v>
      </c>
      <c r="K27" s="28" t="s">
        <v>22</v>
      </c>
      <c r="L27" s="28" t="s">
        <v>2</v>
      </c>
      <c r="M27" s="29" t="s">
        <v>1</v>
      </c>
      <c r="N27" s="168" t="s">
        <v>72</v>
      </c>
      <c r="O27" s="86" t="s">
        <v>23</v>
      </c>
      <c r="P27" s="87" t="s">
        <v>2</v>
      </c>
      <c r="Q27" s="90" t="s">
        <v>75</v>
      </c>
      <c r="R27" s="91" t="s">
        <v>74</v>
      </c>
      <c r="S27" s="104" t="s">
        <v>93</v>
      </c>
      <c r="T27" s="92" t="s">
        <v>94</v>
      </c>
      <c r="W27" s="81"/>
      <c r="X27" s="80"/>
      <c r="Y27" s="80"/>
      <c r="Z27" s="80"/>
      <c r="AA27" s="80"/>
      <c r="AB27" s="80"/>
      <c r="AC27" s="80"/>
      <c r="AD27" s="81"/>
      <c r="AE27" s="80"/>
    </row>
    <row r="28" spans="2:47" ht="15" thickBot="1" x14ac:dyDescent="0.4">
      <c r="B28" s="169">
        <v>28</v>
      </c>
      <c r="C28" s="170">
        <v>28</v>
      </c>
      <c r="D28" s="170">
        <v>192</v>
      </c>
      <c r="E28" s="170">
        <v>16</v>
      </c>
      <c r="F28" s="170">
        <v>1</v>
      </c>
      <c r="G28" s="170">
        <v>1</v>
      </c>
      <c r="H28" s="170">
        <v>192</v>
      </c>
      <c r="I28" s="170">
        <v>64</v>
      </c>
      <c r="J28" s="170">
        <v>28</v>
      </c>
      <c r="K28" s="170">
        <v>28</v>
      </c>
      <c r="L28" s="170">
        <v>64</v>
      </c>
      <c r="M28" s="171">
        <v>16</v>
      </c>
      <c r="N28" s="167">
        <v>64</v>
      </c>
      <c r="O28" s="4">
        <v>192</v>
      </c>
      <c r="P28" s="5">
        <v>64</v>
      </c>
      <c r="Q28" s="3">
        <f>(B28*C28*E28/N28)*(D28/O28)*(I28/P28)</f>
        <v>196</v>
      </c>
      <c r="R28" s="4">
        <v>49</v>
      </c>
      <c r="S28" s="105">
        <v>4</v>
      </c>
      <c r="T28" s="5">
        <v>3</v>
      </c>
      <c r="W28" s="81"/>
      <c r="X28" s="80"/>
      <c r="Y28" s="80"/>
      <c r="Z28" s="80"/>
      <c r="AA28" s="80"/>
      <c r="AB28" s="80"/>
      <c r="AC28" s="80"/>
      <c r="AD28" s="81"/>
      <c r="AE28" s="80"/>
    </row>
    <row r="29" spans="2:47" x14ac:dyDescent="0.35">
      <c r="B29" s="165">
        <v>14</v>
      </c>
      <c r="C29" s="165">
        <v>14</v>
      </c>
      <c r="D29" s="165">
        <v>1024</v>
      </c>
      <c r="E29" s="165">
        <v>16</v>
      </c>
      <c r="F29" s="165">
        <v>1</v>
      </c>
      <c r="G29" s="165">
        <v>1</v>
      </c>
      <c r="H29" s="165">
        <v>1024</v>
      </c>
      <c r="I29" s="165">
        <v>256</v>
      </c>
      <c r="J29" s="165">
        <v>14</v>
      </c>
      <c r="K29" s="165">
        <v>14</v>
      </c>
      <c r="L29" s="165">
        <v>256</v>
      </c>
      <c r="M29" s="165">
        <v>16</v>
      </c>
      <c r="N29" s="76">
        <v>64</v>
      </c>
      <c r="O29" s="76">
        <v>1024</v>
      </c>
      <c r="W29" s="81"/>
      <c r="X29" s="80"/>
      <c r="Y29" s="80"/>
      <c r="Z29" s="80"/>
      <c r="AA29" s="80"/>
      <c r="AB29" s="80"/>
      <c r="AC29" s="80"/>
      <c r="AD29" s="81"/>
      <c r="AE29" s="80"/>
    </row>
    <row r="30" spans="2:47" x14ac:dyDescent="0.35">
      <c r="W30" s="81"/>
      <c r="X30" s="80"/>
      <c r="Y30" s="80"/>
      <c r="Z30" s="80"/>
      <c r="AA30" s="80"/>
      <c r="AB30" s="80"/>
      <c r="AC30" s="80"/>
      <c r="AD30" s="81"/>
      <c r="AE30" s="80"/>
    </row>
    <row r="31" spans="2:47" x14ac:dyDescent="0.35">
      <c r="B31" s="248" t="s">
        <v>137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W31" s="81"/>
      <c r="X31" s="80"/>
      <c r="Y31" s="80"/>
      <c r="Z31" s="80"/>
      <c r="AA31" s="80"/>
      <c r="AB31" s="80"/>
      <c r="AC31" s="80"/>
      <c r="AD31" s="81"/>
      <c r="AE31" s="80"/>
    </row>
    <row r="32" spans="2:47" x14ac:dyDescent="0.35">
      <c r="B32" s="248" t="s">
        <v>135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W32" s="81"/>
      <c r="X32" s="80"/>
      <c r="Y32" s="80"/>
      <c r="Z32" s="80"/>
      <c r="AA32" s="80"/>
      <c r="AB32" s="80"/>
      <c r="AC32" s="80"/>
      <c r="AD32" s="81"/>
      <c r="AE32" s="80"/>
    </row>
    <row r="33" spans="2:31" x14ac:dyDescent="0.35">
      <c r="B33" s="248" t="s">
        <v>136</v>
      </c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W33" s="81"/>
      <c r="X33" s="80"/>
      <c r="Y33" s="80"/>
      <c r="Z33" s="80"/>
      <c r="AA33" s="80"/>
      <c r="AB33" s="80"/>
      <c r="AC33" s="80"/>
      <c r="AD33" s="81"/>
      <c r="AE33" s="80"/>
    </row>
    <row r="34" spans="2:31" x14ac:dyDescent="0.35">
      <c r="B34" s="248" t="s">
        <v>138</v>
      </c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W34" s="81"/>
      <c r="X34" s="80"/>
      <c r="Y34" s="80"/>
      <c r="Z34" s="80"/>
      <c r="AA34" s="80"/>
      <c r="AB34" s="80"/>
      <c r="AC34" s="80"/>
      <c r="AD34" s="81"/>
      <c r="AE34" s="80"/>
    </row>
    <row r="35" spans="2:31" x14ac:dyDescent="0.35">
      <c r="W35" s="81"/>
      <c r="X35" s="80"/>
      <c r="Y35" s="80"/>
      <c r="Z35" s="80"/>
      <c r="AA35" s="80"/>
      <c r="AB35" s="80"/>
      <c r="AC35" s="80"/>
      <c r="AD35" s="81"/>
      <c r="AE35" s="80"/>
    </row>
    <row r="36" spans="2:31" x14ac:dyDescent="0.35">
      <c r="W36" s="256"/>
      <c r="X36" s="80"/>
      <c r="Y36" s="80"/>
      <c r="Z36" s="80"/>
      <c r="AA36" s="80"/>
      <c r="AB36" s="80"/>
      <c r="AC36" s="80"/>
      <c r="AD36" s="80"/>
      <c r="AE36" s="80"/>
    </row>
    <row r="37" spans="2:31" x14ac:dyDescent="0.35">
      <c r="W37" s="256"/>
      <c r="X37" s="80"/>
      <c r="Y37" s="80"/>
      <c r="Z37" s="80"/>
      <c r="AA37" s="80"/>
      <c r="AB37" s="80"/>
      <c r="AC37" s="80"/>
      <c r="AD37" s="80"/>
      <c r="AE37" s="80"/>
    </row>
    <row r="38" spans="2:31" x14ac:dyDescent="0.35">
      <c r="W38" s="256"/>
      <c r="X38" s="80"/>
      <c r="Y38" s="80"/>
      <c r="Z38" s="80"/>
      <c r="AA38" s="80"/>
      <c r="AB38" s="80"/>
      <c r="AC38" s="80"/>
      <c r="AD38" s="80"/>
      <c r="AE38" s="80"/>
    </row>
    <row r="39" spans="2:31" x14ac:dyDescent="0.35">
      <c r="W39" s="256"/>
      <c r="X39" s="80"/>
      <c r="Y39" s="80"/>
      <c r="Z39" s="80"/>
      <c r="AA39" s="80"/>
      <c r="AB39" s="80"/>
      <c r="AC39" s="80"/>
      <c r="AD39" s="80"/>
      <c r="AE39" s="80"/>
    </row>
    <row r="40" spans="2:31" x14ac:dyDescent="0.35">
      <c r="W40" s="256"/>
      <c r="X40" s="80"/>
      <c r="Y40" s="80"/>
      <c r="Z40" s="80"/>
      <c r="AA40" s="80"/>
      <c r="AB40" s="80"/>
      <c r="AC40" s="80"/>
      <c r="AD40" s="80"/>
      <c r="AE40" s="80"/>
    </row>
    <row r="41" spans="2:31" x14ac:dyDescent="0.35">
      <c r="W41" s="256"/>
      <c r="X41" s="80"/>
      <c r="Y41" s="80"/>
      <c r="Z41" s="80"/>
      <c r="AA41" s="80"/>
      <c r="AB41" s="80"/>
      <c r="AC41" s="80"/>
      <c r="AD41" s="80"/>
      <c r="AE41" s="80"/>
    </row>
    <row r="42" spans="2:31" x14ac:dyDescent="0.35">
      <c r="W42" s="256"/>
      <c r="X42" s="80"/>
      <c r="Y42" s="80"/>
      <c r="Z42" s="80"/>
      <c r="AA42" s="80"/>
      <c r="AB42" s="80"/>
      <c r="AC42" s="80"/>
      <c r="AD42" s="80"/>
      <c r="AE42" s="80"/>
    </row>
    <row r="43" spans="2:31" x14ac:dyDescent="0.35">
      <c r="W43" s="256"/>
      <c r="X43" s="80"/>
      <c r="Y43" s="80"/>
      <c r="Z43" s="80"/>
      <c r="AA43" s="80"/>
      <c r="AB43" s="80"/>
      <c r="AC43" s="80"/>
      <c r="AD43" s="80"/>
      <c r="AE43" s="80"/>
    </row>
    <row r="44" spans="2:31" x14ac:dyDescent="0.35">
      <c r="W44" s="256"/>
      <c r="X44" s="80"/>
      <c r="Y44" s="80"/>
      <c r="Z44" s="80"/>
      <c r="AA44" s="80"/>
      <c r="AB44" s="80"/>
      <c r="AC44" s="80"/>
      <c r="AD44" s="80"/>
      <c r="AE44" s="80"/>
    </row>
    <row r="45" spans="2:31" x14ac:dyDescent="0.35">
      <c r="W45" s="256"/>
      <c r="X45" s="80"/>
      <c r="Y45" s="80"/>
      <c r="Z45" s="80"/>
      <c r="AA45" s="80"/>
      <c r="AB45" s="80"/>
      <c r="AC45" s="80"/>
      <c r="AD45" s="80"/>
      <c r="AE45" s="80"/>
    </row>
    <row r="46" spans="2:31" x14ac:dyDescent="0.35">
      <c r="W46" s="256"/>
      <c r="X46" s="80"/>
      <c r="Y46" s="80"/>
      <c r="Z46" s="80"/>
      <c r="AA46" s="80"/>
      <c r="AB46" s="80"/>
      <c r="AC46" s="80"/>
      <c r="AD46" s="80"/>
      <c r="AE46" s="80"/>
    </row>
    <row r="47" spans="2:31" x14ac:dyDescent="0.35">
      <c r="W47" s="256"/>
      <c r="X47" s="80"/>
      <c r="Y47" s="80"/>
      <c r="Z47" s="80"/>
      <c r="AA47" s="80"/>
      <c r="AB47" s="80"/>
      <c r="AC47" s="80"/>
      <c r="AD47" s="80"/>
      <c r="AE47" s="80"/>
    </row>
    <row r="48" spans="2:31" x14ac:dyDescent="0.35">
      <c r="W48" s="256"/>
      <c r="X48" s="80"/>
      <c r="Y48" s="80"/>
      <c r="Z48" s="80"/>
      <c r="AA48" s="80"/>
      <c r="AB48" s="80"/>
      <c r="AC48" s="80"/>
      <c r="AD48" s="80"/>
      <c r="AE48" s="80"/>
    </row>
    <row r="49" spans="23:31" x14ac:dyDescent="0.35">
      <c r="W49" s="256"/>
      <c r="X49" s="80"/>
      <c r="Y49" s="80"/>
      <c r="Z49" s="80"/>
      <c r="AA49" s="80"/>
      <c r="AB49" s="80"/>
      <c r="AC49" s="80"/>
      <c r="AD49" s="80"/>
      <c r="AE49" s="80"/>
    </row>
    <row r="50" spans="23:31" x14ac:dyDescent="0.35">
      <c r="W50" s="256"/>
      <c r="X50" s="80"/>
      <c r="Y50" s="80"/>
      <c r="Z50" s="80"/>
      <c r="AA50" s="80"/>
      <c r="AB50" s="80"/>
      <c r="AC50" s="80"/>
      <c r="AD50" s="80"/>
      <c r="AE50" s="80"/>
    </row>
    <row r="51" spans="23:31" x14ac:dyDescent="0.35">
      <c r="W51" s="256"/>
      <c r="X51" s="80"/>
      <c r="Y51" s="80"/>
      <c r="Z51" s="80"/>
      <c r="AA51" s="80"/>
      <c r="AB51" s="80"/>
      <c r="AC51" s="80"/>
      <c r="AD51" s="80"/>
      <c r="AE51" s="80"/>
    </row>
    <row r="52" spans="23:31" x14ac:dyDescent="0.35">
      <c r="W52" s="256"/>
      <c r="X52" s="80"/>
      <c r="Y52" s="80"/>
      <c r="Z52" s="80"/>
      <c r="AA52" s="80"/>
      <c r="AB52" s="80"/>
      <c r="AC52" s="80"/>
      <c r="AD52" s="80"/>
      <c r="AE52" s="80"/>
    </row>
    <row r="53" spans="23:31" x14ac:dyDescent="0.35">
      <c r="W53" s="256"/>
      <c r="X53" s="80"/>
      <c r="Y53" s="80"/>
      <c r="Z53" s="80"/>
      <c r="AA53" s="80"/>
      <c r="AB53" s="80"/>
      <c r="AC53" s="80"/>
      <c r="AD53" s="80"/>
      <c r="AE53" s="80"/>
    </row>
    <row r="54" spans="23:31" x14ac:dyDescent="0.35">
      <c r="W54" s="256"/>
      <c r="X54" s="80"/>
      <c r="Y54" s="80"/>
      <c r="Z54" s="80"/>
      <c r="AA54" s="80"/>
      <c r="AB54" s="80"/>
      <c r="AC54" s="80"/>
      <c r="AD54" s="80"/>
      <c r="AE54" s="80"/>
    </row>
    <row r="55" spans="23:31" x14ac:dyDescent="0.35">
      <c r="W55" s="256"/>
      <c r="X55" s="80"/>
      <c r="Y55" s="80"/>
      <c r="Z55" s="80"/>
      <c r="AA55" s="80"/>
      <c r="AB55" s="80"/>
      <c r="AC55" s="80"/>
      <c r="AD55" s="80"/>
      <c r="AE55" s="80"/>
    </row>
    <row r="56" spans="23:31" x14ac:dyDescent="0.35">
      <c r="W56" s="256"/>
      <c r="X56" s="80"/>
      <c r="Y56" s="80"/>
      <c r="Z56" s="80"/>
      <c r="AA56" s="80"/>
      <c r="AB56" s="80"/>
      <c r="AC56" s="80"/>
      <c r="AD56" s="80"/>
      <c r="AE56" s="80"/>
    </row>
    <row r="57" spans="23:31" x14ac:dyDescent="0.35">
      <c r="W57" s="256"/>
      <c r="X57" s="80"/>
      <c r="Y57" s="80"/>
      <c r="Z57" s="80"/>
      <c r="AA57" s="80"/>
      <c r="AB57" s="80"/>
      <c r="AC57" s="80"/>
      <c r="AD57" s="80"/>
      <c r="AE57" s="80"/>
    </row>
    <row r="58" spans="23:31" x14ac:dyDescent="0.35">
      <c r="W58" s="256"/>
      <c r="X58" s="80"/>
      <c r="Y58" s="80"/>
      <c r="Z58" s="80"/>
      <c r="AA58" s="80"/>
      <c r="AB58" s="80"/>
      <c r="AC58" s="80"/>
      <c r="AD58" s="80"/>
      <c r="AE58" s="80"/>
    </row>
    <row r="59" spans="23:31" x14ac:dyDescent="0.35">
      <c r="W59" s="256"/>
      <c r="X59" s="80"/>
      <c r="Y59" s="80"/>
      <c r="Z59" s="80"/>
      <c r="AA59" s="80"/>
      <c r="AB59" s="80"/>
      <c r="AC59" s="80"/>
      <c r="AD59" s="80"/>
      <c r="AE59" s="80"/>
    </row>
    <row r="60" spans="23:31" x14ac:dyDescent="0.35">
      <c r="W60" s="256"/>
      <c r="X60" s="80"/>
      <c r="Y60" s="80"/>
      <c r="Z60" s="80"/>
      <c r="AA60" s="80"/>
      <c r="AB60" s="80"/>
      <c r="AC60" s="80"/>
      <c r="AD60" s="80"/>
      <c r="AE60" s="80"/>
    </row>
    <row r="61" spans="23:31" x14ac:dyDescent="0.35">
      <c r="W61" s="256"/>
      <c r="X61" s="80"/>
      <c r="Y61" s="80"/>
      <c r="Z61" s="80"/>
      <c r="AA61" s="80"/>
      <c r="AB61" s="80"/>
      <c r="AC61" s="80"/>
      <c r="AD61" s="80"/>
      <c r="AE61" s="80"/>
    </row>
    <row r="62" spans="23:31" x14ac:dyDescent="0.35">
      <c r="W62" s="256"/>
      <c r="X62" s="80"/>
      <c r="Y62" s="80"/>
      <c r="Z62" s="80"/>
      <c r="AA62" s="80"/>
      <c r="AB62" s="80"/>
      <c r="AC62" s="80"/>
      <c r="AD62" s="80"/>
      <c r="AE62" s="80"/>
    </row>
    <row r="63" spans="23:31" x14ac:dyDescent="0.35">
      <c r="W63" s="256"/>
      <c r="X63" s="80"/>
      <c r="Y63" s="80"/>
      <c r="Z63" s="80"/>
      <c r="AA63" s="80"/>
      <c r="AB63" s="80"/>
      <c r="AC63" s="80"/>
      <c r="AD63" s="80"/>
      <c r="AE63" s="80"/>
    </row>
    <row r="64" spans="23:31" x14ac:dyDescent="0.35">
      <c r="W64" s="256"/>
      <c r="X64" s="80"/>
      <c r="Y64" s="80"/>
      <c r="Z64" s="80"/>
      <c r="AA64" s="80"/>
      <c r="AB64" s="80"/>
      <c r="AC64" s="80"/>
      <c r="AD64" s="80"/>
      <c r="AE64" s="80"/>
    </row>
    <row r="65" spans="23:31" x14ac:dyDescent="0.35">
      <c r="W65" s="256"/>
      <c r="X65" s="80"/>
      <c r="Y65" s="80"/>
      <c r="Z65" s="80"/>
      <c r="AA65" s="80"/>
      <c r="AB65" s="80"/>
      <c r="AC65" s="80"/>
      <c r="AD65" s="80"/>
      <c r="AE65" s="80"/>
    </row>
    <row r="66" spans="23:31" x14ac:dyDescent="0.35">
      <c r="W66" s="256"/>
      <c r="X66" s="80"/>
      <c r="Y66" s="80"/>
      <c r="Z66" s="80"/>
      <c r="AA66" s="80"/>
      <c r="AB66" s="80"/>
      <c r="AC66" s="80"/>
      <c r="AD66" s="80"/>
      <c r="AE66" s="80"/>
    </row>
    <row r="67" spans="23:31" x14ac:dyDescent="0.35">
      <c r="W67" s="256"/>
      <c r="X67" s="80"/>
      <c r="Y67" s="80"/>
      <c r="Z67" s="80"/>
      <c r="AA67" s="80"/>
      <c r="AB67" s="80"/>
      <c r="AC67" s="80"/>
      <c r="AD67" s="80"/>
      <c r="AE67" s="80"/>
    </row>
  </sheetData>
  <mergeCells count="29">
    <mergeCell ref="AC22:AG22"/>
    <mergeCell ref="AI22:AM22"/>
    <mergeCell ref="AO22:AS22"/>
    <mergeCell ref="B2:O2"/>
    <mergeCell ref="AD5:AG5"/>
    <mergeCell ref="X5:AA5"/>
    <mergeCell ref="AJ5:AM5"/>
    <mergeCell ref="AP5:AS5"/>
    <mergeCell ref="W3:AT3"/>
    <mergeCell ref="AI4:AN4"/>
    <mergeCell ref="AC4:AH4"/>
    <mergeCell ref="W4:AB4"/>
    <mergeCell ref="AO4:AT4"/>
    <mergeCell ref="B3:O3"/>
    <mergeCell ref="B4:O4"/>
    <mergeCell ref="B5:O5"/>
    <mergeCell ref="Q26:T26"/>
    <mergeCell ref="W52:W67"/>
    <mergeCell ref="W36:W51"/>
    <mergeCell ref="W22:AA22"/>
    <mergeCell ref="N26:P26"/>
    <mergeCell ref="B32:M32"/>
    <mergeCell ref="B33:M33"/>
    <mergeCell ref="B34:M34"/>
    <mergeCell ref="B6:O6"/>
    <mergeCell ref="B26:E26"/>
    <mergeCell ref="F26:I26"/>
    <mergeCell ref="J26:M26"/>
    <mergeCell ref="B31:M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0947-AB04-47FC-A03D-789A823EB639}">
  <dimension ref="C15:AA39"/>
  <sheetViews>
    <sheetView zoomScale="115" zoomScaleNormal="115" workbookViewId="0">
      <selection activeCell="F12" sqref="F12"/>
    </sheetView>
  </sheetViews>
  <sheetFormatPr defaultRowHeight="14.5" x14ac:dyDescent="0.35"/>
  <cols>
    <col min="3" max="26" width="3.26953125" customWidth="1"/>
    <col min="27" max="27" width="12.26953125" customWidth="1"/>
    <col min="28" max="28" width="8.7265625" customWidth="1"/>
    <col min="32" max="32" width="8.7265625" customWidth="1"/>
  </cols>
  <sheetData>
    <row r="15" spans="5:27" ht="28" customHeight="1" x14ac:dyDescent="0.6">
      <c r="E15" s="289" t="s">
        <v>158</v>
      </c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</row>
    <row r="17" spans="3:27" ht="18.5" customHeight="1" x14ac:dyDescent="0.45">
      <c r="D17" t="s">
        <v>146</v>
      </c>
      <c r="E17" s="296" t="s">
        <v>148</v>
      </c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</row>
    <row r="18" spans="3:27" ht="10.5" customHeight="1" x14ac:dyDescent="0.45">
      <c r="E18" s="237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8"/>
    </row>
    <row r="19" spans="3:27" ht="7.5" customHeight="1" thickBot="1" x14ac:dyDescent="0.4"/>
    <row r="20" spans="3:27" ht="18.5" customHeight="1" x14ac:dyDescent="0.35">
      <c r="C20" s="297" t="s">
        <v>147</v>
      </c>
      <c r="E20" s="190"/>
      <c r="F20" s="50"/>
      <c r="G20" s="50"/>
      <c r="H20" s="50"/>
      <c r="I20" s="191"/>
      <c r="J20" s="175"/>
      <c r="K20" s="176"/>
      <c r="L20" s="176"/>
      <c r="M20" s="176"/>
      <c r="N20" s="177"/>
      <c r="O20" s="175"/>
      <c r="P20" s="176"/>
      <c r="Q20" s="176"/>
      <c r="R20" s="176"/>
      <c r="S20" s="177"/>
      <c r="T20" s="175"/>
      <c r="U20" s="176"/>
      <c r="V20" s="176"/>
      <c r="W20" s="176"/>
      <c r="X20" s="177"/>
      <c r="Y20" s="209"/>
      <c r="Z20" s="177"/>
      <c r="AA20" s="298" t="s">
        <v>149</v>
      </c>
    </row>
    <row r="21" spans="3:27" ht="18.5" customHeight="1" x14ac:dyDescent="0.35">
      <c r="C21" s="297"/>
      <c r="E21" s="192"/>
      <c r="F21" s="193"/>
      <c r="G21" s="193"/>
      <c r="H21" s="193"/>
      <c r="I21" s="194"/>
      <c r="J21" s="55"/>
      <c r="K21" s="48"/>
      <c r="L21" s="48"/>
      <c r="M21" s="48"/>
      <c r="N21" s="63"/>
      <c r="O21" s="55"/>
      <c r="P21" s="48"/>
      <c r="Q21" s="48"/>
      <c r="R21" s="48"/>
      <c r="S21" s="63"/>
      <c r="T21" s="55"/>
      <c r="U21" s="48"/>
      <c r="V21" s="48"/>
      <c r="W21" s="48"/>
      <c r="X21" s="63"/>
      <c r="Y21" s="66"/>
      <c r="Z21" s="63"/>
      <c r="AA21" s="299"/>
    </row>
    <row r="22" spans="3:27" ht="18.5" customHeight="1" x14ac:dyDescent="0.35">
      <c r="C22" s="297"/>
      <c r="E22" s="192"/>
      <c r="F22" s="193"/>
      <c r="G22" s="193"/>
      <c r="H22" s="193"/>
      <c r="I22" s="194"/>
      <c r="J22" s="55"/>
      <c r="K22" s="48"/>
      <c r="L22" s="48"/>
      <c r="M22" s="48"/>
      <c r="N22" s="63"/>
      <c r="O22" s="55"/>
      <c r="P22" s="48"/>
      <c r="Q22" s="48"/>
      <c r="R22" s="48"/>
      <c r="S22" s="63"/>
      <c r="T22" s="55"/>
      <c r="U22" s="48"/>
      <c r="V22" s="48"/>
      <c r="W22" s="48"/>
      <c r="X22" s="63"/>
      <c r="Y22" s="66"/>
      <c r="Z22" s="63"/>
      <c r="AA22" s="299"/>
    </row>
    <row r="23" spans="3:27" ht="18.5" customHeight="1" x14ac:dyDescent="0.35">
      <c r="C23" s="297"/>
      <c r="E23" s="192"/>
      <c r="F23" s="193"/>
      <c r="G23" s="193"/>
      <c r="H23" s="193"/>
      <c r="I23" s="194"/>
      <c r="J23" s="55"/>
      <c r="K23" s="48"/>
      <c r="L23" s="48"/>
      <c r="M23" s="48"/>
      <c r="N23" s="63"/>
      <c r="O23" s="55"/>
      <c r="P23" s="48"/>
      <c r="Q23" s="48"/>
      <c r="R23" s="48"/>
      <c r="S23" s="63"/>
      <c r="T23" s="55"/>
      <c r="U23" s="48"/>
      <c r="V23" s="48"/>
      <c r="W23" s="48"/>
      <c r="X23" s="63"/>
      <c r="Y23" s="66"/>
      <c r="Z23" s="63"/>
      <c r="AA23" s="300"/>
    </row>
    <row r="24" spans="3:27" ht="18.5" customHeight="1" x14ac:dyDescent="0.35">
      <c r="C24" s="297"/>
      <c r="E24" s="195"/>
      <c r="F24" s="196"/>
      <c r="G24" s="196"/>
      <c r="H24" s="196"/>
      <c r="I24" s="197"/>
      <c r="J24" s="178"/>
      <c r="K24" s="172"/>
      <c r="L24" s="172"/>
      <c r="M24" s="172"/>
      <c r="N24" s="179"/>
      <c r="O24" s="178"/>
      <c r="P24" s="172"/>
      <c r="Q24" s="172"/>
      <c r="R24" s="172"/>
      <c r="S24" s="179"/>
      <c r="T24" s="178"/>
      <c r="U24" s="172"/>
      <c r="V24" s="172"/>
      <c r="W24" s="172"/>
      <c r="X24" s="179"/>
      <c r="Y24" s="187"/>
      <c r="Z24" s="179"/>
      <c r="AA24" s="301" t="s">
        <v>150</v>
      </c>
    </row>
    <row r="25" spans="3:27" ht="18.5" customHeight="1" x14ac:dyDescent="0.35">
      <c r="C25" s="297"/>
      <c r="E25" s="195"/>
      <c r="F25" s="196"/>
      <c r="G25" s="196"/>
      <c r="H25" s="196"/>
      <c r="I25" s="197"/>
      <c r="J25" s="178"/>
      <c r="K25" s="172"/>
      <c r="L25" s="172"/>
      <c r="M25" s="172"/>
      <c r="N25" s="179"/>
      <c r="O25" s="178"/>
      <c r="P25" s="172"/>
      <c r="Q25" s="172"/>
      <c r="R25" s="172"/>
      <c r="S25" s="179"/>
      <c r="T25" s="178"/>
      <c r="U25" s="172"/>
      <c r="V25" s="172"/>
      <c r="W25" s="172"/>
      <c r="X25" s="179"/>
      <c r="Y25" s="187"/>
      <c r="Z25" s="179"/>
      <c r="AA25" s="301"/>
    </row>
    <row r="26" spans="3:27" ht="18.5" customHeight="1" x14ac:dyDescent="0.35">
      <c r="C26" s="297"/>
      <c r="E26" s="195"/>
      <c r="F26" s="196"/>
      <c r="G26" s="196"/>
      <c r="H26" s="196"/>
      <c r="I26" s="197"/>
      <c r="J26" s="178"/>
      <c r="K26" s="172"/>
      <c r="L26" s="172"/>
      <c r="M26" s="172"/>
      <c r="N26" s="179"/>
      <c r="O26" s="178"/>
      <c r="P26" s="172"/>
      <c r="Q26" s="172"/>
      <c r="R26" s="172"/>
      <c r="S26" s="179"/>
      <c r="T26" s="178"/>
      <c r="U26" s="172"/>
      <c r="V26" s="172"/>
      <c r="W26" s="172"/>
      <c r="X26" s="179"/>
      <c r="Y26" s="187"/>
      <c r="Z26" s="179"/>
      <c r="AA26" s="301"/>
    </row>
    <row r="27" spans="3:27" ht="18.5" customHeight="1" x14ac:dyDescent="0.35">
      <c r="C27" s="297"/>
      <c r="E27" s="195"/>
      <c r="F27" s="196"/>
      <c r="G27" s="196"/>
      <c r="H27" s="196"/>
      <c r="I27" s="197"/>
      <c r="J27" s="178"/>
      <c r="K27" s="172"/>
      <c r="L27" s="172"/>
      <c r="M27" s="172"/>
      <c r="N27" s="179"/>
      <c r="O27" s="178"/>
      <c r="P27" s="172"/>
      <c r="Q27" s="172"/>
      <c r="R27" s="172"/>
      <c r="S27" s="179"/>
      <c r="T27" s="178"/>
      <c r="U27" s="172"/>
      <c r="V27" s="172"/>
      <c r="W27" s="172"/>
      <c r="X27" s="179"/>
      <c r="Y27" s="187"/>
      <c r="Z27" s="179"/>
      <c r="AA27" s="301"/>
    </row>
    <row r="28" spans="3:27" ht="18.5" customHeight="1" x14ac:dyDescent="0.35">
      <c r="C28" s="297"/>
      <c r="E28" s="198"/>
      <c r="F28" s="199"/>
      <c r="G28" s="199"/>
      <c r="H28" s="199"/>
      <c r="I28" s="200"/>
      <c r="J28" s="180"/>
      <c r="K28" s="173"/>
      <c r="L28" s="173"/>
      <c r="M28" s="173"/>
      <c r="N28" s="181"/>
      <c r="O28" s="180"/>
      <c r="P28" s="173"/>
      <c r="Q28" s="173"/>
      <c r="R28" s="173"/>
      <c r="S28" s="181"/>
      <c r="T28" s="180"/>
      <c r="U28" s="173"/>
      <c r="V28" s="173"/>
      <c r="W28" s="173"/>
      <c r="X28" s="181"/>
      <c r="Y28" s="188"/>
      <c r="Z28" s="181"/>
      <c r="AA28" s="301" t="s">
        <v>151</v>
      </c>
    </row>
    <row r="29" spans="3:27" ht="18.5" customHeight="1" x14ac:dyDescent="0.35">
      <c r="C29" s="297"/>
      <c r="E29" s="198"/>
      <c r="F29" s="199"/>
      <c r="G29" s="199"/>
      <c r="H29" s="199"/>
      <c r="I29" s="200"/>
      <c r="J29" s="180"/>
      <c r="K29" s="173"/>
      <c r="L29" s="173"/>
      <c r="M29" s="173"/>
      <c r="N29" s="181"/>
      <c r="O29" s="180"/>
      <c r="P29" s="173"/>
      <c r="Q29" s="173"/>
      <c r="R29" s="173"/>
      <c r="S29" s="181"/>
      <c r="T29" s="180"/>
      <c r="U29" s="173"/>
      <c r="V29" s="173"/>
      <c r="W29" s="173"/>
      <c r="X29" s="181"/>
      <c r="Y29" s="188"/>
      <c r="Z29" s="181"/>
      <c r="AA29" s="301"/>
    </row>
    <row r="30" spans="3:27" ht="18.5" customHeight="1" x14ac:dyDescent="0.35">
      <c r="C30" s="297"/>
      <c r="E30" s="198"/>
      <c r="F30" s="199"/>
      <c r="G30" s="199"/>
      <c r="H30" s="199"/>
      <c r="I30" s="200"/>
      <c r="J30" s="180"/>
      <c r="K30" s="173"/>
      <c r="L30" s="173"/>
      <c r="M30" s="173"/>
      <c r="N30" s="181"/>
      <c r="O30" s="180"/>
      <c r="P30" s="173"/>
      <c r="Q30" s="173"/>
      <c r="R30" s="173"/>
      <c r="S30" s="181"/>
      <c r="T30" s="180"/>
      <c r="U30" s="173"/>
      <c r="V30" s="173"/>
      <c r="W30" s="173"/>
      <c r="X30" s="181"/>
      <c r="Y30" s="188"/>
      <c r="Z30" s="181"/>
      <c r="AA30" s="301"/>
    </row>
    <row r="31" spans="3:27" ht="18.5" customHeight="1" x14ac:dyDescent="0.35">
      <c r="C31" s="297"/>
      <c r="E31" s="198"/>
      <c r="F31" s="199"/>
      <c r="G31" s="199"/>
      <c r="H31" s="199"/>
      <c r="I31" s="200"/>
      <c r="J31" s="180"/>
      <c r="K31" s="173"/>
      <c r="L31" s="173"/>
      <c r="M31" s="173"/>
      <c r="N31" s="181"/>
      <c r="O31" s="180"/>
      <c r="P31" s="173"/>
      <c r="Q31" s="173"/>
      <c r="R31" s="173"/>
      <c r="S31" s="181"/>
      <c r="T31" s="180"/>
      <c r="U31" s="173"/>
      <c r="V31" s="173"/>
      <c r="W31" s="173"/>
      <c r="X31" s="181"/>
      <c r="Y31" s="188"/>
      <c r="Z31" s="181"/>
      <c r="AA31" s="301"/>
    </row>
    <row r="32" spans="3:27" ht="18.5" customHeight="1" x14ac:dyDescent="0.35">
      <c r="C32" s="297"/>
      <c r="E32" s="201"/>
      <c r="F32" s="202"/>
      <c r="G32" s="202"/>
      <c r="H32" s="202"/>
      <c r="I32" s="203"/>
      <c r="J32" s="182"/>
      <c r="K32" s="174"/>
      <c r="L32" s="174"/>
      <c r="M32" s="174"/>
      <c r="N32" s="183"/>
      <c r="O32" s="182"/>
      <c r="P32" s="174"/>
      <c r="Q32" s="174"/>
      <c r="R32" s="174"/>
      <c r="S32" s="183"/>
      <c r="T32" s="182"/>
      <c r="U32" s="174"/>
      <c r="V32" s="174"/>
      <c r="W32" s="174"/>
      <c r="X32" s="183"/>
      <c r="Y32" s="189"/>
      <c r="Z32" s="183"/>
      <c r="AA32" s="301" t="s">
        <v>152</v>
      </c>
    </row>
    <row r="33" spans="3:27" ht="18.5" customHeight="1" x14ac:dyDescent="0.35">
      <c r="C33" s="297"/>
      <c r="E33" s="201"/>
      <c r="F33" s="202"/>
      <c r="G33" s="202"/>
      <c r="H33" s="202"/>
      <c r="I33" s="203"/>
      <c r="J33" s="182"/>
      <c r="K33" s="174"/>
      <c r="L33" s="174"/>
      <c r="M33" s="174"/>
      <c r="N33" s="183"/>
      <c r="O33" s="182"/>
      <c r="P33" s="174"/>
      <c r="Q33" s="174"/>
      <c r="R33" s="174"/>
      <c r="S33" s="183"/>
      <c r="T33" s="182"/>
      <c r="U33" s="174"/>
      <c r="V33" s="174"/>
      <c r="W33" s="174"/>
      <c r="X33" s="183"/>
      <c r="Y33" s="189"/>
      <c r="Z33" s="183"/>
      <c r="AA33" s="301"/>
    </row>
    <row r="34" spans="3:27" ht="18.5" customHeight="1" x14ac:dyDescent="0.35">
      <c r="C34" s="297"/>
      <c r="E34" s="201"/>
      <c r="F34" s="202"/>
      <c r="G34" s="202"/>
      <c r="H34" s="202"/>
      <c r="I34" s="203"/>
      <c r="J34" s="182"/>
      <c r="K34" s="174"/>
      <c r="L34" s="174"/>
      <c r="M34" s="174"/>
      <c r="N34" s="183"/>
      <c r="O34" s="182"/>
      <c r="P34" s="174"/>
      <c r="Q34" s="174"/>
      <c r="R34" s="174"/>
      <c r="S34" s="183"/>
      <c r="T34" s="182"/>
      <c r="U34" s="174"/>
      <c r="V34" s="174"/>
      <c r="W34" s="174"/>
      <c r="X34" s="183"/>
      <c r="Y34" s="189"/>
      <c r="Z34" s="183"/>
      <c r="AA34" s="301"/>
    </row>
    <row r="35" spans="3:27" ht="18.5" customHeight="1" thickBot="1" x14ac:dyDescent="0.4">
      <c r="C35" s="297"/>
      <c r="E35" s="204"/>
      <c r="F35" s="205"/>
      <c r="G35" s="205"/>
      <c r="H35" s="205"/>
      <c r="I35" s="206"/>
      <c r="J35" s="184"/>
      <c r="K35" s="185"/>
      <c r="L35" s="185"/>
      <c r="M35" s="185"/>
      <c r="N35" s="186"/>
      <c r="O35" s="184"/>
      <c r="P35" s="185"/>
      <c r="Q35" s="185"/>
      <c r="R35" s="185"/>
      <c r="S35" s="186"/>
      <c r="T35" s="184"/>
      <c r="U35" s="185"/>
      <c r="V35" s="185"/>
      <c r="W35" s="185"/>
      <c r="X35" s="186"/>
      <c r="Y35" s="210"/>
      <c r="Z35" s="186"/>
      <c r="AA35" s="301"/>
    </row>
    <row r="36" spans="3:27" x14ac:dyDescent="0.35">
      <c r="C36" s="207"/>
      <c r="E36" s="290" t="s">
        <v>154</v>
      </c>
      <c r="F36" s="291"/>
      <c r="G36" s="291"/>
      <c r="H36" s="291"/>
      <c r="I36" s="292"/>
      <c r="J36" s="290" t="s">
        <v>155</v>
      </c>
      <c r="K36" s="291"/>
      <c r="L36" s="291"/>
      <c r="M36" s="291"/>
      <c r="N36" s="292"/>
      <c r="O36" s="290" t="s">
        <v>156</v>
      </c>
      <c r="P36" s="291"/>
      <c r="Q36" s="291"/>
      <c r="R36" s="291"/>
      <c r="S36" s="292"/>
      <c r="T36" s="290" t="s">
        <v>153</v>
      </c>
      <c r="U36" s="291"/>
      <c r="V36" s="291"/>
      <c r="W36" s="291"/>
      <c r="X36" s="292"/>
      <c r="Y36" s="119"/>
      <c r="Z36" s="119"/>
      <c r="AA36" s="208"/>
    </row>
    <row r="37" spans="3:27" ht="15" thickBot="1" x14ac:dyDescent="0.4">
      <c r="E37" s="293"/>
      <c r="F37" s="294"/>
      <c r="G37" s="294"/>
      <c r="H37" s="294"/>
      <c r="I37" s="295"/>
      <c r="J37" s="293"/>
      <c r="K37" s="294"/>
      <c r="L37" s="294"/>
      <c r="M37" s="294"/>
      <c r="N37" s="295"/>
      <c r="O37" s="293"/>
      <c r="P37" s="294"/>
      <c r="Q37" s="294"/>
      <c r="R37" s="294"/>
      <c r="S37" s="295"/>
      <c r="T37" s="293"/>
      <c r="U37" s="294"/>
      <c r="V37" s="294"/>
      <c r="W37" s="294"/>
      <c r="X37" s="295"/>
    </row>
    <row r="39" spans="3:27" x14ac:dyDescent="0.35"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</sheetData>
  <mergeCells count="11">
    <mergeCell ref="C20:C35"/>
    <mergeCell ref="AA20:AA23"/>
    <mergeCell ref="AA24:AA27"/>
    <mergeCell ref="AA28:AA31"/>
    <mergeCell ref="AA32:AA35"/>
    <mergeCell ref="E15:AA15"/>
    <mergeCell ref="E36:I37"/>
    <mergeCell ref="J36:N37"/>
    <mergeCell ref="O36:S37"/>
    <mergeCell ref="T36:X37"/>
    <mergeCell ref="E17:Z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237D-F5BB-4D51-8828-198BE75CE4A6}">
  <dimension ref="B1:AP36"/>
  <sheetViews>
    <sheetView topLeftCell="D6" zoomScaleNormal="100" workbookViewId="0">
      <selection activeCell="P27" sqref="P27"/>
    </sheetView>
  </sheetViews>
  <sheetFormatPr defaultRowHeight="14.5" x14ac:dyDescent="0.35"/>
  <cols>
    <col min="1" max="1" width="8.7265625" style="77"/>
    <col min="2" max="4" width="11.81640625" style="77" customWidth="1"/>
    <col min="5" max="5" width="10.90625" style="77" bestFit="1" customWidth="1"/>
    <col min="6" max="6" width="9.08984375" style="77" customWidth="1"/>
    <col min="7" max="7" width="10.7265625" style="77" customWidth="1"/>
    <col min="8" max="8" width="9.26953125" style="77" bestFit="1" customWidth="1"/>
    <col min="9" max="10" width="11" style="77" bestFit="1" customWidth="1"/>
    <col min="11" max="11" width="10.08984375" style="77" customWidth="1"/>
    <col min="12" max="13" width="10.453125" style="77" bestFit="1" customWidth="1"/>
    <col min="14" max="15" width="11" style="77" bestFit="1" customWidth="1"/>
    <col min="16" max="16" width="10.453125" style="77" bestFit="1" customWidth="1"/>
    <col min="17" max="17" width="5.453125" style="77" bestFit="1" customWidth="1"/>
    <col min="18" max="18" width="9.54296875" style="77" bestFit="1" customWidth="1"/>
    <col min="19" max="19" width="5.453125" style="77" bestFit="1" customWidth="1"/>
    <col min="20" max="20" width="9.54296875" style="77" bestFit="1" customWidth="1"/>
    <col min="21" max="16384" width="8.7265625" style="77"/>
  </cols>
  <sheetData>
    <row r="1" spans="2:42" ht="15" thickBot="1" x14ac:dyDescent="0.4"/>
    <row r="2" spans="2:42" ht="15" thickBot="1" x14ac:dyDescent="0.4">
      <c r="B2" s="266" t="s">
        <v>112</v>
      </c>
      <c r="C2" s="267"/>
      <c r="D2" s="267"/>
      <c r="E2" s="267"/>
      <c r="F2" s="268"/>
      <c r="G2" s="144"/>
      <c r="H2" s="144"/>
      <c r="I2" s="144"/>
      <c r="J2" s="144"/>
      <c r="K2" s="144"/>
      <c r="L2" s="144"/>
      <c r="M2" s="144"/>
      <c r="N2" s="144"/>
      <c r="O2" s="144"/>
      <c r="S2" s="302" t="s">
        <v>122</v>
      </c>
      <c r="T2" s="303"/>
      <c r="U2" s="303"/>
      <c r="V2" s="303"/>
      <c r="W2" s="303"/>
      <c r="X2" s="303"/>
      <c r="Y2" s="303"/>
      <c r="Z2" s="304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</row>
    <row r="3" spans="2:42" x14ac:dyDescent="0.35">
      <c r="B3" s="280" t="s">
        <v>116</v>
      </c>
      <c r="C3" s="281"/>
      <c r="D3" s="281"/>
      <c r="E3" s="281"/>
      <c r="F3" s="282"/>
      <c r="G3" s="144"/>
      <c r="H3" s="144"/>
      <c r="I3" s="144"/>
      <c r="J3" s="144"/>
      <c r="K3" s="144"/>
      <c r="L3" s="144"/>
      <c r="M3" s="144"/>
      <c r="N3" s="144"/>
      <c r="O3" s="144"/>
      <c r="S3" s="250" t="s">
        <v>4</v>
      </c>
      <c r="T3" s="252"/>
      <c r="U3" s="308" t="s">
        <v>78</v>
      </c>
      <c r="V3" s="262"/>
      <c r="W3" s="250" t="s">
        <v>79</v>
      </c>
      <c r="X3" s="252"/>
      <c r="Y3" s="308" t="s">
        <v>80</v>
      </c>
      <c r="Z3" s="262"/>
    </row>
    <row r="4" spans="2:42" x14ac:dyDescent="0.35">
      <c r="B4" s="313" t="s">
        <v>117</v>
      </c>
      <c r="C4" s="314"/>
      <c r="D4" s="314"/>
      <c r="E4" s="314"/>
      <c r="F4" s="315"/>
      <c r="G4" s="143"/>
      <c r="H4" s="143"/>
      <c r="I4" s="143"/>
      <c r="J4" s="143"/>
      <c r="K4" s="143"/>
      <c r="L4" s="143"/>
      <c r="M4" s="143"/>
      <c r="N4" s="143"/>
      <c r="O4" s="143"/>
      <c r="S4" s="94" t="s">
        <v>76</v>
      </c>
      <c r="T4" s="95" t="s">
        <v>84</v>
      </c>
      <c r="U4" s="82" t="s">
        <v>76</v>
      </c>
      <c r="V4" s="84" t="s">
        <v>84</v>
      </c>
      <c r="W4" s="94" t="s">
        <v>76</v>
      </c>
      <c r="X4" s="95" t="s">
        <v>84</v>
      </c>
      <c r="Y4" s="82" t="s">
        <v>76</v>
      </c>
      <c r="Z4" s="84" t="s">
        <v>84</v>
      </c>
    </row>
    <row r="5" spans="2:42" ht="15" thickBot="1" x14ac:dyDescent="0.4">
      <c r="B5" s="286" t="s">
        <v>118</v>
      </c>
      <c r="C5" s="287"/>
      <c r="D5" s="287"/>
      <c r="E5" s="287"/>
      <c r="F5" s="288"/>
      <c r="G5" s="144"/>
      <c r="H5" s="144"/>
      <c r="I5" s="144"/>
      <c r="J5" s="144"/>
      <c r="K5" s="144"/>
      <c r="L5" s="144"/>
      <c r="M5" s="144"/>
      <c r="N5" s="144"/>
      <c r="O5" s="144"/>
      <c r="S5" s="98" t="s">
        <v>5</v>
      </c>
      <c r="T5" s="99">
        <v>16</v>
      </c>
      <c r="U5" s="85" t="s">
        <v>5</v>
      </c>
      <c r="V5" s="87">
        <v>16</v>
      </c>
      <c r="W5" s="98" t="s">
        <v>5</v>
      </c>
      <c r="X5" s="99">
        <v>16</v>
      </c>
      <c r="Y5" s="85" t="s">
        <v>5</v>
      </c>
      <c r="Z5" s="87">
        <v>16</v>
      </c>
    </row>
    <row r="6" spans="2:42" x14ac:dyDescent="0.35">
      <c r="S6" s="98" t="s">
        <v>6</v>
      </c>
      <c r="T6" s="99">
        <v>12</v>
      </c>
      <c r="U6" s="85" t="s">
        <v>6</v>
      </c>
      <c r="V6" s="87">
        <v>12</v>
      </c>
      <c r="W6" s="98" t="s">
        <v>6</v>
      </c>
      <c r="X6" s="99">
        <v>12</v>
      </c>
      <c r="Y6" s="85" t="s">
        <v>6</v>
      </c>
      <c r="Z6" s="87">
        <v>12</v>
      </c>
    </row>
    <row r="7" spans="2:42" x14ac:dyDescent="0.35">
      <c r="S7" s="98" t="s">
        <v>7</v>
      </c>
      <c r="T7" s="99">
        <v>12</v>
      </c>
      <c r="U7" s="85" t="s">
        <v>7</v>
      </c>
      <c r="V7" s="87">
        <v>12</v>
      </c>
      <c r="W7" s="98" t="s">
        <v>7</v>
      </c>
      <c r="X7" s="99">
        <v>12</v>
      </c>
      <c r="Y7" s="85" t="s">
        <v>7</v>
      </c>
      <c r="Z7" s="87">
        <v>12</v>
      </c>
    </row>
    <row r="8" spans="2:42" x14ac:dyDescent="0.35">
      <c r="S8" s="98" t="s">
        <v>8</v>
      </c>
      <c r="T8" s="99">
        <v>12</v>
      </c>
      <c r="U8" s="85" t="s">
        <v>8</v>
      </c>
      <c r="V8" s="87">
        <v>12</v>
      </c>
      <c r="W8" s="98" t="s">
        <v>8</v>
      </c>
      <c r="X8" s="99">
        <v>12</v>
      </c>
      <c r="Y8" s="85" t="s">
        <v>8</v>
      </c>
      <c r="Z8" s="87">
        <v>12</v>
      </c>
    </row>
    <row r="9" spans="2:42" x14ac:dyDescent="0.35">
      <c r="S9" s="98" t="s">
        <v>9</v>
      </c>
      <c r="T9" s="99">
        <v>12</v>
      </c>
      <c r="U9" s="85" t="s">
        <v>9</v>
      </c>
      <c r="V9" s="87">
        <v>12</v>
      </c>
      <c r="W9" s="98" t="s">
        <v>9</v>
      </c>
      <c r="X9" s="99">
        <v>12</v>
      </c>
      <c r="Y9" s="85" t="s">
        <v>9</v>
      </c>
      <c r="Z9" s="87">
        <v>12</v>
      </c>
    </row>
    <row r="10" spans="2:42" x14ac:dyDescent="0.35">
      <c r="S10" s="98" t="s">
        <v>10</v>
      </c>
      <c r="T10" s="99">
        <v>12</v>
      </c>
      <c r="U10" s="85" t="s">
        <v>10</v>
      </c>
      <c r="V10" s="87">
        <v>12</v>
      </c>
      <c r="W10" s="98" t="s">
        <v>10</v>
      </c>
      <c r="X10" s="99">
        <v>12</v>
      </c>
      <c r="Y10" s="85" t="s">
        <v>10</v>
      </c>
      <c r="Z10" s="87">
        <v>12</v>
      </c>
    </row>
    <row r="11" spans="2:42" x14ac:dyDescent="0.35">
      <c r="S11" s="98" t="s">
        <v>11</v>
      </c>
      <c r="T11" s="99">
        <v>12</v>
      </c>
      <c r="U11" s="85" t="s">
        <v>11</v>
      </c>
      <c r="V11" s="87">
        <v>12</v>
      </c>
      <c r="W11" s="98" t="s">
        <v>11</v>
      </c>
      <c r="X11" s="99">
        <v>12</v>
      </c>
      <c r="Y11" s="85" t="s">
        <v>11</v>
      </c>
      <c r="Z11" s="87">
        <v>12</v>
      </c>
    </row>
    <row r="12" spans="2:42" x14ac:dyDescent="0.35">
      <c r="S12" s="98" t="s">
        <v>12</v>
      </c>
      <c r="T12" s="99">
        <v>12</v>
      </c>
      <c r="U12" s="85" t="s">
        <v>12</v>
      </c>
      <c r="V12" s="87">
        <v>12</v>
      </c>
      <c r="W12" s="98" t="s">
        <v>12</v>
      </c>
      <c r="X12" s="99">
        <v>12</v>
      </c>
      <c r="Y12" s="85" t="s">
        <v>12</v>
      </c>
      <c r="Z12" s="87">
        <v>12</v>
      </c>
    </row>
    <row r="13" spans="2:42" x14ac:dyDescent="0.35">
      <c r="S13" s="98" t="s">
        <v>13</v>
      </c>
      <c r="T13" s="99">
        <v>12</v>
      </c>
      <c r="U13" s="85" t="s">
        <v>13</v>
      </c>
      <c r="V13" s="87">
        <v>12</v>
      </c>
      <c r="W13" s="98" t="s">
        <v>13</v>
      </c>
      <c r="X13" s="99">
        <v>12</v>
      </c>
      <c r="Y13" s="85" t="s">
        <v>13</v>
      </c>
      <c r="Z13" s="87">
        <v>12</v>
      </c>
    </row>
    <row r="14" spans="2:42" x14ac:dyDescent="0.35">
      <c r="S14" s="98" t="s">
        <v>14</v>
      </c>
      <c r="T14" s="99">
        <v>12</v>
      </c>
      <c r="U14" s="85" t="s">
        <v>14</v>
      </c>
      <c r="V14" s="87">
        <v>12</v>
      </c>
      <c r="W14" s="98" t="s">
        <v>14</v>
      </c>
      <c r="X14" s="99">
        <v>12</v>
      </c>
      <c r="Y14" s="85" t="s">
        <v>14</v>
      </c>
      <c r="Z14" s="87">
        <v>12</v>
      </c>
    </row>
    <row r="15" spans="2:42" x14ac:dyDescent="0.35">
      <c r="S15" s="98" t="s">
        <v>15</v>
      </c>
      <c r="T15" s="99">
        <v>12</v>
      </c>
      <c r="U15" s="85" t="s">
        <v>15</v>
      </c>
      <c r="V15" s="87">
        <v>12</v>
      </c>
      <c r="W15" s="98" t="s">
        <v>15</v>
      </c>
      <c r="X15" s="99">
        <v>12</v>
      </c>
      <c r="Y15" s="85" t="s">
        <v>15</v>
      </c>
      <c r="Z15" s="87">
        <v>12</v>
      </c>
    </row>
    <row r="16" spans="2:42" x14ac:dyDescent="0.35">
      <c r="S16" s="98" t="s">
        <v>16</v>
      </c>
      <c r="T16" s="99">
        <v>12</v>
      </c>
      <c r="U16" s="85" t="s">
        <v>16</v>
      </c>
      <c r="V16" s="87">
        <v>12</v>
      </c>
      <c r="W16" s="98" t="s">
        <v>16</v>
      </c>
      <c r="X16" s="99">
        <v>12</v>
      </c>
      <c r="Y16" s="85" t="s">
        <v>16</v>
      </c>
      <c r="Z16" s="87">
        <v>12</v>
      </c>
    </row>
    <row r="17" spans="2:27" x14ac:dyDescent="0.35">
      <c r="S17" s="98" t="s">
        <v>17</v>
      </c>
      <c r="T17" s="99">
        <v>12</v>
      </c>
      <c r="U17" s="85" t="s">
        <v>17</v>
      </c>
      <c r="V17" s="87">
        <v>12</v>
      </c>
      <c r="W17" s="98" t="s">
        <v>17</v>
      </c>
      <c r="X17" s="99">
        <v>12</v>
      </c>
      <c r="Y17" s="85" t="s">
        <v>17</v>
      </c>
      <c r="Z17" s="87">
        <v>12</v>
      </c>
    </row>
    <row r="18" spans="2:27" x14ac:dyDescent="0.35">
      <c r="S18" s="98" t="s">
        <v>18</v>
      </c>
      <c r="T18" s="99">
        <v>12</v>
      </c>
      <c r="U18" s="85" t="s">
        <v>18</v>
      </c>
      <c r="V18" s="87">
        <v>12</v>
      </c>
      <c r="W18" s="98" t="s">
        <v>18</v>
      </c>
      <c r="X18" s="99">
        <v>12</v>
      </c>
      <c r="Y18" s="85" t="s">
        <v>18</v>
      </c>
      <c r="Z18" s="87">
        <v>12</v>
      </c>
    </row>
    <row r="19" spans="2:27" x14ac:dyDescent="0.35">
      <c r="S19" s="98" t="s">
        <v>19</v>
      </c>
      <c r="T19" s="99">
        <v>12</v>
      </c>
      <c r="U19" s="85" t="s">
        <v>19</v>
      </c>
      <c r="V19" s="87">
        <v>12</v>
      </c>
      <c r="W19" s="98" t="s">
        <v>19</v>
      </c>
      <c r="X19" s="99">
        <v>12</v>
      </c>
      <c r="Y19" s="85" t="s">
        <v>19</v>
      </c>
      <c r="Z19" s="87">
        <v>12</v>
      </c>
    </row>
    <row r="20" spans="2:27" ht="15" thickBot="1" x14ac:dyDescent="0.4">
      <c r="S20" s="100" t="s">
        <v>20</v>
      </c>
      <c r="T20" s="99">
        <v>12</v>
      </c>
      <c r="U20" s="102" t="s">
        <v>20</v>
      </c>
      <c r="V20" s="87">
        <v>12</v>
      </c>
      <c r="W20" s="100" t="s">
        <v>20</v>
      </c>
      <c r="X20" s="99">
        <v>12</v>
      </c>
      <c r="Y20" s="102" t="s">
        <v>20</v>
      </c>
      <c r="Z20" s="87">
        <v>12</v>
      </c>
    </row>
    <row r="21" spans="2:27" ht="15" thickBot="1" x14ac:dyDescent="0.4">
      <c r="S21" s="96" t="s">
        <v>77</v>
      </c>
      <c r="T21" s="97">
        <f>SUM(T5:T20)</f>
        <v>196</v>
      </c>
      <c r="U21" s="93" t="s">
        <v>77</v>
      </c>
      <c r="V21" s="93">
        <f>SUM(V5:V20)</f>
        <v>196</v>
      </c>
      <c r="W21" s="97" t="s">
        <v>77</v>
      </c>
      <c r="X21" s="97">
        <f>SUM(X5:X20)</f>
        <v>196</v>
      </c>
      <c r="Y21" s="93" t="s">
        <v>77</v>
      </c>
      <c r="Z21" s="103">
        <f>SUM(Z5:Z20)</f>
        <v>196</v>
      </c>
      <c r="AA21" s="107">
        <f>T21+V21+X21+Z21</f>
        <v>784</v>
      </c>
    </row>
    <row r="24" spans="2:27" ht="15" thickBot="1" x14ac:dyDescent="0.4">
      <c r="B24" s="115"/>
      <c r="C24" s="115"/>
      <c r="D24" s="115"/>
    </row>
    <row r="25" spans="2:27" x14ac:dyDescent="0.35">
      <c r="B25" s="305" t="s">
        <v>107</v>
      </c>
      <c r="C25" s="306"/>
      <c r="D25" s="307"/>
      <c r="E25" s="309" t="s">
        <v>106</v>
      </c>
      <c r="F25" s="310"/>
      <c r="G25" s="311"/>
      <c r="H25" s="308" t="s">
        <v>82</v>
      </c>
      <c r="I25" s="261"/>
      <c r="J25" s="262"/>
      <c r="K25" s="309" t="s">
        <v>90</v>
      </c>
      <c r="L25" s="310"/>
      <c r="M25" s="312"/>
      <c r="N25" s="308" t="s">
        <v>91</v>
      </c>
      <c r="O25" s="261"/>
      <c r="P25" s="262"/>
    </row>
    <row r="26" spans="2:27" x14ac:dyDescent="0.35">
      <c r="B26" s="88" t="s">
        <v>72</v>
      </c>
      <c r="C26" s="8" t="s">
        <v>23</v>
      </c>
      <c r="D26" s="89" t="s">
        <v>2</v>
      </c>
      <c r="E26" s="94" t="s">
        <v>81</v>
      </c>
      <c r="F26" s="10" t="s">
        <v>23</v>
      </c>
      <c r="G26" s="95" t="s">
        <v>2</v>
      </c>
      <c r="H26" s="85" t="s">
        <v>81</v>
      </c>
      <c r="I26" s="86" t="s">
        <v>23</v>
      </c>
      <c r="J26" s="87" t="s">
        <v>2</v>
      </c>
      <c r="K26" s="94" t="s">
        <v>83</v>
      </c>
      <c r="L26" s="10" t="s">
        <v>89</v>
      </c>
      <c r="M26" s="116" t="s">
        <v>86</v>
      </c>
      <c r="N26" s="85" t="s">
        <v>85</v>
      </c>
      <c r="O26" s="86" t="s">
        <v>88</v>
      </c>
      <c r="P26" s="87" t="s">
        <v>87</v>
      </c>
    </row>
    <row r="27" spans="2:27" ht="15" thickBot="1" x14ac:dyDescent="0.4">
      <c r="B27" s="3">
        <v>64</v>
      </c>
      <c r="C27" s="4">
        <v>192</v>
      </c>
      <c r="D27" s="5">
        <v>64</v>
      </c>
      <c r="E27" s="3">
        <v>64</v>
      </c>
      <c r="F27" s="4">
        <v>192</v>
      </c>
      <c r="G27" s="5">
        <v>16</v>
      </c>
      <c r="H27" s="3">
        <v>1</v>
      </c>
      <c r="I27" s="4">
        <v>192</v>
      </c>
      <c r="J27" s="5">
        <v>16</v>
      </c>
      <c r="K27" s="3">
        <f>(B27*C27*D27)/(H27*I27*J27)</f>
        <v>256</v>
      </c>
      <c r="L27" s="4">
        <v>4</v>
      </c>
      <c r="M27" s="105">
        <v>3</v>
      </c>
      <c r="N27" s="117">
        <v>64</v>
      </c>
      <c r="O27" s="114">
        <f>(K27/N27)*L27</f>
        <v>16</v>
      </c>
      <c r="P27" s="118">
        <f>(K27/N27)*M27</f>
        <v>12</v>
      </c>
    </row>
    <row r="28" spans="2:27" x14ac:dyDescent="0.35">
      <c r="B28" s="77">
        <v>7</v>
      </c>
      <c r="C28" s="77">
        <v>2048</v>
      </c>
      <c r="D28" s="77">
        <v>512</v>
      </c>
      <c r="E28" s="77" t="s">
        <v>175</v>
      </c>
      <c r="F28" s="77">
        <v>64</v>
      </c>
    </row>
    <row r="29" spans="2:27" x14ac:dyDescent="0.35">
      <c r="L29" s="80"/>
      <c r="M29" s="80"/>
      <c r="N29" s="80"/>
      <c r="O29" s="80"/>
      <c r="P29" s="80"/>
      <c r="Q29" s="80"/>
    </row>
    <row r="30" spans="2:27" x14ac:dyDescent="0.35">
      <c r="B30" s="248" t="s">
        <v>139</v>
      </c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81"/>
      <c r="O30" s="81"/>
      <c r="P30" s="81"/>
      <c r="Q30" s="81"/>
    </row>
    <row r="31" spans="2:27" x14ac:dyDescent="0.35">
      <c r="B31" s="248" t="s">
        <v>140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80"/>
      <c r="O31" s="80"/>
      <c r="P31" s="80"/>
      <c r="Q31" s="80"/>
    </row>
    <row r="32" spans="2:27" x14ac:dyDescent="0.35">
      <c r="B32" s="248" t="s">
        <v>141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80"/>
      <c r="O32" s="80"/>
      <c r="P32" s="80"/>
      <c r="Q32" s="80"/>
    </row>
    <row r="33" spans="2:17" x14ac:dyDescent="0.35">
      <c r="B33" s="248" t="s">
        <v>142</v>
      </c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80"/>
      <c r="O33" s="80"/>
      <c r="P33" s="80"/>
      <c r="Q33" s="80"/>
    </row>
    <row r="34" spans="2:17" x14ac:dyDescent="0.35">
      <c r="D34" s="80"/>
      <c r="E34" s="80"/>
      <c r="F34" s="80"/>
      <c r="G34" s="80"/>
      <c r="H34" s="80"/>
    </row>
    <row r="35" spans="2:17" x14ac:dyDescent="0.35">
      <c r="D35" s="80"/>
      <c r="E35" s="80"/>
      <c r="F35" s="80"/>
      <c r="G35" s="80"/>
      <c r="H35" s="80"/>
    </row>
    <row r="36" spans="2:17" x14ac:dyDescent="0.35">
      <c r="D36" s="80"/>
      <c r="E36" s="80"/>
      <c r="F36" s="80"/>
      <c r="G36" s="80"/>
      <c r="H36" s="80"/>
    </row>
  </sheetData>
  <mergeCells count="18">
    <mergeCell ref="B31:M31"/>
    <mergeCell ref="B32:M32"/>
    <mergeCell ref="B33:M33"/>
    <mergeCell ref="S2:Z2"/>
    <mergeCell ref="B25:D25"/>
    <mergeCell ref="H25:J25"/>
    <mergeCell ref="N25:P25"/>
    <mergeCell ref="B2:F2"/>
    <mergeCell ref="S3:T3"/>
    <mergeCell ref="U3:V3"/>
    <mergeCell ref="W3:X3"/>
    <mergeCell ref="Y3:Z3"/>
    <mergeCell ref="E25:G25"/>
    <mergeCell ref="K25:M25"/>
    <mergeCell ref="B3:F3"/>
    <mergeCell ref="B4:F4"/>
    <mergeCell ref="B5:F5"/>
    <mergeCell ref="B30:M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768-B32B-4B93-818E-FA968F956540}">
  <dimension ref="B1:M25"/>
  <sheetViews>
    <sheetView zoomScale="115" zoomScaleNormal="115" workbookViewId="0">
      <selection activeCell="B27" sqref="B27"/>
    </sheetView>
  </sheetViews>
  <sheetFormatPr defaultRowHeight="14.5" x14ac:dyDescent="0.35"/>
  <sheetData>
    <row r="1" spans="2:6" ht="15" thickBot="1" x14ac:dyDescent="0.4"/>
    <row r="2" spans="2:6" x14ac:dyDescent="0.35">
      <c r="B2" s="266" t="s">
        <v>112</v>
      </c>
      <c r="C2" s="267"/>
      <c r="D2" s="267"/>
      <c r="E2" s="267"/>
      <c r="F2" s="268"/>
    </row>
    <row r="3" spans="2:6" x14ac:dyDescent="0.35">
      <c r="B3" s="280" t="s">
        <v>129</v>
      </c>
      <c r="C3" s="281"/>
      <c r="D3" s="281"/>
      <c r="E3" s="281"/>
      <c r="F3" s="282"/>
    </row>
    <row r="4" spans="2:6" x14ac:dyDescent="0.35">
      <c r="B4" s="313" t="s">
        <v>130</v>
      </c>
      <c r="C4" s="314"/>
      <c r="D4" s="314"/>
      <c r="E4" s="314"/>
      <c r="F4" s="315"/>
    </row>
    <row r="5" spans="2:6" ht="15" thickBot="1" x14ac:dyDescent="0.4">
      <c r="B5" s="286">
        <v>3</v>
      </c>
      <c r="C5" s="287"/>
      <c r="D5" s="287"/>
      <c r="E5" s="287"/>
      <c r="F5" s="288"/>
    </row>
    <row r="22" spans="2:13" x14ac:dyDescent="0.35">
      <c r="B22" s="248" t="s">
        <v>143</v>
      </c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2:13" x14ac:dyDescent="0.35">
      <c r="B23" s="248" t="s">
        <v>144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2:13" x14ac:dyDescent="0.35">
      <c r="B24" s="248" t="s">
        <v>145</v>
      </c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2:13" x14ac:dyDescent="0.35">
      <c r="B25" s="248" t="s">
        <v>142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</sheetData>
  <mergeCells count="8">
    <mergeCell ref="B23:M23"/>
    <mergeCell ref="B24:M24"/>
    <mergeCell ref="B25:M25"/>
    <mergeCell ref="B2:F2"/>
    <mergeCell ref="B3:F3"/>
    <mergeCell ref="B4:F4"/>
    <mergeCell ref="B5:F5"/>
    <mergeCell ref="B22:M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C980-42AE-4226-A422-76128C3AE453}">
  <dimension ref="B1:AA48"/>
  <sheetViews>
    <sheetView tabSelected="1" topLeftCell="C1" zoomScale="85" zoomScaleNormal="85" workbookViewId="0">
      <selection activeCell="K28" sqref="K28"/>
    </sheetView>
  </sheetViews>
  <sheetFormatPr defaultRowHeight="14.5" x14ac:dyDescent="0.35"/>
  <cols>
    <col min="3" max="5" width="10.453125" customWidth="1"/>
    <col min="6" max="7" width="11.36328125" customWidth="1"/>
    <col min="8" max="8" width="7.81640625" bestFit="1" customWidth="1"/>
    <col min="9" max="9" width="8.1796875" bestFit="1" customWidth="1"/>
    <col min="10" max="10" width="9.1796875" bestFit="1" customWidth="1"/>
    <col min="11" max="11" width="9.7265625" bestFit="1" customWidth="1"/>
    <col min="12" max="12" width="8.1796875" bestFit="1" customWidth="1"/>
    <col min="13" max="13" width="9" customWidth="1"/>
    <col min="14" max="18" width="9.54296875" customWidth="1"/>
    <col min="19" max="19" width="12" bestFit="1" customWidth="1"/>
    <col min="20" max="20" width="11.90625" bestFit="1" customWidth="1"/>
  </cols>
  <sheetData>
    <row r="1" spans="2:27" ht="15" thickBot="1" x14ac:dyDescent="0.4"/>
    <row r="2" spans="2:27" x14ac:dyDescent="0.35">
      <c r="C2" s="266" t="s">
        <v>112</v>
      </c>
      <c r="D2" s="267"/>
      <c r="E2" s="267"/>
      <c r="F2" s="267"/>
      <c r="G2" s="268"/>
    </row>
    <row r="3" spans="2:27" x14ac:dyDescent="0.35">
      <c r="B3" s="12"/>
      <c r="C3" s="280" t="s">
        <v>120</v>
      </c>
      <c r="D3" s="281"/>
      <c r="E3" s="281"/>
      <c r="F3" s="281"/>
      <c r="G3" s="28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2:27" x14ac:dyDescent="0.35">
      <c r="B4" s="12"/>
      <c r="C4" s="313" t="s">
        <v>121</v>
      </c>
      <c r="D4" s="314"/>
      <c r="E4" s="314"/>
      <c r="F4" s="314"/>
      <c r="G4" s="31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2:27" ht="15" thickBot="1" x14ac:dyDescent="0.4">
      <c r="B5" s="12"/>
      <c r="C5" s="286" t="s">
        <v>119</v>
      </c>
      <c r="D5" s="287"/>
      <c r="E5" s="287"/>
      <c r="F5" s="287"/>
      <c r="G5" s="288"/>
      <c r="Z5" s="12"/>
      <c r="AA5" s="12"/>
    </row>
    <row r="6" spans="2:27" x14ac:dyDescent="0.35">
      <c r="B6" s="12"/>
      <c r="Z6" s="12"/>
      <c r="AA6" s="12"/>
    </row>
    <row r="7" spans="2:27" x14ac:dyDescent="0.35">
      <c r="B7" s="12"/>
      <c r="Z7" s="12"/>
      <c r="AA7" s="12"/>
    </row>
    <row r="8" spans="2:27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2:27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24" spans="2:26" ht="15" thickBot="1" x14ac:dyDescent="0.4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2:26" x14ac:dyDescent="0.35">
      <c r="B25" s="119"/>
      <c r="C25" s="305" t="s">
        <v>123</v>
      </c>
      <c r="D25" s="306"/>
      <c r="E25" s="307"/>
      <c r="F25" s="122" t="s">
        <v>84</v>
      </c>
      <c r="G25" s="156" t="s">
        <v>108</v>
      </c>
      <c r="H25" s="316" t="s">
        <v>92</v>
      </c>
      <c r="I25" s="317"/>
      <c r="J25" s="316" t="s">
        <v>96</v>
      </c>
      <c r="K25" s="317"/>
      <c r="L25" s="318" t="s">
        <v>97</v>
      </c>
      <c r="M25" s="319"/>
      <c r="N25" s="138" t="s">
        <v>98</v>
      </c>
      <c r="O25" s="139" t="s">
        <v>100</v>
      </c>
      <c r="P25" s="157" t="s">
        <v>101</v>
      </c>
      <c r="Q25" s="140" t="s">
        <v>99</v>
      </c>
      <c r="R25" s="136" t="s">
        <v>109</v>
      </c>
      <c r="S25" s="158" t="s">
        <v>110</v>
      </c>
      <c r="T25" s="120"/>
      <c r="U25" s="120"/>
      <c r="V25" s="120"/>
      <c r="W25" s="120"/>
      <c r="X25" s="120"/>
      <c r="Y25" s="120"/>
      <c r="Z25" s="119"/>
    </row>
    <row r="26" spans="2:26" x14ac:dyDescent="0.35">
      <c r="B26" s="119"/>
      <c r="C26" s="88" t="s">
        <v>81</v>
      </c>
      <c r="D26" s="8" t="s">
        <v>23</v>
      </c>
      <c r="E26" s="89" t="s">
        <v>2</v>
      </c>
      <c r="F26" s="123"/>
      <c r="G26" s="129"/>
      <c r="H26" s="132" t="s">
        <v>98</v>
      </c>
      <c r="I26" s="125" t="s">
        <v>102</v>
      </c>
      <c r="J26" s="132" t="s">
        <v>100</v>
      </c>
      <c r="K26" s="125" t="s">
        <v>101</v>
      </c>
      <c r="L26" s="128" t="s">
        <v>103</v>
      </c>
      <c r="M26" s="135" t="s">
        <v>99</v>
      </c>
      <c r="N26" s="82">
        <v>4</v>
      </c>
      <c r="O26" s="121">
        <v>4</v>
      </c>
      <c r="P26" s="83">
        <v>4</v>
      </c>
      <c r="Q26" s="141">
        <v>4</v>
      </c>
      <c r="R26" s="137">
        <v>64</v>
      </c>
      <c r="S26" s="159"/>
      <c r="T26" s="120"/>
      <c r="U26" s="120"/>
      <c r="V26" s="120"/>
      <c r="W26" s="120"/>
      <c r="X26" s="120"/>
      <c r="Y26" s="120"/>
      <c r="Z26" s="119"/>
    </row>
    <row r="27" spans="2:26" ht="15" thickBot="1" x14ac:dyDescent="0.4">
      <c r="B27" s="119"/>
      <c r="C27" s="3">
        <v>64</v>
      </c>
      <c r="D27" s="4">
        <v>192</v>
      </c>
      <c r="E27" s="5">
        <v>16</v>
      </c>
      <c r="F27" s="124">
        <f>'local &amp; wave'!P27</f>
        <v>12</v>
      </c>
      <c r="G27" s="130">
        <f>(C27*D27*E27)*F27</f>
        <v>2359296</v>
      </c>
      <c r="H27" s="17">
        <f>(C27*D27)*F27/4</f>
        <v>36864</v>
      </c>
      <c r="I27" s="19"/>
      <c r="J27" s="133">
        <f>(D27*E27 * 4)</f>
        <v>12288</v>
      </c>
      <c r="K27" s="127">
        <f>(D27*E27)*F27</f>
        <v>36864</v>
      </c>
      <c r="L27" s="131"/>
      <c r="M27" s="134">
        <f>(C27*E27)*F27</f>
        <v>12288</v>
      </c>
      <c r="N27" s="133">
        <f>H27/$N$26</f>
        <v>9216</v>
      </c>
      <c r="O27" s="126">
        <f>J27/$O$26</f>
        <v>3072</v>
      </c>
      <c r="P27" s="4">
        <f>K27/$P$26</f>
        <v>9216</v>
      </c>
      <c r="Q27" s="127">
        <f>M27/$Q$26</f>
        <v>3072</v>
      </c>
      <c r="R27" s="166">
        <f>G27/$R$26</f>
        <v>36864</v>
      </c>
      <c r="S27" s="160">
        <f>R27/MAX(N27,R27)</f>
        <v>1</v>
      </c>
      <c r="T27" s="142"/>
      <c r="U27" s="120"/>
      <c r="V27" s="120"/>
      <c r="W27" s="120"/>
      <c r="X27" s="120"/>
      <c r="Y27" s="142"/>
      <c r="Z27" s="119"/>
    </row>
    <row r="28" spans="2:26" ht="15" thickBot="1" x14ac:dyDescent="0.4">
      <c r="B28" s="119"/>
      <c r="C28" s="119">
        <v>64</v>
      </c>
      <c r="D28" s="119">
        <v>64</v>
      </c>
      <c r="E28" s="119">
        <v>4</v>
      </c>
      <c r="F28" s="119">
        <f>2048/D28 * 512/E28 /64</f>
        <v>64</v>
      </c>
      <c r="G28" s="130">
        <f>(C28*D28*E28)*F28</f>
        <v>1048576</v>
      </c>
      <c r="H28" s="119">
        <f>(C28*D28)*F28/64</f>
        <v>4096</v>
      </c>
      <c r="I28" s="119"/>
      <c r="J28" s="119"/>
      <c r="K28" s="119">
        <f>D28*E28*F28</f>
        <v>16384</v>
      </c>
      <c r="L28" s="119"/>
      <c r="M28" s="119"/>
      <c r="N28" s="133">
        <f>H28/$N$26</f>
        <v>1024</v>
      </c>
      <c r="O28" s="119"/>
      <c r="P28" s="4">
        <f>K28/$P$26</f>
        <v>4096</v>
      </c>
      <c r="Q28" s="119"/>
      <c r="R28" s="166">
        <f>G28/$R$26</f>
        <v>16384</v>
      </c>
      <c r="S28" s="119"/>
      <c r="T28" s="119"/>
      <c r="U28" s="119"/>
      <c r="V28" s="119"/>
      <c r="W28" s="119"/>
      <c r="X28" s="119"/>
      <c r="Y28" s="119"/>
      <c r="Z28" s="119"/>
    </row>
    <row r="29" spans="2:26" x14ac:dyDescent="0.35">
      <c r="B29" s="119"/>
      <c r="C29" s="119"/>
      <c r="D29" s="119"/>
      <c r="E29" s="119"/>
      <c r="F29" s="119"/>
      <c r="G29" s="119"/>
      <c r="H29" s="119"/>
      <c r="I29" s="119"/>
      <c r="J29" s="119"/>
      <c r="L29" s="119"/>
      <c r="M29" s="119"/>
      <c r="N29" s="119"/>
      <c r="O29" s="119"/>
      <c r="P29" s="119"/>
      <c r="Q29" s="119"/>
      <c r="R29" s="119"/>
    </row>
    <row r="30" spans="2:26" x14ac:dyDescent="0.35">
      <c r="B30" s="120"/>
      <c r="J30" s="120"/>
      <c r="K30" s="120"/>
      <c r="L30" s="119"/>
      <c r="M30" s="119"/>
      <c r="N30" s="119"/>
      <c r="R30" s="119"/>
      <c r="S30" s="119"/>
      <c r="T30" s="119"/>
      <c r="U30" s="119"/>
    </row>
    <row r="31" spans="2:26" x14ac:dyDescent="0.35">
      <c r="B31" s="77"/>
      <c r="J31" s="12"/>
      <c r="K31" s="120"/>
      <c r="R31" s="119"/>
      <c r="S31" s="120"/>
      <c r="T31" s="120"/>
      <c r="U31" s="119"/>
    </row>
    <row r="32" spans="2:26" x14ac:dyDescent="0.35">
      <c r="B32" s="77"/>
      <c r="J32" s="12"/>
      <c r="K32" s="12"/>
      <c r="R32" s="119"/>
      <c r="S32" s="120"/>
      <c r="T32" s="120"/>
      <c r="U32" s="119"/>
    </row>
    <row r="33" spans="2:21" x14ac:dyDescent="0.35">
      <c r="B33" s="77"/>
      <c r="J33" s="12"/>
      <c r="K33" s="12"/>
      <c r="R33" s="119"/>
      <c r="S33" s="120"/>
      <c r="T33" s="142"/>
      <c r="U33" s="119"/>
    </row>
    <row r="34" spans="2:21" x14ac:dyDescent="0.35">
      <c r="B34" s="77"/>
      <c r="J34" s="12"/>
      <c r="K34" s="12"/>
      <c r="R34" s="119"/>
      <c r="S34" s="119"/>
      <c r="T34" s="119"/>
      <c r="U34" s="119"/>
    </row>
    <row r="35" spans="2:21" x14ac:dyDescent="0.35">
      <c r="B35" s="77"/>
      <c r="J35" s="12"/>
      <c r="K35" s="12"/>
      <c r="R35" s="119"/>
      <c r="S35" s="119"/>
      <c r="T35" s="119"/>
      <c r="U35" s="119"/>
    </row>
    <row r="36" spans="2:21" x14ac:dyDescent="0.35">
      <c r="B36" s="77"/>
      <c r="J36" s="12"/>
      <c r="K36" s="12"/>
    </row>
    <row r="37" spans="2:21" x14ac:dyDescent="0.35">
      <c r="B37" s="12"/>
      <c r="J37" s="12"/>
      <c r="K37" s="12"/>
    </row>
    <row r="38" spans="2:21" x14ac:dyDescent="0.35">
      <c r="B38" s="12"/>
      <c r="J38" s="12"/>
      <c r="K38" s="12"/>
    </row>
    <row r="39" spans="2:21" ht="15" thickBo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2:21" ht="15" thickBot="1" x14ac:dyDescent="0.4">
      <c r="B40" s="12"/>
      <c r="C40" s="320" t="s">
        <v>127</v>
      </c>
      <c r="D40" s="321"/>
      <c r="E40" s="321"/>
      <c r="F40" s="321"/>
      <c r="G40" s="321"/>
      <c r="H40" s="321"/>
      <c r="I40" s="322"/>
      <c r="J40" s="12"/>
      <c r="K40" s="12"/>
    </row>
    <row r="41" spans="2:21" x14ac:dyDescent="0.35">
      <c r="B41" s="12"/>
      <c r="C41" s="161"/>
      <c r="D41" s="162"/>
      <c r="E41" s="324" t="s">
        <v>124</v>
      </c>
      <c r="F41" s="324"/>
      <c r="G41" s="324"/>
      <c r="H41" s="324" t="s">
        <v>125</v>
      </c>
      <c r="I41" s="325"/>
      <c r="J41" s="12"/>
      <c r="K41" s="12"/>
    </row>
    <row r="42" spans="2:21" x14ac:dyDescent="0.35">
      <c r="B42" s="12"/>
      <c r="C42" s="27" t="s">
        <v>92</v>
      </c>
      <c r="D42" s="28" t="s">
        <v>98</v>
      </c>
      <c r="E42" s="326" t="s">
        <v>131</v>
      </c>
      <c r="F42" s="326"/>
      <c r="G42" s="326"/>
      <c r="H42" s="1">
        <v>4</v>
      </c>
      <c r="I42" s="2"/>
      <c r="J42" s="12"/>
      <c r="K42" s="12"/>
    </row>
    <row r="43" spans="2:21" x14ac:dyDescent="0.35">
      <c r="B43" s="12"/>
      <c r="C43" s="27"/>
      <c r="D43" s="28" t="s">
        <v>102</v>
      </c>
      <c r="E43" s="326"/>
      <c r="F43" s="326"/>
      <c r="G43" s="326"/>
      <c r="H43" s="1">
        <v>4</v>
      </c>
      <c r="I43" s="2"/>
      <c r="J43" s="12"/>
      <c r="K43" s="12"/>
    </row>
    <row r="44" spans="2:21" x14ac:dyDescent="0.35">
      <c r="B44" s="12"/>
      <c r="C44" s="27" t="s">
        <v>96</v>
      </c>
      <c r="D44" s="28" t="s">
        <v>100</v>
      </c>
      <c r="E44" s="326" t="s">
        <v>126</v>
      </c>
      <c r="F44" s="326"/>
      <c r="G44" s="326"/>
      <c r="H44" s="1">
        <v>4</v>
      </c>
      <c r="I44" s="2"/>
      <c r="J44" s="12"/>
      <c r="K44" s="12"/>
    </row>
    <row r="45" spans="2:21" x14ac:dyDescent="0.35">
      <c r="B45" s="12"/>
      <c r="C45" s="27"/>
      <c r="D45" s="28" t="s">
        <v>101</v>
      </c>
      <c r="E45" s="326" t="s">
        <v>132</v>
      </c>
      <c r="F45" s="326"/>
      <c r="G45" s="326"/>
      <c r="H45" s="1">
        <v>4</v>
      </c>
      <c r="I45" s="2"/>
      <c r="J45" s="12"/>
      <c r="K45" s="12"/>
    </row>
    <row r="46" spans="2:21" x14ac:dyDescent="0.35">
      <c r="B46" s="12"/>
      <c r="C46" s="27" t="s">
        <v>97</v>
      </c>
      <c r="D46" s="28" t="s">
        <v>103</v>
      </c>
      <c r="E46" s="326"/>
      <c r="F46" s="326"/>
      <c r="G46" s="326"/>
      <c r="H46" s="1">
        <v>4</v>
      </c>
      <c r="I46" s="2"/>
      <c r="J46" s="12"/>
      <c r="K46" s="12"/>
    </row>
    <row r="47" spans="2:21" x14ac:dyDescent="0.35">
      <c r="B47" s="12"/>
      <c r="C47" s="32"/>
      <c r="D47" s="28" t="s">
        <v>99</v>
      </c>
      <c r="E47" s="326" t="s">
        <v>133</v>
      </c>
      <c r="F47" s="326"/>
      <c r="G47" s="326"/>
      <c r="H47" s="1">
        <v>4</v>
      </c>
      <c r="I47" s="16"/>
      <c r="J47" s="12"/>
      <c r="K47" s="12"/>
    </row>
    <row r="48" spans="2:21" ht="15" thickBot="1" x14ac:dyDescent="0.4">
      <c r="C48" s="163" t="s">
        <v>128</v>
      </c>
      <c r="D48" s="164"/>
      <c r="E48" s="323" t="s">
        <v>134</v>
      </c>
      <c r="F48" s="323"/>
      <c r="G48" s="323"/>
      <c r="H48" s="18">
        <v>16</v>
      </c>
      <c r="I48" s="19"/>
    </row>
  </sheetData>
  <mergeCells count="18">
    <mergeCell ref="C40:I40"/>
    <mergeCell ref="E48:G48"/>
    <mergeCell ref="H41:I41"/>
    <mergeCell ref="E42:G42"/>
    <mergeCell ref="E45:G45"/>
    <mergeCell ref="E47:G47"/>
    <mergeCell ref="E41:G41"/>
    <mergeCell ref="E46:G46"/>
    <mergeCell ref="E43:G43"/>
    <mergeCell ref="E44:G44"/>
    <mergeCell ref="H25:I25"/>
    <mergeCell ref="J25:K25"/>
    <mergeCell ref="L25:M25"/>
    <mergeCell ref="C2:G2"/>
    <mergeCell ref="C3:G3"/>
    <mergeCell ref="C4:G4"/>
    <mergeCell ref="C5:G5"/>
    <mergeCell ref="C25:E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50F1-389F-485E-8B91-96A4389BCF50}">
  <dimension ref="B3:M34"/>
  <sheetViews>
    <sheetView topLeftCell="B1" zoomScale="85" zoomScaleNormal="85" workbookViewId="0">
      <selection activeCell="M45" sqref="M45"/>
    </sheetView>
  </sheetViews>
  <sheetFormatPr defaultRowHeight="14.5" x14ac:dyDescent="0.35"/>
  <cols>
    <col min="2" max="2" width="10.81640625" customWidth="1"/>
    <col min="3" max="3" width="3.54296875" customWidth="1"/>
    <col min="4" max="5" width="14.36328125" bestFit="1" customWidth="1"/>
    <col min="6" max="6" width="14.7265625" bestFit="1" customWidth="1"/>
    <col min="7" max="7" width="9.90625" bestFit="1" customWidth="1"/>
    <col min="8" max="8" width="14.90625" bestFit="1" customWidth="1"/>
    <col min="9" max="9" width="14.36328125" bestFit="1" customWidth="1"/>
    <col min="10" max="10" width="12.36328125" bestFit="1" customWidth="1"/>
    <col min="11" max="11" width="17.453125" customWidth="1"/>
    <col min="12" max="12" width="16.81640625" customWidth="1"/>
    <col min="13" max="13" width="15.08984375" customWidth="1"/>
  </cols>
  <sheetData>
    <row r="3" spans="2:13" ht="15" thickBot="1" x14ac:dyDescent="0.4"/>
    <row r="4" spans="2:13" ht="15" thickBot="1" x14ac:dyDescent="0.4">
      <c r="D4" s="335" t="s">
        <v>69</v>
      </c>
      <c r="E4" s="330"/>
      <c r="F4" s="335" t="s">
        <v>68</v>
      </c>
      <c r="G4" s="330"/>
      <c r="H4" s="330"/>
      <c r="I4" s="330"/>
      <c r="J4" s="331"/>
      <c r="K4" s="330" t="s">
        <v>70</v>
      </c>
      <c r="L4" s="330"/>
      <c r="M4" s="331"/>
    </row>
    <row r="5" spans="2:13" x14ac:dyDescent="0.35">
      <c r="D5" s="49"/>
      <c r="E5" s="52"/>
      <c r="F5" s="64"/>
      <c r="G5" s="50" t="s">
        <v>66</v>
      </c>
      <c r="H5" s="51"/>
      <c r="I5" s="51"/>
      <c r="J5" s="70"/>
      <c r="K5" s="49"/>
      <c r="L5" s="50" t="s">
        <v>104</v>
      </c>
      <c r="M5" s="52"/>
    </row>
    <row r="6" spans="2:13" x14ac:dyDescent="0.35">
      <c r="D6" s="53" t="s">
        <v>64</v>
      </c>
      <c r="E6" s="54"/>
      <c r="F6" s="65"/>
      <c r="G6" s="47"/>
      <c r="H6" s="47"/>
      <c r="I6" s="47"/>
      <c r="J6" s="71" t="s">
        <v>64</v>
      </c>
      <c r="K6" s="53"/>
      <c r="L6" s="47"/>
      <c r="M6" s="56"/>
    </row>
    <row r="7" spans="2:13" x14ac:dyDescent="0.35">
      <c r="D7" s="69"/>
      <c r="E7" s="63" t="s">
        <v>63</v>
      </c>
      <c r="F7" s="66"/>
      <c r="G7" s="47"/>
      <c r="H7" s="48" t="s">
        <v>63</v>
      </c>
      <c r="I7" s="48"/>
      <c r="J7" s="72"/>
      <c r="K7" s="55"/>
      <c r="L7" s="47"/>
      <c r="M7" s="56"/>
    </row>
    <row r="8" spans="2:13" x14ac:dyDescent="0.35">
      <c r="D8" s="69"/>
      <c r="E8" s="56"/>
      <c r="F8" s="67" t="s">
        <v>65</v>
      </c>
      <c r="G8" s="62"/>
      <c r="H8" s="62"/>
      <c r="I8" s="47"/>
      <c r="J8" s="73"/>
      <c r="K8" s="61" t="s">
        <v>65</v>
      </c>
      <c r="L8" s="62"/>
      <c r="M8" s="56"/>
    </row>
    <row r="9" spans="2:13" ht="15" thickBot="1" x14ac:dyDescent="0.4">
      <c r="D9" s="57"/>
      <c r="E9" s="60"/>
      <c r="F9" s="68"/>
      <c r="G9" s="58"/>
      <c r="H9" s="58"/>
      <c r="I9" s="59" t="s">
        <v>67</v>
      </c>
      <c r="J9" s="74"/>
      <c r="K9" s="57"/>
      <c r="L9" s="58"/>
      <c r="M9" s="75" t="s">
        <v>105</v>
      </c>
    </row>
    <row r="14" spans="2:13" ht="15" thickBot="1" x14ac:dyDescent="0.4"/>
    <row r="15" spans="2:13" ht="15" thickBot="1" x14ac:dyDescent="0.4">
      <c r="D15" s="335" t="s">
        <v>69</v>
      </c>
      <c r="E15" s="330"/>
      <c r="F15" s="336" t="s">
        <v>68</v>
      </c>
      <c r="G15" s="337"/>
      <c r="H15" s="337"/>
      <c r="I15" s="337"/>
      <c r="J15" s="338"/>
      <c r="K15" s="330" t="s">
        <v>70</v>
      </c>
      <c r="L15" s="330"/>
      <c r="M15" s="331"/>
    </row>
    <row r="16" spans="2:13" x14ac:dyDescent="0.35">
      <c r="B16" s="327" t="s">
        <v>159</v>
      </c>
      <c r="C16" s="221"/>
      <c r="D16" s="49"/>
      <c r="E16" s="70"/>
      <c r="F16" s="217"/>
      <c r="G16" s="218" t="s">
        <v>66</v>
      </c>
      <c r="H16" s="219"/>
      <c r="I16" s="219"/>
      <c r="J16" s="220"/>
      <c r="K16" s="64"/>
      <c r="L16" s="50" t="s">
        <v>104</v>
      </c>
      <c r="M16" s="52"/>
    </row>
    <row r="17" spans="2:13" x14ac:dyDescent="0.35">
      <c r="B17" s="328"/>
      <c r="C17" s="222"/>
      <c r="D17" s="211"/>
      <c r="E17" s="214"/>
      <c r="F17" s="211"/>
      <c r="G17" s="47"/>
      <c r="H17" s="47"/>
      <c r="I17" s="47"/>
      <c r="J17" s="212"/>
      <c r="K17" s="213"/>
      <c r="L17" s="47"/>
      <c r="M17" s="56"/>
    </row>
    <row r="18" spans="2:13" x14ac:dyDescent="0.35">
      <c r="B18" s="328"/>
      <c r="C18" s="222"/>
      <c r="D18" s="216" t="s">
        <v>63</v>
      </c>
      <c r="E18" s="215"/>
      <c r="F18" s="216"/>
      <c r="G18" s="47"/>
      <c r="H18" s="202" t="s">
        <v>157</v>
      </c>
      <c r="I18" s="48" t="s">
        <v>63</v>
      </c>
      <c r="J18" s="63"/>
      <c r="K18" s="66"/>
      <c r="L18" s="47"/>
      <c r="M18" s="56"/>
    </row>
    <row r="19" spans="2:13" x14ac:dyDescent="0.35">
      <c r="B19" s="328"/>
      <c r="C19" s="222"/>
      <c r="D19" s="69"/>
      <c r="E19" s="73"/>
      <c r="F19" s="61" t="s">
        <v>65</v>
      </c>
      <c r="G19" s="62"/>
      <c r="H19" s="62"/>
      <c r="I19" s="47"/>
      <c r="J19" s="56"/>
      <c r="K19" s="67" t="s">
        <v>65</v>
      </c>
      <c r="L19" s="62"/>
      <c r="M19" s="56"/>
    </row>
    <row r="20" spans="2:13" ht="15" thickBot="1" x14ac:dyDescent="0.4">
      <c r="B20" s="329"/>
      <c r="C20" s="223"/>
      <c r="D20" s="225"/>
      <c r="E20" s="224"/>
      <c r="F20" s="225"/>
      <c r="G20" s="226"/>
      <c r="H20" s="226"/>
      <c r="I20" s="226"/>
      <c r="J20" s="227" t="s">
        <v>67</v>
      </c>
      <c r="K20" s="68"/>
      <c r="L20" s="58"/>
      <c r="M20" s="75" t="s">
        <v>105</v>
      </c>
    </row>
    <row r="21" spans="2:13" ht="15" thickBot="1" x14ac:dyDescent="0.4">
      <c r="D21" s="332"/>
      <c r="E21" s="334"/>
      <c r="F21" s="332"/>
      <c r="G21" s="333"/>
      <c r="H21" s="333"/>
      <c r="I21" s="333"/>
      <c r="J21" s="334"/>
    </row>
    <row r="22" spans="2:13" ht="15" thickBot="1" x14ac:dyDescent="0.4">
      <c r="B22" s="228" t="s">
        <v>160</v>
      </c>
      <c r="C22" s="229"/>
      <c r="D22" s="230" t="s">
        <v>64</v>
      </c>
      <c r="E22" s="231"/>
      <c r="F22" s="232"/>
      <c r="G22" s="233"/>
      <c r="H22" s="233"/>
      <c r="I22" s="234" t="s">
        <v>64</v>
      </c>
      <c r="J22" s="231"/>
    </row>
    <row r="28" spans="2:13" ht="15" thickBot="1" x14ac:dyDescent="0.4"/>
    <row r="29" spans="2:13" ht="15" thickBot="1" x14ac:dyDescent="0.4">
      <c r="D29" s="335" t="s">
        <v>161</v>
      </c>
      <c r="E29" s="330"/>
      <c r="F29" s="335" t="s">
        <v>162</v>
      </c>
      <c r="G29" s="330"/>
      <c r="H29" s="330"/>
      <c r="I29" s="330"/>
      <c r="J29" s="331"/>
      <c r="K29" s="330" t="s">
        <v>163</v>
      </c>
      <c r="L29" s="330"/>
      <c r="M29" s="331"/>
    </row>
    <row r="30" spans="2:13" x14ac:dyDescent="0.35">
      <c r="D30" s="49"/>
      <c r="E30" s="52"/>
      <c r="F30" s="64"/>
      <c r="G30" s="50" t="s">
        <v>165</v>
      </c>
      <c r="H30" s="51"/>
      <c r="I30" s="51"/>
      <c r="J30" s="70"/>
      <c r="K30" s="49"/>
      <c r="L30" s="50" t="s">
        <v>168</v>
      </c>
      <c r="M30" s="52"/>
    </row>
    <row r="31" spans="2:13" x14ac:dyDescent="0.35">
      <c r="D31" s="53" t="s">
        <v>164</v>
      </c>
      <c r="E31" s="54"/>
      <c r="F31" s="65"/>
      <c r="G31" s="47"/>
      <c r="H31" s="47"/>
      <c r="I31" s="47"/>
      <c r="J31" s="71" t="s">
        <v>164</v>
      </c>
      <c r="K31" s="53"/>
      <c r="L31" s="47"/>
      <c r="M31" s="56"/>
    </row>
    <row r="32" spans="2:13" x14ac:dyDescent="0.35">
      <c r="D32" s="69"/>
      <c r="E32" s="63" t="s">
        <v>170</v>
      </c>
      <c r="F32" s="66"/>
      <c r="G32" s="47"/>
      <c r="H32" s="48" t="s">
        <v>170</v>
      </c>
      <c r="I32" s="48"/>
      <c r="J32" s="72"/>
      <c r="K32" s="55"/>
      <c r="L32" s="47"/>
      <c r="M32" s="56"/>
    </row>
    <row r="33" spans="4:13" x14ac:dyDescent="0.35">
      <c r="D33" s="69"/>
      <c r="E33" s="56"/>
      <c r="F33" s="67" t="s">
        <v>169</v>
      </c>
      <c r="G33" s="62"/>
      <c r="H33" s="62"/>
      <c r="I33" s="47"/>
      <c r="J33" s="73"/>
      <c r="K33" s="61" t="s">
        <v>169</v>
      </c>
      <c r="L33" s="62"/>
      <c r="M33" s="56"/>
    </row>
    <row r="34" spans="4:13" ht="15" thickBot="1" x14ac:dyDescent="0.4">
      <c r="D34" s="57"/>
      <c r="E34" s="60"/>
      <c r="F34" s="68"/>
      <c r="G34" s="58"/>
      <c r="H34" s="58"/>
      <c r="I34" s="59" t="s">
        <v>166</v>
      </c>
      <c r="J34" s="74"/>
      <c r="K34" s="57"/>
      <c r="L34" s="58"/>
      <c r="M34" s="75" t="s">
        <v>167</v>
      </c>
    </row>
  </sheetData>
  <mergeCells count="12">
    <mergeCell ref="B16:B20"/>
    <mergeCell ref="K29:M29"/>
    <mergeCell ref="F21:J21"/>
    <mergeCell ref="D21:E21"/>
    <mergeCell ref="D4:E4"/>
    <mergeCell ref="F4:J4"/>
    <mergeCell ref="D29:E29"/>
    <mergeCell ref="F29:J29"/>
    <mergeCell ref="K4:M4"/>
    <mergeCell ref="D15:E15"/>
    <mergeCell ref="F15:J15"/>
    <mergeCell ref="K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500-E77D-4133-B6FD-3B09F6822E7B}">
  <dimension ref="A2:AA23"/>
  <sheetViews>
    <sheetView topLeftCell="D1" zoomScale="85" zoomScaleNormal="85" workbookViewId="0">
      <selection activeCell="X20" sqref="X20"/>
    </sheetView>
  </sheetViews>
  <sheetFormatPr defaultRowHeight="14.5" x14ac:dyDescent="0.35"/>
  <cols>
    <col min="1" max="1" width="8.7265625" style="12"/>
    <col min="2" max="2" width="18.81640625" style="11" customWidth="1"/>
    <col min="3" max="3" width="18.81640625" style="12" customWidth="1"/>
    <col min="4" max="14" width="6.90625" style="11" customWidth="1"/>
    <col min="15" max="15" width="7.1796875" style="11" customWidth="1"/>
    <col min="16" max="16" width="35.7265625" style="12" customWidth="1"/>
    <col min="17" max="17" width="24.54296875" style="11" customWidth="1"/>
    <col min="18" max="18" width="21.36328125" style="11" customWidth="1"/>
    <col min="19" max="19" width="22.6328125" style="11" customWidth="1"/>
    <col min="20" max="20" width="16.7265625" style="11" customWidth="1"/>
    <col min="21" max="21" width="19.81640625" style="11" customWidth="1"/>
    <col min="22" max="22" width="21.54296875" style="11" customWidth="1"/>
    <col min="23" max="23" width="22.453125" style="11" customWidth="1"/>
    <col min="24" max="24" width="19.453125" style="12" customWidth="1"/>
    <col min="25" max="25" width="21.08984375" style="11" customWidth="1"/>
    <col min="26" max="26" width="14.6328125" style="12" customWidth="1"/>
    <col min="27" max="27" width="9.1796875" style="11" customWidth="1"/>
    <col min="28" max="16384" width="8.7265625" style="11"/>
  </cols>
  <sheetData>
    <row r="2" spans="2:27" ht="15" thickBot="1" x14ac:dyDescent="0.4"/>
    <row r="3" spans="2:27" x14ac:dyDescent="0.35">
      <c r="B3" s="15" t="s">
        <v>32</v>
      </c>
      <c r="C3" s="21" t="s">
        <v>33</v>
      </c>
      <c r="D3" s="339" t="s">
        <v>24</v>
      </c>
      <c r="E3" s="324"/>
      <c r="F3" s="324"/>
      <c r="G3" s="324"/>
      <c r="H3" s="324" t="s">
        <v>25</v>
      </c>
      <c r="I3" s="324"/>
      <c r="J3" s="324"/>
      <c r="K3" s="324"/>
      <c r="L3" s="340" t="s">
        <v>26</v>
      </c>
      <c r="M3" s="340"/>
      <c r="N3" s="340"/>
      <c r="O3" s="341"/>
      <c r="P3" s="34" t="s">
        <v>36</v>
      </c>
      <c r="Q3" s="34" t="s">
        <v>0</v>
      </c>
      <c r="R3" s="25" t="s">
        <v>27</v>
      </c>
      <c r="S3" s="25" t="s">
        <v>28</v>
      </c>
      <c r="T3" s="26" t="s">
        <v>41</v>
      </c>
      <c r="U3" s="24" t="s">
        <v>43</v>
      </c>
      <c r="V3" s="25" t="s">
        <v>44</v>
      </c>
      <c r="W3" s="25" t="s">
        <v>45</v>
      </c>
      <c r="X3" s="25" t="s">
        <v>42</v>
      </c>
      <c r="Y3" s="35" t="s">
        <v>46</v>
      </c>
      <c r="Z3" s="24" t="s">
        <v>31</v>
      </c>
      <c r="AA3" s="35" t="s">
        <v>3</v>
      </c>
    </row>
    <row r="4" spans="2:27" x14ac:dyDescent="0.35">
      <c r="B4" s="23"/>
      <c r="C4" s="14"/>
      <c r="D4" s="27" t="s">
        <v>21</v>
      </c>
      <c r="E4" s="28" t="s">
        <v>22</v>
      </c>
      <c r="F4" s="28" t="s">
        <v>23</v>
      </c>
      <c r="G4" s="28" t="s">
        <v>1</v>
      </c>
      <c r="H4" s="28" t="s">
        <v>29</v>
      </c>
      <c r="I4" s="28" t="s">
        <v>30</v>
      </c>
      <c r="J4" s="28" t="s">
        <v>23</v>
      </c>
      <c r="K4" s="28" t="s">
        <v>2</v>
      </c>
      <c r="L4" s="28" t="s">
        <v>21</v>
      </c>
      <c r="M4" s="28" t="s">
        <v>22</v>
      </c>
      <c r="N4" s="28" t="s">
        <v>2</v>
      </c>
      <c r="O4" s="29" t="s">
        <v>1</v>
      </c>
      <c r="P4" s="40" t="s">
        <v>49</v>
      </c>
      <c r="Q4" s="37" t="s">
        <v>39</v>
      </c>
      <c r="R4" s="30" t="s">
        <v>47</v>
      </c>
      <c r="S4" s="30" t="s">
        <v>48</v>
      </c>
      <c r="T4" s="31" t="s">
        <v>40</v>
      </c>
      <c r="U4" s="32">
        <f>64*64</f>
        <v>4096</v>
      </c>
      <c r="V4" s="30">
        <f>4*64</f>
        <v>256</v>
      </c>
      <c r="W4" s="30">
        <f>4*64</f>
        <v>256</v>
      </c>
      <c r="X4" s="30"/>
      <c r="Y4" s="36">
        <f>4*64</f>
        <v>256</v>
      </c>
      <c r="Z4" s="43"/>
      <c r="AA4" s="36"/>
    </row>
    <row r="5" spans="2:27" x14ac:dyDescent="0.35">
      <c r="B5" s="23" t="s">
        <v>37</v>
      </c>
      <c r="C5" s="14" t="s">
        <v>34</v>
      </c>
      <c r="D5" s="23">
        <v>28</v>
      </c>
      <c r="E5" s="13">
        <v>28</v>
      </c>
      <c r="F5" s="13">
        <v>192</v>
      </c>
      <c r="G5" s="13">
        <v>16</v>
      </c>
      <c r="H5" s="13">
        <v>1</v>
      </c>
      <c r="I5" s="13">
        <v>1</v>
      </c>
      <c r="J5" s="13">
        <v>192</v>
      </c>
      <c r="K5" s="13">
        <v>64</v>
      </c>
      <c r="L5" s="13">
        <v>28</v>
      </c>
      <c r="M5" s="13">
        <v>28</v>
      </c>
      <c r="N5" s="13">
        <v>64</v>
      </c>
      <c r="O5" s="16">
        <v>16</v>
      </c>
      <c r="P5" s="38">
        <f>D5*E5*G5/64*K5/16</f>
        <v>784</v>
      </c>
      <c r="Q5" s="38">
        <f>D5*E5*F5*G5*H5*I5*K5</f>
        <v>154140672</v>
      </c>
      <c r="R5" s="13">
        <f>D5*E5*F5*G5*N5/16</f>
        <v>9633792</v>
      </c>
      <c r="S5" s="13">
        <f>L5*M5*N5*O5</f>
        <v>802816</v>
      </c>
      <c r="T5" s="14">
        <f>P5*J5*16</f>
        <v>2408448</v>
      </c>
      <c r="U5" s="23">
        <f>Q5/$U$4</f>
        <v>37632</v>
      </c>
      <c r="V5" s="13">
        <f>R5/$V$4</f>
        <v>37632</v>
      </c>
      <c r="W5" s="13">
        <f>T5/$W$4</f>
        <v>9408</v>
      </c>
      <c r="X5" s="13">
        <f>W5/2</f>
        <v>4704</v>
      </c>
      <c r="Y5" s="16">
        <f>S5/$Y$4</f>
        <v>3136</v>
      </c>
      <c r="Z5" s="23">
        <f>V5+X5+Y5</f>
        <v>45472</v>
      </c>
      <c r="AA5" s="44">
        <f>U5/MAX(U5:Z5)</f>
        <v>0.82758620689655171</v>
      </c>
    </row>
    <row r="6" spans="2:27" ht="15" thickBot="1" x14ac:dyDescent="0.4">
      <c r="B6" s="17" t="s">
        <v>38</v>
      </c>
      <c r="C6" s="22" t="s">
        <v>35</v>
      </c>
      <c r="D6" s="41">
        <v>28</v>
      </c>
      <c r="E6" s="39">
        <v>28</v>
      </c>
      <c r="F6" s="39">
        <v>192</v>
      </c>
      <c r="G6" s="39">
        <v>16</v>
      </c>
      <c r="H6" s="39">
        <v>1</v>
      </c>
      <c r="I6" s="39">
        <v>1</v>
      </c>
      <c r="J6" s="39">
        <v>192</v>
      </c>
      <c r="K6" s="39">
        <v>64</v>
      </c>
      <c r="L6" s="39">
        <v>28</v>
      </c>
      <c r="M6" s="39">
        <v>28</v>
      </c>
      <c r="N6" s="39">
        <v>64</v>
      </c>
      <c r="O6" s="42">
        <v>16</v>
      </c>
      <c r="P6" s="33">
        <f>D6*E6*G6/64*K6/16</f>
        <v>784</v>
      </c>
      <c r="Q6" s="33">
        <f>D6*E6*F6*G6*H6*I6*K6</f>
        <v>154140672</v>
      </c>
      <c r="R6" s="18">
        <f>D6*E6*F6*G6*N6/64</f>
        <v>2408448</v>
      </c>
      <c r="S6" s="18">
        <f>L6*M6*N6*O6</f>
        <v>802816</v>
      </c>
      <c r="T6" s="22">
        <f>P6*J6*16</f>
        <v>2408448</v>
      </c>
      <c r="U6" s="17">
        <f>Q6/$U$4</f>
        <v>37632</v>
      </c>
      <c r="V6" s="18">
        <f>R6/$V$4</f>
        <v>9408</v>
      </c>
      <c r="W6" s="18">
        <f>T6/$W$4</f>
        <v>9408</v>
      </c>
      <c r="X6" s="18">
        <f>W6/2</f>
        <v>4704</v>
      </c>
      <c r="Y6" s="19">
        <f>S6/$Y$4</f>
        <v>3136</v>
      </c>
      <c r="Z6" s="17">
        <f>V6+X6+Y6</f>
        <v>17248</v>
      </c>
      <c r="AA6" s="45">
        <f>U6/MAX(U6:Z6)</f>
        <v>1</v>
      </c>
    </row>
    <row r="12" spans="2:27" x14ac:dyDescent="0.35">
      <c r="P12" s="11" t="s">
        <v>50</v>
      </c>
      <c r="Q12" s="12">
        <f>P5</f>
        <v>784</v>
      </c>
    </row>
    <row r="13" spans="2:27" x14ac:dyDescent="0.35">
      <c r="P13" s="11" t="s">
        <v>51</v>
      </c>
      <c r="Q13" s="12">
        <v>64</v>
      </c>
    </row>
    <row r="14" spans="2:27" x14ac:dyDescent="0.3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P14" s="11" t="s">
        <v>53</v>
      </c>
      <c r="Q14" s="20">
        <v>4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2:27" x14ac:dyDescent="0.3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P15" s="20" t="s">
        <v>52</v>
      </c>
      <c r="Q15" s="20">
        <f>Q12/4</f>
        <v>196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2:27" x14ac:dyDescent="0.3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P16" s="20" t="s">
        <v>54</v>
      </c>
      <c r="Q16" s="20">
        <v>16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6:18" x14ac:dyDescent="0.35">
      <c r="P17" s="11" t="s">
        <v>55</v>
      </c>
      <c r="Q17" s="46" t="s">
        <v>56</v>
      </c>
    </row>
    <row r="18" spans="16:18" x14ac:dyDescent="0.35">
      <c r="P18" s="11"/>
      <c r="Q18" s="12"/>
    </row>
    <row r="19" spans="16:18" x14ac:dyDescent="0.35">
      <c r="P19" s="11" t="s">
        <v>57</v>
      </c>
      <c r="Q19" s="12">
        <v>4</v>
      </c>
    </row>
    <row r="20" spans="16:18" x14ac:dyDescent="0.35">
      <c r="P20" s="11" t="s">
        <v>58</v>
      </c>
      <c r="Q20" s="46" t="s">
        <v>59</v>
      </c>
    </row>
    <row r="21" spans="16:18" x14ac:dyDescent="0.35">
      <c r="P21" s="11"/>
      <c r="Q21" s="12"/>
    </row>
    <row r="22" spans="16:18" x14ac:dyDescent="0.35">
      <c r="P22" s="11" t="s">
        <v>60</v>
      </c>
      <c r="Q22" s="12">
        <v>256</v>
      </c>
      <c r="R22" s="11" t="s">
        <v>62</v>
      </c>
    </row>
    <row r="23" spans="16:18" x14ac:dyDescent="0.35">
      <c r="P23" s="11" t="s">
        <v>61</v>
      </c>
      <c r="Q23" s="12">
        <f>Q22/4</f>
        <v>64</v>
      </c>
      <c r="R23" s="12" t="s">
        <v>62</v>
      </c>
    </row>
  </sheetData>
  <mergeCells count="3">
    <mergeCell ref="D3:G3"/>
    <mergeCell ref="H3:K3"/>
    <mergeCell ref="L3:O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4219-4F5F-4E61-8F44-E22CA8673390}">
  <dimension ref="E23:AA26"/>
  <sheetViews>
    <sheetView topLeftCell="F11" zoomScale="85" zoomScaleNormal="85" workbookViewId="0">
      <selection activeCell="S33" sqref="S33"/>
    </sheetView>
  </sheetViews>
  <sheetFormatPr defaultRowHeight="14.5" x14ac:dyDescent="0.35"/>
  <cols>
    <col min="8" max="8" width="11.1796875" customWidth="1"/>
    <col min="9" max="9" width="10.1796875" customWidth="1"/>
  </cols>
  <sheetData>
    <row r="23" spans="5:27" ht="15" thickBot="1" x14ac:dyDescent="0.4"/>
    <row r="24" spans="5:27" x14ac:dyDescent="0.35">
      <c r="E24" s="305" t="s">
        <v>171</v>
      </c>
      <c r="F24" s="306"/>
      <c r="G24" s="307"/>
      <c r="H24" s="122" t="s">
        <v>84</v>
      </c>
      <c r="I24" s="241" t="s">
        <v>108</v>
      </c>
      <c r="J24" s="343" t="s">
        <v>92</v>
      </c>
      <c r="K24" s="344"/>
      <c r="L24" s="344"/>
      <c r="M24" s="344"/>
      <c r="N24" s="343" t="s">
        <v>96</v>
      </c>
      <c r="O24" s="344"/>
      <c r="P24" s="344"/>
      <c r="Q24" s="344"/>
      <c r="R24" s="316" t="s">
        <v>97</v>
      </c>
      <c r="S24" s="342"/>
      <c r="T24" s="245"/>
      <c r="U24" s="240"/>
      <c r="V24" s="246" t="s">
        <v>98</v>
      </c>
      <c r="W24" s="139" t="s">
        <v>100</v>
      </c>
      <c r="X24" s="157" t="s">
        <v>101</v>
      </c>
      <c r="Y24" s="140" t="s">
        <v>99</v>
      </c>
      <c r="Z24" s="136" t="s">
        <v>109</v>
      </c>
      <c r="AA24" s="158" t="s">
        <v>110</v>
      </c>
    </row>
    <row r="25" spans="5:27" x14ac:dyDescent="0.35">
      <c r="E25" s="88" t="s">
        <v>81</v>
      </c>
      <c r="F25" s="8" t="s">
        <v>23</v>
      </c>
      <c r="G25" s="89" t="s">
        <v>2</v>
      </c>
      <c r="H25" s="123"/>
      <c r="I25" s="242"/>
      <c r="J25" s="132" t="s">
        <v>174</v>
      </c>
      <c r="K25" s="244" t="s">
        <v>98</v>
      </c>
      <c r="L25" s="244" t="s">
        <v>172</v>
      </c>
      <c r="M25" s="135" t="s">
        <v>173</v>
      </c>
      <c r="N25" s="132" t="s">
        <v>174</v>
      </c>
      <c r="O25" s="244" t="s">
        <v>98</v>
      </c>
      <c r="P25" s="244" t="s">
        <v>172</v>
      </c>
      <c r="Q25" s="135" t="s">
        <v>173</v>
      </c>
      <c r="R25" s="244" t="s">
        <v>172</v>
      </c>
      <c r="S25" s="135" t="s">
        <v>173</v>
      </c>
      <c r="T25" s="244" t="s">
        <v>98</v>
      </c>
      <c r="U25" s="132" t="s">
        <v>174</v>
      </c>
      <c r="V25" s="247">
        <v>4</v>
      </c>
      <c r="W25" s="121">
        <v>4</v>
      </c>
      <c r="X25" s="83">
        <v>4</v>
      </c>
      <c r="Y25" s="141">
        <v>4</v>
      </c>
      <c r="Z25" s="137">
        <v>64</v>
      </c>
      <c r="AA25" s="159"/>
    </row>
    <row r="26" spans="5:27" ht="15" thickBot="1" x14ac:dyDescent="0.4">
      <c r="E26" s="3">
        <v>64</v>
      </c>
      <c r="F26" s="4">
        <v>128</v>
      </c>
      <c r="G26" s="5">
        <v>64</v>
      </c>
      <c r="H26" s="124">
        <v>14</v>
      </c>
      <c r="I26" s="243">
        <f>(E26*F26*G26)*H26</f>
        <v>7340032</v>
      </c>
      <c r="J26" s="17">
        <f>(E26*F26)*H26/4</f>
        <v>28672</v>
      </c>
      <c r="K26" s="239"/>
      <c r="L26" s="239"/>
      <c r="M26" s="22"/>
      <c r="N26" s="133">
        <f>(F26*G26 * 4)</f>
        <v>32768</v>
      </c>
      <c r="O26" s="126">
        <f>(F26*G26)*H26</f>
        <v>114688</v>
      </c>
      <c r="P26" s="126"/>
      <c r="Q26" s="134"/>
      <c r="R26" s="133"/>
      <c r="S26" s="126">
        <f>(E26*G26)*H26</f>
        <v>57344</v>
      </c>
      <c r="T26" s="126"/>
      <c r="U26" s="127"/>
      <c r="V26" s="131" t="e">
        <f>J26/$R$26</f>
        <v>#DIV/0!</v>
      </c>
      <c r="W26" s="126">
        <f>N26/$S$26</f>
        <v>0.5714285714285714</v>
      </c>
      <c r="X26" s="4" t="e">
        <f>O26/$V$26</f>
        <v>#DIV/0!</v>
      </c>
      <c r="Y26" s="127">
        <f>S26/$W$26</f>
        <v>100352</v>
      </c>
      <c r="Z26" s="166" t="e">
        <f>I26/$X$26</f>
        <v>#DIV/0!</v>
      </c>
      <c r="AA26" s="160" t="e">
        <f>Z26/MAX(V26,Z26)</f>
        <v>#DIV/0!</v>
      </c>
    </row>
  </sheetData>
  <mergeCells count="4">
    <mergeCell ref="E24:G24"/>
    <mergeCell ref="R24:S24"/>
    <mergeCell ref="J24:M24"/>
    <mergeCell ref="N24:Q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 &amp; CU</vt:lpstr>
      <vt:lpstr>Sheet1</vt:lpstr>
      <vt:lpstr>local &amp; wave</vt:lpstr>
      <vt:lpstr>thread</vt:lpstr>
      <vt:lpstr>theoretic Value</vt:lpstr>
      <vt:lpstr>Software pipline</vt:lpstr>
      <vt:lpstr>Conv1x1</vt:lpstr>
      <vt:lpstr>Sheet2</vt:lpstr>
    </vt:vector>
  </TitlesOfParts>
  <Company>Advanced Micro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2018-02-01T01:29:35Z</dcterms:created>
  <dcterms:modified xsi:type="dcterms:W3CDTF">2018-11-27T11:33:27Z</dcterms:modified>
</cp:coreProperties>
</file>