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feiw\source\repos\rocm_start_sample\Transpose\doc\"/>
    </mc:Choice>
  </mc:AlternateContent>
  <xr:revisionPtr revIDLastSave="0" documentId="13_ncr:1_{2BDA053C-9837-4960-B127-58F757B5DFB0}" xr6:coauthVersionLast="45" xr6:coauthVersionMax="45" xr10:uidLastSave="{00000000-0000-0000-0000-000000000000}"/>
  <bookViews>
    <workbookView xWindow="-110" yWindow="-110" windowWidth="19420" windowHeight="10420" firstSheet="1" activeTab="9" xr2:uid="{00000000-000D-0000-FFFF-FFFF00000000}"/>
  </bookViews>
  <sheets>
    <sheet name="Sheet1" sheetId="1" r:id="rId1"/>
    <sheet name="busy" sheetId="2" r:id="rId2"/>
    <sheet name="inst" sheetId="5" r:id="rId3"/>
    <sheet name="lds" sheetId="4" r:id="rId4"/>
    <sheet name="L2 hit" sheetId="6" r:id="rId5"/>
    <sheet name="coalescing" sheetId="7" r:id="rId6"/>
    <sheet name="stall" sheetId="8" r:id="rId7"/>
    <sheet name="addr" sheetId="9" r:id="rId8"/>
    <sheet name="glb_rd" sheetId="10" r:id="rId9"/>
    <sheet name="glb_rd2" sheetId="14" r:id="rId10"/>
    <sheet name="lds_wr" sheetId="11" r:id="rId11"/>
    <sheet name="lds_wr2" sheetId="13" r:id="rId12"/>
    <sheet name="Sheet5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2" l="1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17" i="9"/>
  <c r="K5" i="9"/>
  <c r="K6" i="9"/>
  <c r="K7" i="9"/>
  <c r="K8" i="9"/>
  <c r="K9" i="9"/>
  <c r="K10" i="9"/>
  <c r="K11" i="9"/>
  <c r="K12" i="9"/>
  <c r="K4" i="9"/>
  <c r="J5" i="9"/>
  <c r="J6" i="9"/>
  <c r="J7" i="9"/>
  <c r="J8" i="9"/>
  <c r="J9" i="9"/>
  <c r="J10" i="9"/>
  <c r="J11" i="9"/>
  <c r="J12" i="9"/>
  <c r="J4" i="9"/>
  <c r="E14" i="7" l="1"/>
  <c r="E15" i="7"/>
  <c r="E16" i="7"/>
  <c r="E17" i="7"/>
  <c r="E18" i="7"/>
  <c r="E13" i="7"/>
  <c r="E5" i="7"/>
  <c r="E6" i="7"/>
  <c r="E7" i="7"/>
  <c r="E8" i="7"/>
  <c r="E9" i="7"/>
  <c r="E4" i="7"/>
  <c r="C23" i="5"/>
  <c r="C24" i="5"/>
  <c r="C25" i="5"/>
  <c r="C26" i="5"/>
  <c r="C27" i="5"/>
  <c r="C2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7" i="5"/>
  <c r="E17" i="5"/>
  <c r="F17" i="5"/>
  <c r="G17" i="5"/>
  <c r="H17" i="5"/>
  <c r="I17" i="5"/>
  <c r="D18" i="5"/>
  <c r="E18" i="5"/>
  <c r="F18" i="5"/>
  <c r="G18" i="5"/>
  <c r="H18" i="5"/>
  <c r="I18" i="5"/>
  <c r="C14" i="5"/>
  <c r="C15" i="5"/>
  <c r="C16" i="5"/>
  <c r="C17" i="5"/>
  <c r="C18" i="5"/>
  <c r="C13" i="5"/>
  <c r="K14" i="5"/>
  <c r="K15" i="5"/>
  <c r="K16" i="5"/>
  <c r="K17" i="5"/>
  <c r="K18" i="5"/>
  <c r="K13" i="5"/>
</calcChain>
</file>

<file path=xl/sharedStrings.xml><?xml version="1.0" encoding="utf-8"?>
<sst xmlns="http://schemas.openxmlformats.org/spreadsheetml/2006/main" count="198" uniqueCount="86">
  <si>
    <t>fft_fwd_ip_len50</t>
  </si>
  <si>
    <t>real_post_process_kernel_transpose</t>
  </si>
  <si>
    <t>fft_fwd_ip_len100</t>
  </si>
  <si>
    <t>transpose_kernel2_scheme</t>
  </si>
  <si>
    <t>fft_fwd_op_len100</t>
  </si>
  <si>
    <t>TCC_HIT_sum</t>
  </si>
  <si>
    <t>TCC_MISS_sum</t>
  </si>
  <si>
    <t>L2CacheHit</t>
  </si>
  <si>
    <t>TCC_EA_WRREQ_sum</t>
  </si>
  <si>
    <t>TCC_EA_WRREQ_64B_sum</t>
  </si>
  <si>
    <t>TCC_EA_RDREQ_sum</t>
  </si>
  <si>
    <t>TCC_EA_RDREQ_32B_sum</t>
  </si>
  <si>
    <t>TCC_WRREQ_STALL_max</t>
  </si>
  <si>
    <t>TCC_WRREQ1_STALL_max</t>
  </si>
  <si>
    <t>TA_FLAT_READ_WAVEFRONTS_sum</t>
  </si>
  <si>
    <t>TA_FLAT_WRITE_WAVEFRONTS_sum</t>
  </si>
  <si>
    <t>Wavefronts</t>
  </si>
  <si>
    <t>GPUBusy</t>
  </si>
  <si>
    <t>VALUBusy</t>
  </si>
  <si>
    <t>SALUBusy</t>
  </si>
  <si>
    <t>MemUnitBusy</t>
  </si>
  <si>
    <t>TA_BUSY_avr</t>
  </si>
  <si>
    <t>VALUInsts</t>
  </si>
  <si>
    <t>SALUInsts</t>
  </si>
  <si>
    <t>VFetchInsts</t>
  </si>
  <si>
    <t>SFetchInsts</t>
  </si>
  <si>
    <t>VWriteInsts</t>
  </si>
  <si>
    <t>FlatVMemInsts</t>
  </si>
  <si>
    <t>FlatLDSInsts</t>
  </si>
  <si>
    <t>LDSInsts</t>
  </si>
  <si>
    <t>GDSInsts</t>
  </si>
  <si>
    <t>VALUUtilization</t>
  </si>
  <si>
    <t>MemUnitStalled</t>
  </si>
  <si>
    <t>WriteUnitStalled</t>
  </si>
  <si>
    <t>ALUStalledByLDS</t>
  </si>
  <si>
    <t>MemWrites32B</t>
  </si>
  <si>
    <t>LDSBankConflict</t>
  </si>
  <si>
    <t>RDATA1_SIZE</t>
  </si>
  <si>
    <t>WDATA1_SIZE</t>
  </si>
  <si>
    <t>FetchSize</t>
  </si>
  <si>
    <t>WRITE_REQ_32B</t>
  </si>
  <si>
    <t>SQ_INSTS_VALU</t>
  </si>
  <si>
    <t>SQ_INSTS_SALU</t>
  </si>
  <si>
    <t>SQ_INSTS_SMEM</t>
  </si>
  <si>
    <t>SQ_INSTS_FLAT</t>
  </si>
  <si>
    <t>SQ_INSTS_VMEM_WR</t>
  </si>
  <si>
    <t>SQ_INSTS_VMEM_RD</t>
  </si>
  <si>
    <t>SQ_INSTS_FLAT_LDS_ONLY</t>
  </si>
  <si>
    <t>SQ_INSTS_LDS</t>
  </si>
  <si>
    <t>SQ_INSTS_GDS</t>
  </si>
  <si>
    <t>SQ_WAIT_INST_LDS</t>
  </si>
  <si>
    <t>SQ_ACTIVE_INST_VALU</t>
  </si>
  <si>
    <t>SQ_INST_CYCLES_SALU</t>
  </si>
  <si>
    <t>SQ_THREAD_CYCLES_VALU</t>
  </si>
  <si>
    <t>SQ_LDS_BANK_CONFLICT</t>
  </si>
  <si>
    <t>total</t>
  </si>
  <si>
    <t>coalescing</t>
  </si>
  <si>
    <t>bid_x</t>
  </si>
  <si>
    <t>bid_y</t>
  </si>
  <si>
    <t>DIM_X</t>
  </si>
  <si>
    <t>stride_in0</t>
  </si>
  <si>
    <t>stride_out0</t>
  </si>
  <si>
    <t>ld_in</t>
  </si>
  <si>
    <t>ld_out</t>
  </si>
  <si>
    <t>i_offset</t>
  </si>
  <si>
    <t>o_offset</t>
  </si>
  <si>
    <t>tid_x</t>
  </si>
  <si>
    <t>tid_y</t>
  </si>
  <si>
    <t>DIM_Y</t>
  </si>
  <si>
    <t>wr_addr</t>
  </si>
  <si>
    <t>rd_addr</t>
  </si>
  <si>
    <t>i</t>
  </si>
  <si>
    <t>——&gt;</t>
  </si>
  <si>
    <t>lds_wr_x</t>
  </si>
  <si>
    <t>lds_wr_y</t>
  </si>
  <si>
    <t>lds_rd_x</t>
  </si>
  <si>
    <t>lds_rd_y</t>
  </si>
  <si>
    <t xml:space="preserve">  SQ_INSTS_LDS (18200)</t>
  </si>
  <si>
    <t xml:space="preserve">  SQ_WAIT_INST_LDS (412915)</t>
  </si>
  <si>
    <t xml:space="preserve">  SQ_LDS_BANK_CONFLICT (474300)</t>
  </si>
  <si>
    <t xml:space="preserve">  LDSBankConflict (16)</t>
  </si>
  <si>
    <t xml:space="preserve">  SQ_WAIT_INST_LDS (926)</t>
  </si>
  <si>
    <t xml:space="preserve">  SQ_LDS_BANK_CONFLICT (0)</t>
  </si>
  <si>
    <t xml:space="preserve">  LDSBankConflict (0)</t>
  </si>
  <si>
    <t>real_post_process</t>
  </si>
  <si>
    <t>transpose_kernel2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</si>
</sst>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1" fillId="7" borderId="39" xfId="0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13" borderId="24" xfId="0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0" fillId="16" borderId="27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17" borderId="27" xfId="0" applyFill="1" applyBorder="1" applyAlignment="1">
      <alignment horizontal="center"/>
    </xf>
    <xf numFmtId="3" fontId="0" fillId="0" borderId="0" xfId="0" applyNumberFormat="1"/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NumberFormat="1" applyFill="1" applyBorder="1" applyAlignment="1">
      <alignment horizontal="center" vertical="center" textRotation="180"/>
    </xf>
    <xf numFmtId="0" fontId="0" fillId="0" borderId="33" xfId="0" applyNumberFormat="1" applyFill="1" applyBorder="1" applyAlignment="1">
      <alignment horizontal="center" vertical="center" textRotation="180"/>
    </xf>
    <xf numFmtId="0" fontId="0" fillId="0" borderId="30" xfId="0" applyNumberFormat="1" applyFill="1" applyBorder="1" applyAlignment="1">
      <alignment horizontal="center" vertical="center" textRotation="180"/>
    </xf>
    <xf numFmtId="0" fontId="0" fillId="0" borderId="32" xfId="0" applyBorder="1" applyAlignment="1">
      <alignment horizontal="center" textRotation="90"/>
    </xf>
    <xf numFmtId="0" fontId="0" fillId="0" borderId="30" xfId="0" applyBorder="1" applyAlignment="1">
      <alignment horizontal="center" textRotation="90"/>
    </xf>
    <xf numFmtId="0" fontId="0" fillId="0" borderId="25" xfId="0" applyBorder="1" applyAlignment="1">
      <alignment horizontal="center"/>
    </xf>
    <xf numFmtId="0" fontId="0" fillId="0" borderId="6" xfId="0" applyNumberFormat="1" applyFill="1" applyBorder="1" applyAlignment="1">
      <alignment horizontal="center" vertical="center" textRotation="180"/>
    </xf>
    <xf numFmtId="0" fontId="0" fillId="0" borderId="6" xfId="0" applyBorder="1" applyAlignment="1">
      <alignment horizontal="center" textRotation="90"/>
    </xf>
    <xf numFmtId="0" fontId="0" fillId="0" borderId="27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1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3"/>
  <sheetViews>
    <sheetView zoomScale="130" zoomScaleNormal="130" workbookViewId="0">
      <selection activeCell="B30" sqref="B30:H32"/>
    </sheetView>
  </sheetViews>
  <sheetFormatPr defaultRowHeight="14.5" x14ac:dyDescent="0.35"/>
  <cols>
    <col min="1" max="1" width="8.7265625" style="1"/>
    <col min="2" max="2" width="32.36328125" style="1" customWidth="1"/>
    <col min="3" max="16384" width="8.7265625" style="1"/>
  </cols>
  <sheetData>
    <row r="2" spans="2:8" ht="15" thickBot="1" x14ac:dyDescent="0.4"/>
    <row r="3" spans="2:8" ht="15" thickBot="1" x14ac:dyDescent="0.4">
      <c r="B3" s="14"/>
      <c r="C3" s="15" t="s">
        <v>0</v>
      </c>
      <c r="D3" s="16" t="s">
        <v>1</v>
      </c>
      <c r="E3" s="16" t="s">
        <v>2</v>
      </c>
      <c r="F3" s="16" t="s">
        <v>3</v>
      </c>
      <c r="G3" s="16" t="s">
        <v>4</v>
      </c>
      <c r="H3" s="17" t="s">
        <v>3</v>
      </c>
    </row>
    <row r="4" spans="2:8" x14ac:dyDescent="0.35">
      <c r="B4" s="10" t="s">
        <v>5</v>
      </c>
      <c r="C4" s="11">
        <v>86968</v>
      </c>
      <c r="D4" s="12">
        <v>100569</v>
      </c>
      <c r="E4" s="12">
        <v>87014</v>
      </c>
      <c r="F4" s="12">
        <v>9648</v>
      </c>
      <c r="G4" s="12">
        <v>46144</v>
      </c>
      <c r="H4" s="13">
        <v>9644</v>
      </c>
    </row>
    <row r="5" spans="2:8" x14ac:dyDescent="0.35">
      <c r="B5" s="8" t="s">
        <v>6</v>
      </c>
      <c r="C5" s="6">
        <v>83411</v>
      </c>
      <c r="D5" s="2">
        <v>126679</v>
      </c>
      <c r="E5" s="2">
        <v>85139</v>
      </c>
      <c r="F5" s="2">
        <v>127779</v>
      </c>
      <c r="G5" s="2">
        <v>128218</v>
      </c>
      <c r="H5" s="3">
        <v>127766</v>
      </c>
    </row>
    <row r="6" spans="2:8" x14ac:dyDescent="0.35">
      <c r="B6" s="8" t="s">
        <v>7</v>
      </c>
      <c r="C6" s="6">
        <v>51</v>
      </c>
      <c r="D6" s="2">
        <v>44</v>
      </c>
      <c r="E6" s="2">
        <v>50</v>
      </c>
      <c r="F6" s="2">
        <v>7</v>
      </c>
      <c r="G6" s="2">
        <v>26</v>
      </c>
      <c r="H6" s="3">
        <v>7</v>
      </c>
    </row>
    <row r="7" spans="2:8" x14ac:dyDescent="0.35">
      <c r="B7" s="8" t="s">
        <v>8</v>
      </c>
      <c r="C7" s="6">
        <v>31279</v>
      </c>
      <c r="D7" s="2">
        <v>31880</v>
      </c>
      <c r="E7" s="2">
        <v>31884</v>
      </c>
      <c r="F7" s="2">
        <v>31954</v>
      </c>
      <c r="G7" s="2">
        <v>31885</v>
      </c>
      <c r="H7" s="3">
        <v>31958</v>
      </c>
    </row>
    <row r="8" spans="2:8" x14ac:dyDescent="0.35">
      <c r="B8" s="8" t="s">
        <v>9</v>
      </c>
      <c r="C8" s="6">
        <v>31270</v>
      </c>
      <c r="D8" s="2">
        <v>31878</v>
      </c>
      <c r="E8" s="2">
        <v>31878</v>
      </c>
      <c r="F8" s="2">
        <v>31857</v>
      </c>
      <c r="G8" s="2">
        <v>31878</v>
      </c>
      <c r="H8" s="3">
        <v>31864</v>
      </c>
    </row>
    <row r="9" spans="2:8" x14ac:dyDescent="0.35">
      <c r="B9" s="8" t="s">
        <v>10</v>
      </c>
      <c r="C9" s="6">
        <v>31588</v>
      </c>
      <c r="D9" s="2">
        <v>31502</v>
      </c>
      <c r="E9" s="2">
        <v>32008</v>
      </c>
      <c r="F9" s="2">
        <v>32035</v>
      </c>
      <c r="G9" s="2">
        <v>32232</v>
      </c>
      <c r="H9" s="3">
        <v>32037</v>
      </c>
    </row>
    <row r="10" spans="2:8" x14ac:dyDescent="0.35">
      <c r="B10" s="8" t="s">
        <v>11</v>
      </c>
      <c r="C10" s="6">
        <v>0</v>
      </c>
      <c r="D10" s="2">
        <v>0</v>
      </c>
      <c r="E10" s="2">
        <v>0</v>
      </c>
      <c r="F10" s="2">
        <v>0</v>
      </c>
      <c r="G10" s="2">
        <v>0</v>
      </c>
      <c r="H10" s="3">
        <v>0</v>
      </c>
    </row>
    <row r="11" spans="2:8" x14ac:dyDescent="0.35">
      <c r="B11" s="8" t="s">
        <v>12</v>
      </c>
      <c r="C11" s="6">
        <v>1278</v>
      </c>
      <c r="D11" s="2">
        <v>559</v>
      </c>
      <c r="E11" s="2">
        <v>1223</v>
      </c>
      <c r="F11" s="2">
        <v>759</v>
      </c>
      <c r="G11" s="2">
        <v>1353</v>
      </c>
      <c r="H11" s="3">
        <v>676</v>
      </c>
    </row>
    <row r="12" spans="2:8" x14ac:dyDescent="0.35">
      <c r="B12" s="8" t="s">
        <v>13</v>
      </c>
      <c r="C12" s="6">
        <v>1132</v>
      </c>
      <c r="D12" s="2">
        <v>677</v>
      </c>
      <c r="E12" s="2">
        <v>1198</v>
      </c>
      <c r="F12" s="2">
        <v>595</v>
      </c>
      <c r="G12" s="2">
        <v>1171</v>
      </c>
      <c r="H12" s="3">
        <v>718</v>
      </c>
    </row>
    <row r="13" spans="2:8" x14ac:dyDescent="0.35">
      <c r="B13" s="8" t="s">
        <v>14</v>
      </c>
      <c r="C13" s="6">
        <v>11200</v>
      </c>
      <c r="D13" s="2">
        <v>35000</v>
      </c>
      <c r="E13" s="2">
        <v>12750</v>
      </c>
      <c r="F13" s="2">
        <v>10200</v>
      </c>
      <c r="G13" s="2">
        <v>12750</v>
      </c>
      <c r="H13" s="3">
        <v>10200</v>
      </c>
    </row>
    <row r="14" spans="2:8" x14ac:dyDescent="0.35">
      <c r="B14" s="8" t="s">
        <v>15</v>
      </c>
      <c r="C14" s="6">
        <v>4000</v>
      </c>
      <c r="D14" s="2">
        <v>17500</v>
      </c>
      <c r="E14" s="2">
        <v>4250</v>
      </c>
      <c r="F14" s="2">
        <v>8000</v>
      </c>
      <c r="G14" s="2">
        <v>4250</v>
      </c>
      <c r="H14" s="3">
        <v>8000</v>
      </c>
    </row>
    <row r="15" spans="2:8" x14ac:dyDescent="0.35">
      <c r="B15" s="8" t="s">
        <v>16</v>
      </c>
      <c r="C15" s="6">
        <v>800</v>
      </c>
      <c r="D15" s="2">
        <v>5600</v>
      </c>
      <c r="E15" s="2">
        <v>425</v>
      </c>
      <c r="F15" s="2">
        <v>2560</v>
      </c>
      <c r="G15" s="2">
        <v>425</v>
      </c>
      <c r="H15" s="3">
        <v>2560</v>
      </c>
    </row>
    <row r="16" spans="2:8" x14ac:dyDescent="0.35">
      <c r="B16" s="8" t="s">
        <v>17</v>
      </c>
      <c r="C16" s="6">
        <v>100</v>
      </c>
      <c r="D16" s="2">
        <v>100</v>
      </c>
      <c r="E16" s="2">
        <v>100</v>
      </c>
      <c r="F16" s="2">
        <v>100</v>
      </c>
      <c r="G16" s="2">
        <v>100</v>
      </c>
      <c r="H16" s="3">
        <v>100</v>
      </c>
    </row>
    <row r="17" spans="2:8" x14ac:dyDescent="0.35">
      <c r="B17" s="8" t="s">
        <v>18</v>
      </c>
      <c r="C17" s="6">
        <v>30</v>
      </c>
      <c r="D17" s="2">
        <v>30</v>
      </c>
      <c r="E17" s="2">
        <v>27</v>
      </c>
      <c r="F17" s="2">
        <v>15</v>
      </c>
      <c r="G17" s="2">
        <v>28</v>
      </c>
      <c r="H17" s="3">
        <v>15</v>
      </c>
    </row>
    <row r="18" spans="2:8" x14ac:dyDescent="0.35">
      <c r="B18" s="8" t="s">
        <v>19</v>
      </c>
      <c r="C18" s="6">
        <v>2</v>
      </c>
      <c r="D18" s="2">
        <v>12</v>
      </c>
      <c r="E18" s="2">
        <v>1</v>
      </c>
      <c r="F18" s="2">
        <v>8</v>
      </c>
      <c r="G18" s="2">
        <v>1</v>
      </c>
      <c r="H18" s="3">
        <v>8</v>
      </c>
    </row>
    <row r="19" spans="2:8" x14ac:dyDescent="0.35">
      <c r="B19" s="8" t="s">
        <v>20</v>
      </c>
      <c r="C19" s="6">
        <v>24</v>
      </c>
      <c r="D19" s="2">
        <v>46</v>
      </c>
      <c r="E19" s="2">
        <v>26</v>
      </c>
      <c r="F19" s="2">
        <v>20</v>
      </c>
      <c r="G19" s="2">
        <v>28</v>
      </c>
      <c r="H19" s="3">
        <v>20</v>
      </c>
    </row>
    <row r="20" spans="2:8" x14ac:dyDescent="0.35">
      <c r="B20" s="8" t="s">
        <v>21</v>
      </c>
      <c r="C20" s="6">
        <v>50667</v>
      </c>
      <c r="D20" s="2">
        <v>98793</v>
      </c>
      <c r="E20" s="2">
        <v>68315</v>
      </c>
      <c r="F20" s="2">
        <v>32072</v>
      </c>
      <c r="G20" s="2">
        <v>73218</v>
      </c>
      <c r="H20" s="3">
        <v>32411</v>
      </c>
    </row>
    <row r="21" spans="2:8" x14ac:dyDescent="0.35">
      <c r="B21" s="8" t="s">
        <v>22</v>
      </c>
      <c r="C21" s="6">
        <v>639</v>
      </c>
      <c r="D21" s="2">
        <v>157</v>
      </c>
      <c r="E21" s="2">
        <v>1333</v>
      </c>
      <c r="F21" s="2">
        <v>141</v>
      </c>
      <c r="G21" s="2">
        <v>1343</v>
      </c>
      <c r="H21" s="3">
        <v>141</v>
      </c>
    </row>
    <row r="22" spans="2:8" x14ac:dyDescent="0.35">
      <c r="B22" s="8" t="s">
        <v>23</v>
      </c>
      <c r="C22" s="6">
        <v>97</v>
      </c>
      <c r="D22" s="2">
        <v>77</v>
      </c>
      <c r="E22" s="2">
        <v>110</v>
      </c>
      <c r="F22" s="2">
        <v>94</v>
      </c>
      <c r="G22" s="2">
        <v>111</v>
      </c>
      <c r="H22" s="3">
        <v>94</v>
      </c>
    </row>
    <row r="23" spans="2:8" x14ac:dyDescent="0.35">
      <c r="B23" s="8" t="s">
        <v>24</v>
      </c>
      <c r="C23" s="6">
        <v>0</v>
      </c>
      <c r="D23" s="2">
        <v>0</v>
      </c>
      <c r="E23" s="2">
        <v>0</v>
      </c>
      <c r="F23" s="2">
        <v>0</v>
      </c>
      <c r="G23" s="2">
        <v>0</v>
      </c>
      <c r="H23" s="3">
        <v>0</v>
      </c>
    </row>
    <row r="24" spans="2:8" x14ac:dyDescent="0.35">
      <c r="B24" s="8" t="s">
        <v>25</v>
      </c>
      <c r="C24" s="6">
        <v>9</v>
      </c>
      <c r="D24" s="2">
        <v>5</v>
      </c>
      <c r="E24" s="2">
        <v>9</v>
      </c>
      <c r="F24" s="2">
        <v>11</v>
      </c>
      <c r="G24" s="2">
        <v>13</v>
      </c>
      <c r="H24" s="3">
        <v>11</v>
      </c>
    </row>
    <row r="25" spans="2:8" x14ac:dyDescent="0.35">
      <c r="B25" s="8" t="s">
        <v>26</v>
      </c>
      <c r="C25" s="6">
        <v>0</v>
      </c>
      <c r="D25" s="2">
        <v>0</v>
      </c>
      <c r="E25" s="2">
        <v>0</v>
      </c>
      <c r="F25" s="2">
        <v>0</v>
      </c>
      <c r="G25" s="2">
        <v>0</v>
      </c>
      <c r="H25" s="3">
        <v>0</v>
      </c>
    </row>
    <row r="26" spans="2:8" x14ac:dyDescent="0.35">
      <c r="B26" s="8" t="s">
        <v>27</v>
      </c>
      <c r="C26" s="6">
        <v>19</v>
      </c>
      <c r="D26" s="2">
        <v>9</v>
      </c>
      <c r="E26" s="2">
        <v>40</v>
      </c>
      <c r="F26" s="2">
        <v>7</v>
      </c>
      <c r="G26" s="2">
        <v>40</v>
      </c>
      <c r="H26" s="3">
        <v>7</v>
      </c>
    </row>
    <row r="27" spans="2:8" x14ac:dyDescent="0.35">
      <c r="B27" s="8" t="s">
        <v>28</v>
      </c>
      <c r="C27" s="6">
        <v>0</v>
      </c>
      <c r="D27" s="2">
        <v>0</v>
      </c>
      <c r="E27" s="2">
        <v>0</v>
      </c>
      <c r="F27" s="2">
        <v>0</v>
      </c>
      <c r="G27" s="2">
        <v>0</v>
      </c>
      <c r="H27" s="3">
        <v>0</v>
      </c>
    </row>
    <row r="28" spans="2:8" x14ac:dyDescent="0.35">
      <c r="B28" s="8" t="s">
        <v>29</v>
      </c>
      <c r="C28" s="6">
        <v>12</v>
      </c>
      <c r="D28" s="2">
        <v>2</v>
      </c>
      <c r="E28" s="2">
        <v>24</v>
      </c>
      <c r="F28" s="2">
        <v>7</v>
      </c>
      <c r="G28" s="2">
        <v>24</v>
      </c>
      <c r="H28" s="3">
        <v>7</v>
      </c>
    </row>
    <row r="29" spans="2:8" x14ac:dyDescent="0.35">
      <c r="B29" s="8" t="s">
        <v>30</v>
      </c>
      <c r="C29" s="6">
        <v>0</v>
      </c>
      <c r="D29" s="2">
        <v>0</v>
      </c>
      <c r="E29" s="2">
        <v>0</v>
      </c>
      <c r="F29" s="2">
        <v>0</v>
      </c>
      <c r="G29" s="2">
        <v>0</v>
      </c>
      <c r="H29" s="3">
        <v>0</v>
      </c>
    </row>
    <row r="30" spans="2:8" x14ac:dyDescent="0.35">
      <c r="B30" s="8" t="s">
        <v>31</v>
      </c>
      <c r="C30" s="6">
        <v>97</v>
      </c>
      <c r="D30" s="2">
        <v>69</v>
      </c>
      <c r="E30" s="2">
        <v>93</v>
      </c>
      <c r="F30" s="2">
        <v>97</v>
      </c>
      <c r="G30" s="2">
        <v>93</v>
      </c>
      <c r="H30" s="3">
        <v>97</v>
      </c>
    </row>
    <row r="31" spans="2:8" x14ac:dyDescent="0.35">
      <c r="B31" s="8" t="s">
        <v>32</v>
      </c>
      <c r="C31" s="6">
        <v>6</v>
      </c>
      <c r="D31" s="2">
        <v>19</v>
      </c>
      <c r="E31" s="2">
        <v>11</v>
      </c>
      <c r="F31" s="2">
        <v>1</v>
      </c>
      <c r="G31" s="2">
        <v>12</v>
      </c>
      <c r="H31" s="3">
        <v>3</v>
      </c>
    </row>
    <row r="32" spans="2:8" x14ac:dyDescent="0.35">
      <c r="B32" s="8" t="s">
        <v>33</v>
      </c>
      <c r="C32" s="6">
        <v>2</v>
      </c>
      <c r="D32" s="2">
        <v>1</v>
      </c>
      <c r="E32" s="2">
        <v>1</v>
      </c>
      <c r="F32" s="2">
        <v>1</v>
      </c>
      <c r="G32" s="2">
        <v>1</v>
      </c>
      <c r="H32" s="3">
        <v>1</v>
      </c>
    </row>
    <row r="33" spans="2:8" x14ac:dyDescent="0.35">
      <c r="B33" s="8" t="s">
        <v>34</v>
      </c>
      <c r="C33" s="6">
        <v>0</v>
      </c>
      <c r="D33" s="2">
        <v>0</v>
      </c>
      <c r="E33" s="2">
        <v>0</v>
      </c>
      <c r="F33" s="2">
        <v>1</v>
      </c>
      <c r="G33" s="2">
        <v>0</v>
      </c>
      <c r="H33" s="3">
        <v>1</v>
      </c>
    </row>
    <row r="34" spans="2:8" x14ac:dyDescent="0.35">
      <c r="B34" s="8" t="s">
        <v>35</v>
      </c>
      <c r="C34" s="6">
        <v>125021</v>
      </c>
      <c r="D34" s="2">
        <v>127505</v>
      </c>
      <c r="E34" s="2">
        <v>127511</v>
      </c>
      <c r="F34" s="2">
        <v>127668</v>
      </c>
      <c r="G34" s="2">
        <v>127503</v>
      </c>
      <c r="H34" s="3">
        <v>127590</v>
      </c>
    </row>
    <row r="35" spans="2:8" x14ac:dyDescent="0.35">
      <c r="B35" s="8" t="s">
        <v>36</v>
      </c>
      <c r="C35" s="6">
        <v>0</v>
      </c>
      <c r="D35" s="2">
        <v>24</v>
      </c>
      <c r="E35" s="2">
        <v>1</v>
      </c>
      <c r="F35" s="2">
        <v>14</v>
      </c>
      <c r="G35" s="2">
        <v>1</v>
      </c>
      <c r="H35" s="3">
        <v>15</v>
      </c>
    </row>
    <row r="36" spans="2:8" x14ac:dyDescent="0.35">
      <c r="B36" s="8" t="s">
        <v>37</v>
      </c>
      <c r="C36" s="6">
        <v>2001984</v>
      </c>
      <c r="D36" s="2">
        <v>1999744</v>
      </c>
      <c r="E36" s="2">
        <v>2046144</v>
      </c>
      <c r="F36" s="2">
        <v>2043776</v>
      </c>
      <c r="G36" s="2">
        <v>2055488</v>
      </c>
      <c r="H36" s="3">
        <v>2043648</v>
      </c>
    </row>
    <row r="37" spans="2:8" x14ac:dyDescent="0.35">
      <c r="B37" s="8" t="s">
        <v>38</v>
      </c>
      <c r="C37" s="6">
        <v>1999104</v>
      </c>
      <c r="D37" s="2">
        <v>2039872</v>
      </c>
      <c r="E37" s="2">
        <v>2048928</v>
      </c>
      <c r="F37" s="2">
        <v>2041376</v>
      </c>
      <c r="G37" s="2">
        <v>2046048</v>
      </c>
      <c r="H37" s="3">
        <v>2041216</v>
      </c>
    </row>
    <row r="38" spans="2:8" x14ac:dyDescent="0.35">
      <c r="B38" s="8" t="s">
        <v>39</v>
      </c>
      <c r="C38" s="6">
        <v>3933</v>
      </c>
      <c r="D38" s="2">
        <v>3931</v>
      </c>
      <c r="E38" s="2">
        <v>4017</v>
      </c>
      <c r="F38" s="2">
        <v>4001</v>
      </c>
      <c r="G38" s="2">
        <v>4032</v>
      </c>
      <c r="H38" s="3">
        <v>3999</v>
      </c>
    </row>
    <row r="39" spans="2:8" x14ac:dyDescent="0.35">
      <c r="B39" s="8" t="s">
        <v>40</v>
      </c>
      <c r="C39" s="6">
        <v>125030</v>
      </c>
      <c r="D39" s="2">
        <v>127505</v>
      </c>
      <c r="E39" s="2">
        <v>127507</v>
      </c>
      <c r="F39" s="2">
        <v>127710</v>
      </c>
      <c r="G39" s="2">
        <v>127969</v>
      </c>
      <c r="H39" s="3">
        <v>127612</v>
      </c>
    </row>
    <row r="40" spans="2:8" x14ac:dyDescent="0.35">
      <c r="B40" s="8" t="s">
        <v>41</v>
      </c>
      <c r="C40" s="6">
        <v>511200</v>
      </c>
      <c r="D40" s="2">
        <v>880200</v>
      </c>
      <c r="E40" s="2">
        <v>566525</v>
      </c>
      <c r="F40" s="2">
        <v>361952</v>
      </c>
      <c r="G40" s="2">
        <v>570775</v>
      </c>
      <c r="H40" s="3">
        <v>361952</v>
      </c>
    </row>
    <row r="41" spans="2:8" x14ac:dyDescent="0.35">
      <c r="B41" s="8" t="s">
        <v>42</v>
      </c>
      <c r="C41" s="6">
        <v>77600</v>
      </c>
      <c r="D41" s="2">
        <v>431600</v>
      </c>
      <c r="E41" s="2">
        <v>46750</v>
      </c>
      <c r="F41" s="2">
        <v>243008</v>
      </c>
      <c r="G41" s="2">
        <v>47175</v>
      </c>
      <c r="H41" s="3">
        <v>243008</v>
      </c>
    </row>
    <row r="42" spans="2:8" x14ac:dyDescent="0.35">
      <c r="B42" s="8" t="s">
        <v>43</v>
      </c>
      <c r="C42" s="6">
        <v>7200</v>
      </c>
      <c r="D42" s="2">
        <v>28000</v>
      </c>
      <c r="E42" s="2">
        <v>3825</v>
      </c>
      <c r="F42" s="2">
        <v>28160</v>
      </c>
      <c r="G42" s="2">
        <v>5525</v>
      </c>
      <c r="H42" s="3">
        <v>28160</v>
      </c>
    </row>
    <row r="43" spans="2:8" x14ac:dyDescent="0.35">
      <c r="B43" s="8" t="s">
        <v>44</v>
      </c>
      <c r="C43" s="6">
        <v>15200</v>
      </c>
      <c r="D43" s="2">
        <v>52500</v>
      </c>
      <c r="E43" s="2">
        <v>17000</v>
      </c>
      <c r="F43" s="2">
        <v>18200</v>
      </c>
      <c r="G43" s="2">
        <v>17000</v>
      </c>
      <c r="H43" s="3">
        <v>18200</v>
      </c>
    </row>
    <row r="44" spans="2:8" x14ac:dyDescent="0.35">
      <c r="B44" s="8" t="s">
        <v>45</v>
      </c>
      <c r="C44" s="6">
        <v>4000</v>
      </c>
      <c r="D44" s="2">
        <v>17500</v>
      </c>
      <c r="E44" s="2">
        <v>4250</v>
      </c>
      <c r="F44" s="2">
        <v>8000</v>
      </c>
      <c r="G44" s="2">
        <v>4250</v>
      </c>
      <c r="H44" s="3">
        <v>8000</v>
      </c>
    </row>
    <row r="45" spans="2:8" x14ac:dyDescent="0.35">
      <c r="B45" s="8" t="s">
        <v>46</v>
      </c>
      <c r="C45" s="6">
        <v>11200</v>
      </c>
      <c r="D45" s="2">
        <v>35000</v>
      </c>
      <c r="E45" s="2">
        <v>12750</v>
      </c>
      <c r="F45" s="2">
        <v>10200</v>
      </c>
      <c r="G45" s="2">
        <v>12750</v>
      </c>
      <c r="H45" s="3">
        <v>10200</v>
      </c>
    </row>
    <row r="46" spans="2:8" x14ac:dyDescent="0.35">
      <c r="B46" s="8" t="s">
        <v>47</v>
      </c>
      <c r="C46" s="6">
        <v>0</v>
      </c>
      <c r="D46" s="2">
        <v>0</v>
      </c>
      <c r="E46" s="2">
        <v>0</v>
      </c>
      <c r="F46" s="2">
        <v>0</v>
      </c>
      <c r="G46" s="2">
        <v>0</v>
      </c>
      <c r="H46" s="3">
        <v>0</v>
      </c>
    </row>
    <row r="47" spans="2:8" x14ac:dyDescent="0.35">
      <c r="B47" s="8" t="s">
        <v>48</v>
      </c>
      <c r="C47" s="6">
        <v>9600</v>
      </c>
      <c r="D47" s="2">
        <v>15000</v>
      </c>
      <c r="E47" s="2">
        <v>10200</v>
      </c>
      <c r="F47" s="2">
        <v>18200</v>
      </c>
      <c r="G47" s="2">
        <v>10200</v>
      </c>
      <c r="H47" s="3">
        <v>18200</v>
      </c>
    </row>
    <row r="48" spans="2:8" x14ac:dyDescent="0.35">
      <c r="B48" s="8" t="s">
        <v>49</v>
      </c>
      <c r="C48" s="6">
        <v>0</v>
      </c>
      <c r="D48" s="2">
        <v>0</v>
      </c>
      <c r="E48" s="2">
        <v>0</v>
      </c>
      <c r="F48" s="2">
        <v>0</v>
      </c>
      <c r="G48" s="2">
        <v>0</v>
      </c>
      <c r="H48" s="3">
        <v>0</v>
      </c>
    </row>
    <row r="49" spans="2:8" x14ac:dyDescent="0.35">
      <c r="B49" s="8" t="s">
        <v>50</v>
      </c>
      <c r="C49" s="6">
        <v>1060</v>
      </c>
      <c r="D49" s="2">
        <v>200077</v>
      </c>
      <c r="E49" s="2">
        <v>3771</v>
      </c>
      <c r="F49" s="2">
        <v>481238</v>
      </c>
      <c r="G49" s="2">
        <v>5159</v>
      </c>
      <c r="H49" s="3">
        <v>516446</v>
      </c>
    </row>
    <row r="50" spans="2:8" x14ac:dyDescent="0.35">
      <c r="B50" s="8" t="s">
        <v>51</v>
      </c>
      <c r="C50" s="6">
        <v>1019121</v>
      </c>
      <c r="D50" s="2">
        <v>1057400</v>
      </c>
      <c r="E50" s="2">
        <v>1197897</v>
      </c>
      <c r="F50" s="2">
        <v>446368</v>
      </c>
      <c r="G50" s="2">
        <v>516446</v>
      </c>
      <c r="H50" s="3">
        <v>446368</v>
      </c>
    </row>
    <row r="51" spans="2:8" x14ac:dyDescent="0.35">
      <c r="B51" s="8" t="s">
        <v>52</v>
      </c>
      <c r="C51" s="6">
        <v>77600</v>
      </c>
      <c r="D51" s="2">
        <v>431600</v>
      </c>
      <c r="E51" s="2">
        <v>46750</v>
      </c>
      <c r="F51" s="2">
        <v>243008</v>
      </c>
      <c r="G51" s="2">
        <v>47175</v>
      </c>
      <c r="H51" s="3">
        <v>243008</v>
      </c>
    </row>
    <row r="52" spans="2:8" x14ac:dyDescent="0.35">
      <c r="B52" s="8" t="s">
        <v>53</v>
      </c>
      <c r="C52" s="6">
        <v>63450000</v>
      </c>
      <c r="D52" s="2">
        <v>47013600</v>
      </c>
      <c r="E52" s="2">
        <v>71706000</v>
      </c>
      <c r="F52" s="2">
        <v>27922432</v>
      </c>
      <c r="G52" s="2">
        <v>72063000</v>
      </c>
      <c r="H52" s="3">
        <v>27922432</v>
      </c>
    </row>
    <row r="53" spans="2:8" ht="15" thickBot="1" x14ac:dyDescent="0.4">
      <c r="B53" s="9" t="s">
        <v>54</v>
      </c>
      <c r="C53" s="7">
        <v>32000</v>
      </c>
      <c r="D53" s="4">
        <v>880000</v>
      </c>
      <c r="E53" s="4">
        <v>68000</v>
      </c>
      <c r="F53" s="4">
        <v>474300</v>
      </c>
      <c r="G53" s="4">
        <v>68000</v>
      </c>
      <c r="H53" s="5">
        <v>474300</v>
      </c>
    </row>
  </sheetData>
  <pageMargins left="0.7" right="0.7" top="0.75" bottom="0.75" header="0.3" footer="0.3"/>
  <pageSetup paperSize="9" orientation="portrait" horizontalDpi="300" verticalDpi="300" r:id="rId1"/>
  <headerFooter>
    <oddHeader>&amp;L&amp;"Arial"&amp;11&amp;K0078D7[AMD Official Use Only - Internal Distribution Only]&amp;1#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2F44-B026-4EE8-9DFF-B6708F5A847E}">
  <dimension ref="A1:BO67"/>
  <sheetViews>
    <sheetView tabSelected="1" topLeftCell="A16" zoomScale="55" zoomScaleNormal="55" workbookViewId="0">
      <selection activeCell="U10" sqref="U10"/>
    </sheetView>
  </sheetViews>
  <sheetFormatPr defaultRowHeight="14.5" x14ac:dyDescent="0.35"/>
  <cols>
    <col min="1" max="66" width="3.6328125" style="75" customWidth="1"/>
    <col min="67" max="16384" width="8.7265625" style="75"/>
  </cols>
  <sheetData>
    <row r="1" spans="1:67" ht="15" thickBot="1" x14ac:dyDescent="0.4"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</row>
    <row r="2" spans="1:67" ht="15" thickBot="1" x14ac:dyDescent="0.4">
      <c r="A2" s="97"/>
      <c r="B2" s="97"/>
      <c r="C2" s="94">
        <v>0</v>
      </c>
      <c r="D2" s="95">
        <v>1</v>
      </c>
      <c r="E2" s="95">
        <v>2</v>
      </c>
      <c r="F2" s="95">
        <v>3</v>
      </c>
      <c r="G2" s="95">
        <v>4</v>
      </c>
      <c r="H2" s="95">
        <v>5</v>
      </c>
      <c r="I2" s="95">
        <v>6</v>
      </c>
      <c r="J2" s="95">
        <v>7</v>
      </c>
      <c r="K2" s="95">
        <v>8</v>
      </c>
      <c r="L2" s="95">
        <v>9</v>
      </c>
      <c r="M2" s="95">
        <v>10</v>
      </c>
      <c r="N2" s="95">
        <v>11</v>
      </c>
      <c r="O2" s="95">
        <v>12</v>
      </c>
      <c r="P2" s="95">
        <v>13</v>
      </c>
      <c r="Q2" s="95">
        <v>14</v>
      </c>
      <c r="R2" s="95">
        <v>15</v>
      </c>
      <c r="S2" s="95">
        <v>16</v>
      </c>
      <c r="T2" s="95">
        <v>17</v>
      </c>
      <c r="U2" s="95">
        <v>18</v>
      </c>
      <c r="V2" s="95">
        <v>19</v>
      </c>
      <c r="W2" s="95">
        <v>20</v>
      </c>
      <c r="X2" s="95">
        <v>21</v>
      </c>
      <c r="Y2" s="95">
        <v>22</v>
      </c>
      <c r="Z2" s="95">
        <v>23</v>
      </c>
      <c r="AA2" s="95">
        <v>24</v>
      </c>
      <c r="AB2" s="95">
        <v>25</v>
      </c>
      <c r="AC2" s="95">
        <v>26</v>
      </c>
      <c r="AD2" s="95">
        <v>27</v>
      </c>
      <c r="AE2" s="95">
        <v>28</v>
      </c>
      <c r="AF2" s="95">
        <v>29</v>
      </c>
      <c r="AG2" s="95">
        <v>30</v>
      </c>
      <c r="AH2" s="95">
        <v>31</v>
      </c>
      <c r="AI2" s="95">
        <v>32</v>
      </c>
      <c r="AJ2" s="95">
        <v>33</v>
      </c>
      <c r="AK2" s="95">
        <v>34</v>
      </c>
      <c r="AL2" s="95">
        <v>35</v>
      </c>
      <c r="AM2" s="95">
        <v>36</v>
      </c>
      <c r="AN2" s="95">
        <v>37</v>
      </c>
      <c r="AO2" s="95">
        <v>38</v>
      </c>
      <c r="AP2" s="95">
        <v>39</v>
      </c>
      <c r="AQ2" s="95">
        <v>40</v>
      </c>
      <c r="AR2" s="95">
        <v>41</v>
      </c>
      <c r="AS2" s="95">
        <v>42</v>
      </c>
      <c r="AT2" s="95">
        <v>43</v>
      </c>
      <c r="AU2" s="95">
        <v>44</v>
      </c>
      <c r="AV2" s="95">
        <v>45</v>
      </c>
      <c r="AW2" s="95">
        <v>46</v>
      </c>
      <c r="AX2" s="95">
        <v>47</v>
      </c>
      <c r="AY2" s="95">
        <v>48</v>
      </c>
      <c r="AZ2" s="95">
        <v>49</v>
      </c>
      <c r="BA2" s="95">
        <v>50</v>
      </c>
      <c r="BB2" s="95">
        <v>51</v>
      </c>
      <c r="BC2" s="95">
        <v>52</v>
      </c>
      <c r="BD2" s="95">
        <v>53</v>
      </c>
      <c r="BE2" s="95">
        <v>54</v>
      </c>
      <c r="BF2" s="95">
        <v>55</v>
      </c>
      <c r="BG2" s="95">
        <v>56</v>
      </c>
      <c r="BH2" s="95">
        <v>57</v>
      </c>
      <c r="BI2" s="95">
        <v>58</v>
      </c>
      <c r="BJ2" s="95">
        <v>59</v>
      </c>
      <c r="BK2" s="95">
        <v>60</v>
      </c>
      <c r="BL2" s="95">
        <v>61</v>
      </c>
      <c r="BM2" s="95">
        <v>62</v>
      </c>
      <c r="BN2" s="96">
        <v>63</v>
      </c>
      <c r="BO2" s="76"/>
    </row>
    <row r="3" spans="1:67" ht="15" thickBot="1" x14ac:dyDescent="0.4">
      <c r="A3" s="141"/>
      <c r="B3" s="98">
        <v>0</v>
      </c>
      <c r="C3" s="133"/>
      <c r="D3" s="157"/>
      <c r="E3" s="105"/>
      <c r="F3" s="146" t="s">
        <v>72</v>
      </c>
      <c r="G3" s="147"/>
      <c r="H3" s="146" t="s">
        <v>66</v>
      </c>
      <c r="I3" s="147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80"/>
      <c r="BO3" s="76"/>
    </row>
    <row r="4" spans="1:67" x14ac:dyDescent="0.35">
      <c r="A4" s="142"/>
      <c r="B4" s="99">
        <v>1</v>
      </c>
      <c r="C4" s="106"/>
      <c r="D4" s="134"/>
      <c r="BN4" s="82"/>
      <c r="BO4" s="76"/>
    </row>
    <row r="5" spans="1:67" ht="14.5" customHeight="1" x14ac:dyDescent="0.35">
      <c r="A5" s="142"/>
      <c r="B5" s="99">
        <v>2</v>
      </c>
      <c r="C5" s="148" t="s">
        <v>72</v>
      </c>
      <c r="D5" s="158"/>
      <c r="E5" s="104"/>
      <c r="BN5" s="82"/>
      <c r="BO5" s="76"/>
    </row>
    <row r="6" spans="1:67" x14ac:dyDescent="0.35">
      <c r="A6" s="142"/>
      <c r="B6" s="99">
        <v>3</v>
      </c>
      <c r="C6" s="149"/>
      <c r="E6" s="158"/>
      <c r="BN6" s="82"/>
      <c r="BO6" s="76"/>
    </row>
    <row r="7" spans="1:67" x14ac:dyDescent="0.35">
      <c r="A7" s="142"/>
      <c r="B7" s="99">
        <v>4</v>
      </c>
      <c r="C7" s="150"/>
      <c r="BN7" s="82"/>
      <c r="BO7" s="76"/>
    </row>
    <row r="8" spans="1:67" x14ac:dyDescent="0.35">
      <c r="A8" s="142"/>
      <c r="B8" s="99">
        <v>5</v>
      </c>
      <c r="C8" s="151" t="s">
        <v>67</v>
      </c>
      <c r="BN8" s="82"/>
      <c r="BO8" s="76"/>
    </row>
    <row r="9" spans="1:67" x14ac:dyDescent="0.35">
      <c r="A9" s="142"/>
      <c r="B9" s="99">
        <v>6</v>
      </c>
      <c r="C9" s="152"/>
      <c r="BN9" s="82"/>
      <c r="BO9" s="76"/>
    </row>
    <row r="10" spans="1:67" x14ac:dyDescent="0.35">
      <c r="A10" s="142"/>
      <c r="B10" s="99">
        <v>7</v>
      </c>
      <c r="C10" s="81"/>
      <c r="BN10" s="82"/>
      <c r="BO10" s="76"/>
    </row>
    <row r="11" spans="1:67" x14ac:dyDescent="0.35">
      <c r="A11" s="142"/>
      <c r="B11" s="99">
        <v>8</v>
      </c>
      <c r="C11" s="81"/>
      <c r="BN11" s="82"/>
      <c r="BO11" s="76"/>
    </row>
    <row r="12" spans="1:67" x14ac:dyDescent="0.35">
      <c r="A12" s="142"/>
      <c r="B12" s="99">
        <v>9</v>
      </c>
      <c r="C12" s="81"/>
      <c r="BN12" s="82"/>
      <c r="BO12" s="76"/>
    </row>
    <row r="13" spans="1:67" x14ac:dyDescent="0.35">
      <c r="A13" s="142"/>
      <c r="B13" s="99">
        <v>10</v>
      </c>
      <c r="C13" s="81"/>
      <c r="BN13" s="82"/>
      <c r="BO13" s="76"/>
    </row>
    <row r="14" spans="1:67" x14ac:dyDescent="0.35">
      <c r="A14" s="142"/>
      <c r="B14" s="99">
        <v>11</v>
      </c>
      <c r="C14" s="81"/>
      <c r="BN14" s="82"/>
      <c r="BO14" s="76"/>
    </row>
    <row r="15" spans="1:67" x14ac:dyDescent="0.35">
      <c r="A15" s="142"/>
      <c r="B15" s="99">
        <v>12</v>
      </c>
      <c r="C15" s="81"/>
      <c r="BN15" s="82"/>
      <c r="BO15" s="76"/>
    </row>
    <row r="16" spans="1:67" x14ac:dyDescent="0.35">
      <c r="A16" s="142"/>
      <c r="B16" s="99">
        <v>13</v>
      </c>
      <c r="C16" s="81"/>
      <c r="BN16" s="82"/>
      <c r="BO16" s="76"/>
    </row>
    <row r="17" spans="1:67" x14ac:dyDescent="0.35">
      <c r="A17" s="142"/>
      <c r="B17" s="99">
        <v>14</v>
      </c>
      <c r="C17" s="81"/>
      <c r="BN17" s="82"/>
      <c r="BO17" s="76"/>
    </row>
    <row r="18" spans="1:67" ht="15" thickBot="1" x14ac:dyDescent="0.4">
      <c r="A18" s="142"/>
      <c r="B18" s="99">
        <v>15</v>
      </c>
      <c r="C18" s="83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5"/>
      <c r="BO18" s="76"/>
    </row>
    <row r="19" spans="1:67" ht="15" thickBot="1" x14ac:dyDescent="0.4">
      <c r="A19" s="142"/>
      <c r="B19" s="99">
        <v>16</v>
      </c>
      <c r="C19" s="135"/>
      <c r="D19" s="157"/>
      <c r="E19" s="157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80"/>
      <c r="BO19" s="76"/>
    </row>
    <row r="20" spans="1:67" ht="15" thickBot="1" x14ac:dyDescent="0.4">
      <c r="A20" s="142"/>
      <c r="B20" s="99">
        <v>17</v>
      </c>
      <c r="C20" s="110"/>
      <c r="D20" s="136"/>
      <c r="BN20" s="82"/>
      <c r="BO20" s="76"/>
    </row>
    <row r="21" spans="1:67" x14ac:dyDescent="0.35">
      <c r="A21" s="142"/>
      <c r="B21" s="99">
        <v>18</v>
      </c>
      <c r="C21" s="81"/>
      <c r="D21" s="158"/>
      <c r="E21" s="107"/>
      <c r="BN21" s="82"/>
      <c r="BO21" s="76"/>
    </row>
    <row r="22" spans="1:67" x14ac:dyDescent="0.35">
      <c r="A22" s="142"/>
      <c r="B22" s="99">
        <v>19</v>
      </c>
      <c r="C22" s="81"/>
      <c r="E22" s="158"/>
      <c r="BN22" s="82"/>
      <c r="BO22" s="76"/>
    </row>
    <row r="23" spans="1:67" x14ac:dyDescent="0.35">
      <c r="A23" s="142"/>
      <c r="B23" s="99">
        <v>20</v>
      </c>
      <c r="C23" s="81"/>
      <c r="BN23" s="82"/>
      <c r="BO23" s="76"/>
    </row>
    <row r="24" spans="1:67" x14ac:dyDescent="0.35">
      <c r="A24" s="142"/>
      <c r="B24" s="99">
        <v>21</v>
      </c>
      <c r="C24" s="81"/>
      <c r="BN24" s="82"/>
      <c r="BO24" s="76"/>
    </row>
    <row r="25" spans="1:67" x14ac:dyDescent="0.35">
      <c r="A25" s="142"/>
      <c r="B25" s="99">
        <v>22</v>
      </c>
      <c r="C25" s="81"/>
      <c r="BN25" s="82"/>
      <c r="BO25" s="76"/>
    </row>
    <row r="26" spans="1:67" x14ac:dyDescent="0.35">
      <c r="A26" s="142"/>
      <c r="B26" s="99">
        <v>23</v>
      </c>
      <c r="C26" s="81"/>
      <c r="BN26" s="82"/>
      <c r="BO26" s="76"/>
    </row>
    <row r="27" spans="1:67" x14ac:dyDescent="0.35">
      <c r="A27" s="142"/>
      <c r="B27" s="99">
        <v>24</v>
      </c>
      <c r="C27" s="81"/>
      <c r="BN27" s="82"/>
      <c r="BO27" s="76"/>
    </row>
    <row r="28" spans="1:67" x14ac:dyDescent="0.35">
      <c r="A28" s="142"/>
      <c r="B28" s="99">
        <v>25</v>
      </c>
      <c r="C28" s="81"/>
      <c r="BN28" s="82"/>
      <c r="BO28" s="76"/>
    </row>
    <row r="29" spans="1:67" x14ac:dyDescent="0.35">
      <c r="A29" s="142"/>
      <c r="B29" s="99">
        <v>26</v>
      </c>
      <c r="C29" s="81"/>
      <c r="BN29" s="82"/>
      <c r="BO29" s="76"/>
    </row>
    <row r="30" spans="1:67" x14ac:dyDescent="0.35">
      <c r="A30" s="142"/>
      <c r="B30" s="99">
        <v>27</v>
      </c>
      <c r="C30" s="81"/>
      <c r="BN30" s="82"/>
      <c r="BO30" s="76"/>
    </row>
    <row r="31" spans="1:67" x14ac:dyDescent="0.35">
      <c r="A31" s="142"/>
      <c r="B31" s="99">
        <v>28</v>
      </c>
      <c r="C31" s="81"/>
      <c r="BN31" s="82"/>
      <c r="BO31" s="76"/>
    </row>
    <row r="32" spans="1:67" x14ac:dyDescent="0.35">
      <c r="A32" s="142"/>
      <c r="B32" s="99">
        <v>29</v>
      </c>
      <c r="C32" s="81"/>
      <c r="BN32" s="82"/>
      <c r="BO32" s="76"/>
    </row>
    <row r="33" spans="1:67" x14ac:dyDescent="0.35">
      <c r="A33" s="142"/>
      <c r="B33" s="99">
        <v>30</v>
      </c>
      <c r="C33" s="81"/>
      <c r="BN33" s="82"/>
      <c r="BO33" s="76"/>
    </row>
    <row r="34" spans="1:67" ht="15" thickBot="1" x14ac:dyDescent="0.4">
      <c r="A34" s="142"/>
      <c r="B34" s="99">
        <v>31</v>
      </c>
      <c r="C34" s="83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5"/>
      <c r="BO34" s="76"/>
    </row>
    <row r="35" spans="1:67" ht="15" thickBot="1" x14ac:dyDescent="0.4">
      <c r="A35" s="142"/>
      <c r="B35" s="99">
        <v>32</v>
      </c>
      <c r="C35" s="137"/>
      <c r="D35" s="157"/>
      <c r="E35" s="157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80"/>
      <c r="BO35" s="76"/>
    </row>
    <row r="36" spans="1:67" ht="15" thickBot="1" x14ac:dyDescent="0.4">
      <c r="A36" s="142"/>
      <c r="B36" s="99">
        <v>33</v>
      </c>
      <c r="C36" s="111"/>
      <c r="D36" s="138"/>
      <c r="BN36" s="82"/>
      <c r="BO36" s="76"/>
    </row>
    <row r="37" spans="1:67" x14ac:dyDescent="0.35">
      <c r="A37" s="142"/>
      <c r="B37" s="99">
        <v>34</v>
      </c>
      <c r="C37" s="81"/>
      <c r="D37" s="158"/>
      <c r="E37" s="108"/>
      <c r="BN37" s="82"/>
      <c r="BO37" s="76"/>
    </row>
    <row r="38" spans="1:67" x14ac:dyDescent="0.35">
      <c r="A38" s="142"/>
      <c r="B38" s="99">
        <v>35</v>
      </c>
      <c r="C38" s="81"/>
      <c r="E38" s="158"/>
      <c r="BN38" s="82"/>
      <c r="BO38" s="76"/>
    </row>
    <row r="39" spans="1:67" x14ac:dyDescent="0.35">
      <c r="A39" s="142"/>
      <c r="B39" s="99">
        <v>36</v>
      </c>
      <c r="C39" s="81"/>
      <c r="BN39" s="82"/>
      <c r="BO39" s="76"/>
    </row>
    <row r="40" spans="1:67" x14ac:dyDescent="0.35">
      <c r="A40" s="142"/>
      <c r="B40" s="99">
        <v>37</v>
      </c>
      <c r="C40" s="81"/>
      <c r="BN40" s="82"/>
      <c r="BO40" s="76"/>
    </row>
    <row r="41" spans="1:67" x14ac:dyDescent="0.35">
      <c r="A41" s="142"/>
      <c r="B41" s="99">
        <v>38</v>
      </c>
      <c r="C41" s="81"/>
      <c r="BN41" s="82"/>
      <c r="BO41" s="76"/>
    </row>
    <row r="42" spans="1:67" x14ac:dyDescent="0.35">
      <c r="A42" s="142"/>
      <c r="B42" s="99">
        <v>39</v>
      </c>
      <c r="C42" s="81"/>
      <c r="BN42" s="82"/>
      <c r="BO42" s="76"/>
    </row>
    <row r="43" spans="1:67" x14ac:dyDescent="0.35">
      <c r="A43" s="142"/>
      <c r="B43" s="99">
        <v>40</v>
      </c>
      <c r="C43" s="81"/>
      <c r="BN43" s="82"/>
      <c r="BO43" s="76"/>
    </row>
    <row r="44" spans="1:67" x14ac:dyDescent="0.35">
      <c r="A44" s="142"/>
      <c r="B44" s="99">
        <v>41</v>
      </c>
      <c r="C44" s="81"/>
      <c r="BN44" s="82"/>
      <c r="BO44" s="76"/>
    </row>
    <row r="45" spans="1:67" x14ac:dyDescent="0.35">
      <c r="A45" s="142"/>
      <c r="B45" s="99">
        <v>42</v>
      </c>
      <c r="C45" s="81"/>
      <c r="BN45" s="82"/>
      <c r="BO45" s="76"/>
    </row>
    <row r="46" spans="1:67" x14ac:dyDescent="0.35">
      <c r="A46" s="142"/>
      <c r="B46" s="99">
        <v>43</v>
      </c>
      <c r="C46" s="81"/>
      <c r="BN46" s="82"/>
      <c r="BO46" s="76"/>
    </row>
    <row r="47" spans="1:67" x14ac:dyDescent="0.35">
      <c r="A47" s="142"/>
      <c r="B47" s="99">
        <v>44</v>
      </c>
      <c r="C47" s="81"/>
      <c r="BN47" s="82"/>
      <c r="BO47" s="76"/>
    </row>
    <row r="48" spans="1:67" x14ac:dyDescent="0.35">
      <c r="A48" s="142"/>
      <c r="B48" s="99">
        <v>45</v>
      </c>
      <c r="C48" s="81"/>
      <c r="BN48" s="82"/>
      <c r="BO48" s="76"/>
    </row>
    <row r="49" spans="1:67" x14ac:dyDescent="0.35">
      <c r="A49" s="142"/>
      <c r="B49" s="99">
        <v>46</v>
      </c>
      <c r="C49" s="81"/>
      <c r="BN49" s="82"/>
      <c r="BO49" s="76"/>
    </row>
    <row r="50" spans="1:67" ht="15" thickBot="1" x14ac:dyDescent="0.4">
      <c r="A50" s="142"/>
      <c r="B50" s="99">
        <v>47</v>
      </c>
      <c r="C50" s="83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5"/>
      <c r="BO50" s="76"/>
    </row>
    <row r="51" spans="1:67" ht="15" thickBot="1" x14ac:dyDescent="0.4">
      <c r="A51" s="142"/>
      <c r="B51" s="99">
        <v>48</v>
      </c>
      <c r="C51" s="139"/>
      <c r="D51" s="157"/>
      <c r="E51" s="157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80"/>
      <c r="BO51" s="76"/>
    </row>
    <row r="52" spans="1:67" ht="15" thickBot="1" x14ac:dyDescent="0.4">
      <c r="A52" s="142"/>
      <c r="B52" s="99">
        <v>49</v>
      </c>
      <c r="C52" s="112"/>
      <c r="D52" s="140"/>
      <c r="BN52" s="82"/>
      <c r="BO52" s="76"/>
    </row>
    <row r="53" spans="1:67" x14ac:dyDescent="0.35">
      <c r="A53" s="142"/>
      <c r="B53" s="99">
        <v>50</v>
      </c>
      <c r="C53" s="81"/>
      <c r="E53" s="109"/>
      <c r="BN53" s="82"/>
      <c r="BO53" s="76"/>
    </row>
    <row r="54" spans="1:67" x14ac:dyDescent="0.35">
      <c r="A54" s="142"/>
      <c r="B54" s="99">
        <v>51</v>
      </c>
      <c r="C54" s="81"/>
      <c r="BN54" s="82"/>
      <c r="BO54" s="76"/>
    </row>
    <row r="55" spans="1:67" x14ac:dyDescent="0.35">
      <c r="A55" s="142"/>
      <c r="B55" s="99">
        <v>52</v>
      </c>
      <c r="C55" s="81"/>
      <c r="BN55" s="82"/>
      <c r="BO55" s="76"/>
    </row>
    <row r="56" spans="1:67" x14ac:dyDescent="0.35">
      <c r="A56" s="142"/>
      <c r="B56" s="99">
        <v>53</v>
      </c>
      <c r="C56" s="81"/>
      <c r="BN56" s="82"/>
      <c r="BO56" s="76"/>
    </row>
    <row r="57" spans="1:67" x14ac:dyDescent="0.35">
      <c r="A57" s="142"/>
      <c r="B57" s="99">
        <v>54</v>
      </c>
      <c r="C57" s="81"/>
      <c r="BN57" s="82"/>
      <c r="BO57" s="76"/>
    </row>
    <row r="58" spans="1:67" x14ac:dyDescent="0.35">
      <c r="A58" s="142"/>
      <c r="B58" s="99">
        <v>55</v>
      </c>
      <c r="C58" s="81"/>
      <c r="BN58" s="82"/>
      <c r="BO58" s="76"/>
    </row>
    <row r="59" spans="1:67" x14ac:dyDescent="0.35">
      <c r="A59" s="142"/>
      <c r="B59" s="99">
        <v>56</v>
      </c>
      <c r="C59" s="81"/>
      <c r="BN59" s="82"/>
      <c r="BO59" s="76"/>
    </row>
    <row r="60" spans="1:67" x14ac:dyDescent="0.35">
      <c r="A60" s="142"/>
      <c r="B60" s="99">
        <v>57</v>
      </c>
      <c r="C60" s="81"/>
      <c r="BN60" s="82"/>
      <c r="BO60" s="76"/>
    </row>
    <row r="61" spans="1:67" x14ac:dyDescent="0.35">
      <c r="A61" s="142"/>
      <c r="B61" s="99">
        <v>58</v>
      </c>
      <c r="C61" s="81"/>
      <c r="BN61" s="82"/>
      <c r="BO61" s="76"/>
    </row>
    <row r="62" spans="1:67" x14ac:dyDescent="0.35">
      <c r="A62" s="142"/>
      <c r="B62" s="99">
        <v>59</v>
      </c>
      <c r="C62" s="81"/>
      <c r="BN62" s="82"/>
      <c r="BO62" s="76"/>
    </row>
    <row r="63" spans="1:67" x14ac:dyDescent="0.35">
      <c r="A63" s="142"/>
      <c r="B63" s="99">
        <v>60</v>
      </c>
      <c r="C63" s="81"/>
      <c r="BN63" s="82"/>
      <c r="BO63" s="76"/>
    </row>
    <row r="64" spans="1:67" x14ac:dyDescent="0.35">
      <c r="A64" s="142"/>
      <c r="B64" s="99">
        <v>61</v>
      </c>
      <c r="C64" s="81"/>
      <c r="BN64" s="82"/>
      <c r="BO64" s="76"/>
    </row>
    <row r="65" spans="1:67" x14ac:dyDescent="0.35">
      <c r="A65" s="142"/>
      <c r="B65" s="99">
        <v>62</v>
      </c>
      <c r="C65" s="81"/>
      <c r="BN65" s="82"/>
      <c r="BO65" s="76"/>
    </row>
    <row r="66" spans="1:67" ht="15" thickBot="1" x14ac:dyDescent="0.4">
      <c r="A66" s="143"/>
      <c r="B66" s="100">
        <v>63</v>
      </c>
      <c r="C66" s="83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5"/>
      <c r="BO66" s="76"/>
    </row>
    <row r="67" spans="1:67" x14ac:dyDescent="0.3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</row>
  </sheetData>
  <mergeCells count="4">
    <mergeCell ref="F3:G3"/>
    <mergeCell ref="H3:I3"/>
    <mergeCell ref="C5:C7"/>
    <mergeCell ref="C8:C9"/>
  </mergeCells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A1EF-ECA0-4736-95B8-E9AB8C444F0B}">
  <dimension ref="A1:BP67"/>
  <sheetViews>
    <sheetView zoomScale="70" zoomScaleNormal="70" workbookViewId="0">
      <selection sqref="A1:XFD1048576"/>
    </sheetView>
  </sheetViews>
  <sheetFormatPr defaultRowHeight="14.5" x14ac:dyDescent="0.35"/>
  <cols>
    <col min="1" max="66" width="3.6328125" style="75" customWidth="1"/>
    <col min="67" max="67" width="8.7265625" style="75"/>
    <col min="68" max="68" width="25.7265625" style="75" customWidth="1"/>
    <col min="69" max="16384" width="8.7265625" style="75"/>
  </cols>
  <sheetData>
    <row r="1" spans="1:68" ht="15" thickBot="1" x14ac:dyDescent="0.4"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</row>
    <row r="2" spans="1:68" ht="15" thickBot="1" x14ac:dyDescent="0.4">
      <c r="A2" s="97"/>
      <c r="B2" s="97"/>
      <c r="C2" s="101">
        <v>0</v>
      </c>
      <c r="D2" s="102">
        <v>1</v>
      </c>
      <c r="E2" s="102">
        <v>2</v>
      </c>
      <c r="F2" s="102">
        <v>3</v>
      </c>
      <c r="G2" s="102">
        <v>4</v>
      </c>
      <c r="H2" s="102">
        <v>5</v>
      </c>
      <c r="I2" s="102">
        <v>6</v>
      </c>
      <c r="J2" s="102">
        <v>7</v>
      </c>
      <c r="K2" s="102">
        <v>8</v>
      </c>
      <c r="L2" s="102">
        <v>9</v>
      </c>
      <c r="M2" s="102">
        <v>10</v>
      </c>
      <c r="N2" s="102">
        <v>11</v>
      </c>
      <c r="O2" s="102">
        <v>12</v>
      </c>
      <c r="P2" s="102">
        <v>13</v>
      </c>
      <c r="Q2" s="102">
        <v>14</v>
      </c>
      <c r="R2" s="102">
        <v>15</v>
      </c>
      <c r="S2" s="102">
        <v>16</v>
      </c>
      <c r="T2" s="102">
        <v>17</v>
      </c>
      <c r="U2" s="102">
        <v>18</v>
      </c>
      <c r="V2" s="102">
        <v>19</v>
      </c>
      <c r="W2" s="102">
        <v>20</v>
      </c>
      <c r="X2" s="102">
        <v>21</v>
      </c>
      <c r="Y2" s="102">
        <v>22</v>
      </c>
      <c r="Z2" s="102">
        <v>23</v>
      </c>
      <c r="AA2" s="102">
        <v>24</v>
      </c>
      <c r="AB2" s="102">
        <v>25</v>
      </c>
      <c r="AC2" s="102">
        <v>26</v>
      </c>
      <c r="AD2" s="102">
        <v>27</v>
      </c>
      <c r="AE2" s="102">
        <v>28</v>
      </c>
      <c r="AF2" s="102">
        <v>29</v>
      </c>
      <c r="AG2" s="102">
        <v>30</v>
      </c>
      <c r="AH2" s="102">
        <v>31</v>
      </c>
      <c r="AI2" s="102">
        <v>32</v>
      </c>
      <c r="AJ2" s="102">
        <v>33</v>
      </c>
      <c r="AK2" s="102">
        <v>34</v>
      </c>
      <c r="AL2" s="102">
        <v>35</v>
      </c>
      <c r="AM2" s="102">
        <v>36</v>
      </c>
      <c r="AN2" s="102">
        <v>37</v>
      </c>
      <c r="AO2" s="102">
        <v>38</v>
      </c>
      <c r="AP2" s="102">
        <v>39</v>
      </c>
      <c r="AQ2" s="102">
        <v>40</v>
      </c>
      <c r="AR2" s="102">
        <v>41</v>
      </c>
      <c r="AS2" s="102">
        <v>42</v>
      </c>
      <c r="AT2" s="102">
        <v>43</v>
      </c>
      <c r="AU2" s="102">
        <v>44</v>
      </c>
      <c r="AV2" s="102">
        <v>45</v>
      </c>
      <c r="AW2" s="102">
        <v>46</v>
      </c>
      <c r="AX2" s="102">
        <v>47</v>
      </c>
      <c r="AY2" s="102">
        <v>48</v>
      </c>
      <c r="AZ2" s="102">
        <v>49</v>
      </c>
      <c r="BA2" s="102">
        <v>50</v>
      </c>
      <c r="BB2" s="102">
        <v>51</v>
      </c>
      <c r="BC2" s="102">
        <v>52</v>
      </c>
      <c r="BD2" s="102">
        <v>53</v>
      </c>
      <c r="BE2" s="102">
        <v>54</v>
      </c>
      <c r="BF2" s="102">
        <v>55</v>
      </c>
      <c r="BG2" s="102">
        <v>56</v>
      </c>
      <c r="BH2" s="102">
        <v>57</v>
      </c>
      <c r="BI2" s="102">
        <v>58</v>
      </c>
      <c r="BJ2" s="102">
        <v>59</v>
      </c>
      <c r="BK2" s="102">
        <v>60</v>
      </c>
      <c r="BL2" s="102">
        <v>61</v>
      </c>
      <c r="BM2" s="102">
        <v>62</v>
      </c>
      <c r="BN2" s="103">
        <v>63</v>
      </c>
      <c r="BO2" s="76"/>
      <c r="BP2" s="75" t="s">
        <v>77</v>
      </c>
    </row>
    <row r="3" spans="1:68" x14ac:dyDescent="0.35">
      <c r="A3" s="141"/>
      <c r="B3" s="98">
        <v>0</v>
      </c>
      <c r="C3" s="123"/>
      <c r="D3" s="89"/>
      <c r="E3" s="153" t="s">
        <v>72</v>
      </c>
      <c r="F3" s="153"/>
      <c r="G3" s="153" t="s">
        <v>67</v>
      </c>
      <c r="H3" s="153"/>
      <c r="I3" s="79"/>
      <c r="J3" s="79"/>
      <c r="K3" s="79"/>
      <c r="L3" s="79"/>
      <c r="M3" s="79"/>
      <c r="N3" s="79"/>
      <c r="O3" s="79"/>
      <c r="P3" s="79"/>
      <c r="Q3" s="79"/>
      <c r="R3" s="80"/>
      <c r="S3" s="128"/>
      <c r="T3" s="90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80"/>
      <c r="AI3" s="129"/>
      <c r="AJ3" s="91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80"/>
      <c r="AY3" s="130"/>
      <c r="AZ3" s="92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80"/>
      <c r="BO3" s="76"/>
      <c r="BP3" s="75" t="s">
        <v>78</v>
      </c>
    </row>
    <row r="4" spans="1:68" x14ac:dyDescent="0.35">
      <c r="A4" s="142"/>
      <c r="B4" s="99">
        <v>1</v>
      </c>
      <c r="C4" s="124"/>
      <c r="R4" s="82"/>
      <c r="S4" s="86"/>
      <c r="T4" s="105"/>
      <c r="AH4" s="82"/>
      <c r="AI4" s="87"/>
      <c r="AJ4" s="105"/>
      <c r="AX4" s="82"/>
      <c r="AY4" s="88"/>
      <c r="AZ4" s="105"/>
      <c r="BN4" s="82"/>
      <c r="BO4" s="76"/>
      <c r="BP4" s="75" t="s">
        <v>79</v>
      </c>
    </row>
    <row r="5" spans="1:68" ht="14.5" customHeight="1" x14ac:dyDescent="0.35">
      <c r="A5" s="142"/>
      <c r="B5" s="99">
        <v>2</v>
      </c>
      <c r="C5" s="125"/>
      <c r="R5" s="82"/>
      <c r="S5" s="131"/>
      <c r="AH5" s="82"/>
      <c r="AI5" s="144"/>
      <c r="AX5" s="82"/>
      <c r="AY5" s="132"/>
      <c r="BN5" s="82"/>
      <c r="BO5" s="76"/>
      <c r="BP5" s="75" t="s">
        <v>80</v>
      </c>
    </row>
    <row r="6" spans="1:68" x14ac:dyDescent="0.35">
      <c r="A6" s="142"/>
      <c r="B6" s="99">
        <v>3</v>
      </c>
      <c r="C6" s="154" t="s">
        <v>72</v>
      </c>
      <c r="R6" s="82"/>
      <c r="S6" s="81"/>
      <c r="AH6" s="82"/>
      <c r="AI6" s="81"/>
      <c r="AX6" s="82"/>
      <c r="AY6" s="81"/>
      <c r="BN6" s="82"/>
      <c r="BO6" s="76"/>
    </row>
    <row r="7" spans="1:68" x14ac:dyDescent="0.35">
      <c r="A7" s="142"/>
      <c r="B7" s="99">
        <v>4</v>
      </c>
      <c r="C7" s="154"/>
      <c r="R7" s="82"/>
      <c r="S7" s="81"/>
      <c r="AH7" s="82"/>
      <c r="AI7" s="81"/>
      <c r="AX7" s="82"/>
      <c r="AY7" s="81"/>
      <c r="BN7" s="82"/>
      <c r="BO7" s="76"/>
      <c r="BP7" s="75" t="s">
        <v>77</v>
      </c>
    </row>
    <row r="8" spans="1:68" x14ac:dyDescent="0.35">
      <c r="A8" s="142"/>
      <c r="B8" s="99">
        <v>5</v>
      </c>
      <c r="C8" s="154"/>
      <c r="R8" s="82"/>
      <c r="S8" s="81"/>
      <c r="AH8" s="82"/>
      <c r="AI8" s="81"/>
      <c r="AX8" s="82"/>
      <c r="AY8" s="81"/>
      <c r="BN8" s="82"/>
      <c r="BO8" s="76"/>
      <c r="BP8" s="75" t="s">
        <v>81</v>
      </c>
    </row>
    <row r="9" spans="1:68" x14ac:dyDescent="0.35">
      <c r="A9" s="142"/>
      <c r="B9" s="99">
        <v>6</v>
      </c>
      <c r="C9" s="155" t="s">
        <v>66</v>
      </c>
      <c r="R9" s="82"/>
      <c r="S9" s="81"/>
      <c r="AH9" s="82"/>
      <c r="AI9" s="81"/>
      <c r="AX9" s="82"/>
      <c r="AY9" s="81"/>
      <c r="BN9" s="82"/>
      <c r="BO9" s="76"/>
      <c r="BP9" s="75" t="s">
        <v>82</v>
      </c>
    </row>
    <row r="10" spans="1:68" x14ac:dyDescent="0.35">
      <c r="A10" s="142"/>
      <c r="B10" s="99">
        <v>7</v>
      </c>
      <c r="C10" s="155"/>
      <c r="R10" s="82"/>
      <c r="S10" s="81"/>
      <c r="AH10" s="82"/>
      <c r="AI10" s="81"/>
      <c r="AX10" s="82"/>
      <c r="AY10" s="81"/>
      <c r="BN10" s="82"/>
      <c r="BO10" s="76"/>
      <c r="BP10" s="75" t="s">
        <v>83</v>
      </c>
    </row>
    <row r="11" spans="1:68" x14ac:dyDescent="0.35">
      <c r="A11" s="142"/>
      <c r="B11" s="99">
        <v>8</v>
      </c>
      <c r="C11" s="76"/>
      <c r="R11" s="82"/>
      <c r="S11" s="81"/>
      <c r="AH11" s="82"/>
      <c r="AI11" s="81"/>
      <c r="AX11" s="82"/>
      <c r="AY11" s="81"/>
      <c r="BN11" s="82"/>
      <c r="BO11" s="76"/>
    </row>
    <row r="12" spans="1:68" x14ac:dyDescent="0.35">
      <c r="A12" s="142"/>
      <c r="B12" s="99">
        <v>9</v>
      </c>
      <c r="C12" s="76"/>
      <c r="R12" s="82"/>
      <c r="S12" s="81"/>
      <c r="AH12" s="82"/>
      <c r="AI12" s="81"/>
      <c r="AX12" s="82"/>
      <c r="AY12" s="81"/>
      <c r="BN12" s="82"/>
      <c r="BO12" s="76"/>
    </row>
    <row r="13" spans="1:68" x14ac:dyDescent="0.35">
      <c r="A13" s="142"/>
      <c r="B13" s="99">
        <v>10</v>
      </c>
      <c r="C13" s="76"/>
      <c r="R13" s="82"/>
      <c r="S13" s="81"/>
      <c r="AH13" s="82"/>
      <c r="AI13" s="81"/>
      <c r="AX13" s="82"/>
      <c r="AY13" s="81"/>
      <c r="BN13" s="82"/>
      <c r="BO13" s="76"/>
    </row>
    <row r="14" spans="1:68" x14ac:dyDescent="0.35">
      <c r="A14" s="142"/>
      <c r="B14" s="99">
        <v>11</v>
      </c>
      <c r="C14" s="76"/>
      <c r="R14" s="82"/>
      <c r="S14" s="81"/>
      <c r="AH14" s="82"/>
      <c r="AI14" s="81"/>
      <c r="AX14" s="82"/>
      <c r="AY14" s="81"/>
      <c r="BN14" s="82"/>
      <c r="BO14" s="76"/>
    </row>
    <row r="15" spans="1:68" x14ac:dyDescent="0.35">
      <c r="A15" s="142"/>
      <c r="B15" s="99">
        <v>12</v>
      </c>
      <c r="C15" s="76"/>
      <c r="R15" s="82"/>
      <c r="S15" s="81"/>
      <c r="AH15" s="82"/>
      <c r="AI15" s="81"/>
      <c r="AX15" s="82"/>
      <c r="AY15" s="81"/>
      <c r="BN15" s="82"/>
      <c r="BO15" s="76"/>
    </row>
    <row r="16" spans="1:68" x14ac:dyDescent="0.35">
      <c r="A16" s="142"/>
      <c r="B16" s="99">
        <v>13</v>
      </c>
      <c r="C16" s="76"/>
      <c r="R16" s="82"/>
      <c r="S16" s="81"/>
      <c r="AH16" s="82"/>
      <c r="AI16" s="81"/>
      <c r="AX16" s="82"/>
      <c r="AY16" s="81"/>
      <c r="BN16" s="82"/>
      <c r="BO16" s="76"/>
    </row>
    <row r="17" spans="1:67" x14ac:dyDescent="0.35">
      <c r="A17" s="142"/>
      <c r="B17" s="99">
        <v>14</v>
      </c>
      <c r="C17" s="76"/>
      <c r="R17" s="82"/>
      <c r="S17" s="81"/>
      <c r="AH17" s="82"/>
      <c r="AI17" s="81"/>
      <c r="AX17" s="82"/>
      <c r="AY17" s="81"/>
      <c r="BN17" s="82"/>
      <c r="BO17" s="76"/>
    </row>
    <row r="18" spans="1:67" x14ac:dyDescent="0.35">
      <c r="A18" s="142"/>
      <c r="B18" s="99">
        <v>15</v>
      </c>
      <c r="C18" s="76"/>
      <c r="R18" s="82"/>
      <c r="S18" s="81"/>
      <c r="AH18" s="82"/>
      <c r="AI18" s="81"/>
      <c r="AX18" s="82"/>
      <c r="AY18" s="81"/>
      <c r="BN18" s="82"/>
      <c r="BO18" s="76"/>
    </row>
    <row r="19" spans="1:67" x14ac:dyDescent="0.35">
      <c r="A19" s="142"/>
      <c r="B19" s="99">
        <v>16</v>
      </c>
      <c r="C19" s="126"/>
      <c r="D19" s="105"/>
      <c r="E19" s="105"/>
      <c r="R19" s="82"/>
      <c r="S19" s="81"/>
      <c r="AH19" s="82"/>
      <c r="AI19" s="81"/>
      <c r="AX19" s="82"/>
      <c r="AY19" s="81"/>
      <c r="BN19" s="82"/>
      <c r="BO19" s="76"/>
    </row>
    <row r="20" spans="1:67" x14ac:dyDescent="0.35">
      <c r="A20" s="142"/>
      <c r="B20" s="99">
        <v>17</v>
      </c>
      <c r="C20" s="126"/>
      <c r="D20" s="105"/>
      <c r="E20" s="105"/>
      <c r="R20" s="82"/>
      <c r="S20" s="81"/>
      <c r="AH20" s="82"/>
      <c r="AI20" s="81"/>
      <c r="AX20" s="82"/>
      <c r="AY20" s="81"/>
      <c r="BN20" s="82"/>
      <c r="BO20" s="76"/>
    </row>
    <row r="21" spans="1:67" x14ac:dyDescent="0.35">
      <c r="A21" s="142"/>
      <c r="B21" s="99">
        <v>18</v>
      </c>
      <c r="C21" s="76"/>
      <c r="R21" s="82"/>
      <c r="S21" s="81"/>
      <c r="AH21" s="82"/>
      <c r="AI21" s="81"/>
      <c r="AX21" s="82"/>
      <c r="AY21" s="81"/>
      <c r="BN21" s="82"/>
      <c r="BO21" s="76"/>
    </row>
    <row r="22" spans="1:67" x14ac:dyDescent="0.35">
      <c r="A22" s="142"/>
      <c r="B22" s="99">
        <v>19</v>
      </c>
      <c r="C22" s="76"/>
      <c r="R22" s="82"/>
      <c r="S22" s="81"/>
      <c r="AH22" s="82"/>
      <c r="AI22" s="81"/>
      <c r="AX22" s="82"/>
      <c r="AY22" s="81"/>
      <c r="BN22" s="82"/>
      <c r="BO22" s="76"/>
    </row>
    <row r="23" spans="1:67" x14ac:dyDescent="0.35">
      <c r="A23" s="142"/>
      <c r="B23" s="99">
        <v>20</v>
      </c>
      <c r="C23" s="76"/>
      <c r="R23" s="82"/>
      <c r="S23" s="81"/>
      <c r="AH23" s="82"/>
      <c r="AI23" s="81"/>
      <c r="AX23" s="82"/>
      <c r="AY23" s="81"/>
      <c r="BN23" s="82"/>
      <c r="BO23" s="76"/>
    </row>
    <row r="24" spans="1:67" x14ac:dyDescent="0.35">
      <c r="A24" s="142"/>
      <c r="B24" s="99">
        <v>21</v>
      </c>
      <c r="C24" s="76"/>
      <c r="R24" s="82"/>
      <c r="S24" s="81"/>
      <c r="AH24" s="82"/>
      <c r="AI24" s="81"/>
      <c r="AX24" s="82"/>
      <c r="AY24" s="81"/>
      <c r="BN24" s="82"/>
      <c r="BO24" s="76"/>
    </row>
    <row r="25" spans="1:67" x14ac:dyDescent="0.35">
      <c r="A25" s="142"/>
      <c r="B25" s="99">
        <v>22</v>
      </c>
      <c r="C25" s="76"/>
      <c r="R25" s="82"/>
      <c r="S25" s="81"/>
      <c r="AH25" s="82"/>
      <c r="AI25" s="81"/>
      <c r="AX25" s="82"/>
      <c r="AY25" s="81"/>
      <c r="BN25" s="82"/>
      <c r="BO25" s="76"/>
    </row>
    <row r="26" spans="1:67" x14ac:dyDescent="0.35">
      <c r="A26" s="142"/>
      <c r="B26" s="99">
        <v>23</v>
      </c>
      <c r="C26" s="76"/>
      <c r="R26" s="82"/>
      <c r="S26" s="81"/>
      <c r="AH26" s="82"/>
      <c r="AI26" s="81"/>
      <c r="AX26" s="82"/>
      <c r="AY26" s="81"/>
      <c r="BN26" s="82"/>
      <c r="BO26" s="76"/>
    </row>
    <row r="27" spans="1:67" x14ac:dyDescent="0.35">
      <c r="A27" s="142"/>
      <c r="B27" s="99">
        <v>24</v>
      </c>
      <c r="C27" s="76"/>
      <c r="R27" s="82"/>
      <c r="S27" s="81"/>
      <c r="AH27" s="82"/>
      <c r="AI27" s="81"/>
      <c r="AX27" s="82"/>
      <c r="AY27" s="81"/>
      <c r="BN27" s="82"/>
      <c r="BO27" s="76"/>
    </row>
    <row r="28" spans="1:67" x14ac:dyDescent="0.35">
      <c r="A28" s="142"/>
      <c r="B28" s="99">
        <v>25</v>
      </c>
      <c r="C28" s="76"/>
      <c r="R28" s="82"/>
      <c r="S28" s="81"/>
      <c r="AH28" s="82"/>
      <c r="AI28" s="81"/>
      <c r="AX28" s="82"/>
      <c r="AY28" s="81"/>
      <c r="BN28" s="82"/>
      <c r="BO28" s="76"/>
    </row>
    <row r="29" spans="1:67" x14ac:dyDescent="0.35">
      <c r="A29" s="142"/>
      <c r="B29" s="99">
        <v>26</v>
      </c>
      <c r="C29" s="76"/>
      <c r="R29" s="82"/>
      <c r="S29" s="81"/>
      <c r="AH29" s="82"/>
      <c r="AI29" s="81"/>
      <c r="AX29" s="82"/>
      <c r="AY29" s="81"/>
      <c r="BN29" s="82"/>
      <c r="BO29" s="76"/>
    </row>
    <row r="30" spans="1:67" x14ac:dyDescent="0.35">
      <c r="A30" s="142"/>
      <c r="B30" s="99">
        <v>27</v>
      </c>
      <c r="C30" s="76"/>
      <c r="R30" s="82"/>
      <c r="S30" s="81"/>
      <c r="AH30" s="82"/>
      <c r="AI30" s="81"/>
      <c r="AX30" s="82"/>
      <c r="AY30" s="81"/>
      <c r="BN30" s="82"/>
      <c r="BO30" s="76"/>
    </row>
    <row r="31" spans="1:67" x14ac:dyDescent="0.35">
      <c r="A31" s="142"/>
      <c r="B31" s="99">
        <v>28</v>
      </c>
      <c r="C31" s="76"/>
      <c r="R31" s="82"/>
      <c r="S31" s="81"/>
      <c r="AH31" s="82"/>
      <c r="AI31" s="81"/>
      <c r="AX31" s="82"/>
      <c r="AY31" s="81"/>
      <c r="BN31" s="82"/>
      <c r="BO31" s="76"/>
    </row>
    <row r="32" spans="1:67" x14ac:dyDescent="0.35">
      <c r="A32" s="142"/>
      <c r="B32" s="99">
        <v>29</v>
      </c>
      <c r="C32" s="76"/>
      <c r="R32" s="82"/>
      <c r="S32" s="81"/>
      <c r="AH32" s="82"/>
      <c r="AI32" s="81"/>
      <c r="AX32" s="82"/>
      <c r="AY32" s="81"/>
      <c r="BN32" s="82"/>
      <c r="BO32" s="76"/>
    </row>
    <row r="33" spans="1:67" x14ac:dyDescent="0.35">
      <c r="A33" s="142"/>
      <c r="B33" s="99">
        <v>30</v>
      </c>
      <c r="C33" s="76"/>
      <c r="R33" s="82"/>
      <c r="S33" s="81"/>
      <c r="AH33" s="82"/>
      <c r="AI33" s="81"/>
      <c r="AX33" s="82"/>
      <c r="AY33" s="81"/>
      <c r="BN33" s="82"/>
      <c r="BO33" s="76"/>
    </row>
    <row r="34" spans="1:67" x14ac:dyDescent="0.35">
      <c r="A34" s="142"/>
      <c r="B34" s="99">
        <v>31</v>
      </c>
      <c r="C34" s="76"/>
      <c r="R34" s="82"/>
      <c r="S34" s="81"/>
      <c r="AH34" s="82"/>
      <c r="AI34" s="81"/>
      <c r="AX34" s="82"/>
      <c r="AY34" s="81"/>
      <c r="BN34" s="82"/>
      <c r="BO34" s="76"/>
    </row>
    <row r="35" spans="1:67" x14ac:dyDescent="0.35">
      <c r="A35" s="142"/>
      <c r="B35" s="99">
        <v>32</v>
      </c>
      <c r="C35" s="126"/>
      <c r="D35" s="105"/>
      <c r="E35" s="105"/>
      <c r="R35" s="82"/>
      <c r="S35" s="81"/>
      <c r="AH35" s="82"/>
      <c r="AI35" s="81"/>
      <c r="AX35" s="82"/>
      <c r="AY35" s="81"/>
      <c r="BN35" s="82"/>
      <c r="BO35" s="76"/>
    </row>
    <row r="36" spans="1:67" x14ac:dyDescent="0.35">
      <c r="A36" s="142"/>
      <c r="B36" s="99">
        <v>33</v>
      </c>
      <c r="C36" s="126"/>
      <c r="D36" s="105"/>
      <c r="E36" s="105"/>
      <c r="R36" s="82"/>
      <c r="S36" s="81"/>
      <c r="AH36" s="82"/>
      <c r="AI36" s="81"/>
      <c r="AX36" s="82"/>
      <c r="AY36" s="81"/>
      <c r="BN36" s="82"/>
      <c r="BO36" s="76"/>
    </row>
    <row r="37" spans="1:67" x14ac:dyDescent="0.35">
      <c r="A37" s="142"/>
      <c r="B37" s="99">
        <v>34</v>
      </c>
      <c r="C37" s="126"/>
      <c r="D37" s="105"/>
      <c r="E37" s="105"/>
      <c r="R37" s="82"/>
      <c r="S37" s="81"/>
      <c r="AH37" s="82"/>
      <c r="AI37" s="81"/>
      <c r="AX37" s="82"/>
      <c r="AY37" s="81"/>
      <c r="BN37" s="82"/>
      <c r="BO37" s="76"/>
    </row>
    <row r="38" spans="1:67" x14ac:dyDescent="0.35">
      <c r="A38" s="142"/>
      <c r="B38" s="99">
        <v>35</v>
      </c>
      <c r="C38" s="126"/>
      <c r="D38" s="105"/>
      <c r="E38" s="105"/>
      <c r="R38" s="82"/>
      <c r="S38" s="81"/>
      <c r="AH38" s="82"/>
      <c r="AI38" s="81"/>
      <c r="AX38" s="82"/>
      <c r="AY38" s="81"/>
      <c r="BN38" s="82"/>
      <c r="BO38" s="76"/>
    </row>
    <row r="39" spans="1:67" x14ac:dyDescent="0.35">
      <c r="A39" s="142"/>
      <c r="B39" s="99">
        <v>36</v>
      </c>
      <c r="C39" s="126"/>
      <c r="D39" s="105"/>
      <c r="E39" s="105"/>
      <c r="R39" s="82"/>
      <c r="S39" s="81"/>
      <c r="AH39" s="82"/>
      <c r="AI39" s="81"/>
      <c r="AX39" s="82"/>
      <c r="AY39" s="81"/>
      <c r="BN39" s="82"/>
      <c r="BO39" s="76"/>
    </row>
    <row r="40" spans="1:67" x14ac:dyDescent="0.35">
      <c r="A40" s="142"/>
      <c r="B40" s="99">
        <v>37</v>
      </c>
      <c r="C40" s="126"/>
      <c r="D40" s="105"/>
      <c r="E40" s="105"/>
      <c r="R40" s="82"/>
      <c r="S40" s="81"/>
      <c r="AH40" s="82"/>
      <c r="AI40" s="81"/>
      <c r="AX40" s="82"/>
      <c r="AY40" s="81"/>
      <c r="BN40" s="82"/>
      <c r="BO40" s="76"/>
    </row>
    <row r="41" spans="1:67" x14ac:dyDescent="0.35">
      <c r="A41" s="142"/>
      <c r="B41" s="99">
        <v>38</v>
      </c>
      <c r="C41" s="126"/>
      <c r="D41" s="105"/>
      <c r="E41" s="105"/>
      <c r="R41" s="82"/>
      <c r="S41" s="81"/>
      <c r="AH41" s="82"/>
      <c r="AI41" s="81"/>
      <c r="AX41" s="82"/>
      <c r="AY41" s="81"/>
      <c r="BN41" s="82"/>
      <c r="BO41" s="76"/>
    </row>
    <row r="42" spans="1:67" x14ac:dyDescent="0.35">
      <c r="A42" s="142"/>
      <c r="B42" s="99">
        <v>39</v>
      </c>
      <c r="C42" s="126"/>
      <c r="D42" s="105"/>
      <c r="E42" s="105"/>
      <c r="R42" s="82"/>
      <c r="S42" s="81"/>
      <c r="AH42" s="82"/>
      <c r="AI42" s="81"/>
      <c r="AX42" s="82"/>
      <c r="AY42" s="81"/>
      <c r="BN42" s="82"/>
      <c r="BO42" s="76"/>
    </row>
    <row r="43" spans="1:67" x14ac:dyDescent="0.35">
      <c r="A43" s="142"/>
      <c r="B43" s="99">
        <v>40</v>
      </c>
      <c r="C43" s="126"/>
      <c r="D43" s="105"/>
      <c r="E43" s="105"/>
      <c r="R43" s="82"/>
      <c r="S43" s="81"/>
      <c r="AH43" s="82"/>
      <c r="AI43" s="81"/>
      <c r="AX43" s="82"/>
      <c r="AY43" s="81"/>
      <c r="BN43" s="82"/>
      <c r="BO43" s="76"/>
    </row>
    <row r="44" spans="1:67" x14ac:dyDescent="0.35">
      <c r="A44" s="142"/>
      <c r="B44" s="99">
        <v>41</v>
      </c>
      <c r="C44" s="126"/>
      <c r="D44" s="105"/>
      <c r="E44" s="105"/>
      <c r="R44" s="82"/>
      <c r="S44" s="81"/>
      <c r="AH44" s="82"/>
      <c r="AI44" s="81"/>
      <c r="AX44" s="82"/>
      <c r="AY44" s="81"/>
      <c r="BN44" s="82"/>
      <c r="BO44" s="76"/>
    </row>
    <row r="45" spans="1:67" x14ac:dyDescent="0.35">
      <c r="A45" s="142"/>
      <c r="B45" s="99">
        <v>42</v>
      </c>
      <c r="C45" s="126"/>
      <c r="D45" s="105"/>
      <c r="E45" s="105"/>
      <c r="R45" s="82"/>
      <c r="S45" s="81"/>
      <c r="AH45" s="82"/>
      <c r="AI45" s="81"/>
      <c r="AX45" s="82"/>
      <c r="AY45" s="81"/>
      <c r="BN45" s="82"/>
      <c r="BO45" s="76"/>
    </row>
    <row r="46" spans="1:67" x14ac:dyDescent="0.35">
      <c r="A46" s="142"/>
      <c r="B46" s="99">
        <v>43</v>
      </c>
      <c r="C46" s="126"/>
      <c r="D46" s="105"/>
      <c r="E46" s="105"/>
      <c r="R46" s="82"/>
      <c r="S46" s="81"/>
      <c r="AH46" s="82"/>
      <c r="AI46" s="81"/>
      <c r="AX46" s="82"/>
      <c r="AY46" s="81"/>
      <c r="BN46" s="82"/>
      <c r="BO46" s="76"/>
    </row>
    <row r="47" spans="1:67" x14ac:dyDescent="0.35">
      <c r="A47" s="142"/>
      <c r="B47" s="99">
        <v>44</v>
      </c>
      <c r="C47" s="126"/>
      <c r="D47" s="105"/>
      <c r="E47" s="105"/>
      <c r="R47" s="82"/>
      <c r="S47" s="81"/>
      <c r="AH47" s="82"/>
      <c r="AI47" s="81"/>
      <c r="AX47" s="82"/>
      <c r="AY47" s="81"/>
      <c r="BN47" s="82"/>
      <c r="BO47" s="76"/>
    </row>
    <row r="48" spans="1:67" x14ac:dyDescent="0.35">
      <c r="A48" s="142"/>
      <c r="B48" s="99">
        <v>45</v>
      </c>
      <c r="C48" s="126"/>
      <c r="D48" s="105"/>
      <c r="E48" s="105"/>
      <c r="R48" s="82"/>
      <c r="S48" s="81"/>
      <c r="AH48" s="82"/>
      <c r="AI48" s="81"/>
      <c r="AX48" s="82"/>
      <c r="AY48" s="81"/>
      <c r="BN48" s="82"/>
      <c r="BO48" s="76"/>
    </row>
    <row r="49" spans="1:67" x14ac:dyDescent="0.35">
      <c r="A49" s="142"/>
      <c r="B49" s="99">
        <v>46</v>
      </c>
      <c r="C49" s="126"/>
      <c r="D49" s="105"/>
      <c r="E49" s="105"/>
      <c r="R49" s="82"/>
      <c r="S49" s="81"/>
      <c r="AH49" s="82"/>
      <c r="AI49" s="81"/>
      <c r="AX49" s="82"/>
      <c r="AY49" s="81"/>
      <c r="BN49" s="82"/>
      <c r="BO49" s="76"/>
    </row>
    <row r="50" spans="1:67" x14ac:dyDescent="0.35">
      <c r="A50" s="142"/>
      <c r="B50" s="99">
        <v>47</v>
      </c>
      <c r="C50" s="126"/>
      <c r="D50" s="105"/>
      <c r="E50" s="105"/>
      <c r="R50" s="82"/>
      <c r="S50" s="81"/>
      <c r="AH50" s="82"/>
      <c r="AI50" s="81"/>
      <c r="AX50" s="82"/>
      <c r="AY50" s="81"/>
      <c r="BN50" s="82"/>
      <c r="BO50" s="76"/>
    </row>
    <row r="51" spans="1:67" x14ac:dyDescent="0.35">
      <c r="A51" s="142"/>
      <c r="B51" s="99">
        <v>48</v>
      </c>
      <c r="C51" s="126"/>
      <c r="D51" s="105"/>
      <c r="E51" s="105"/>
      <c r="R51" s="82"/>
      <c r="S51" s="81"/>
      <c r="AH51" s="82"/>
      <c r="AI51" s="81"/>
      <c r="AX51" s="82"/>
      <c r="AY51" s="81"/>
      <c r="BN51" s="82"/>
      <c r="BO51" s="76"/>
    </row>
    <row r="52" spans="1:67" x14ac:dyDescent="0.35">
      <c r="A52" s="142"/>
      <c r="B52" s="99">
        <v>49</v>
      </c>
      <c r="C52" s="126"/>
      <c r="D52" s="105"/>
      <c r="E52" s="105"/>
      <c r="R52" s="82"/>
      <c r="S52" s="81"/>
      <c r="AH52" s="82"/>
      <c r="AI52" s="81"/>
      <c r="AX52" s="82"/>
      <c r="AY52" s="81"/>
      <c r="BN52" s="82"/>
      <c r="BO52" s="76"/>
    </row>
    <row r="53" spans="1:67" x14ac:dyDescent="0.35">
      <c r="A53" s="142"/>
      <c r="B53" s="99">
        <v>50</v>
      </c>
      <c r="C53" s="76"/>
      <c r="R53" s="82"/>
      <c r="S53" s="81"/>
      <c r="AH53" s="82"/>
      <c r="AI53" s="81"/>
      <c r="AX53" s="82"/>
      <c r="AY53" s="81"/>
      <c r="BN53" s="82"/>
      <c r="BO53" s="76"/>
    </row>
    <row r="54" spans="1:67" x14ac:dyDescent="0.35">
      <c r="A54" s="142"/>
      <c r="B54" s="99">
        <v>51</v>
      </c>
      <c r="C54" s="76"/>
      <c r="R54" s="82"/>
      <c r="S54" s="81"/>
      <c r="AH54" s="82"/>
      <c r="AI54" s="81"/>
      <c r="AX54" s="82"/>
      <c r="AY54" s="81"/>
      <c r="BN54" s="82"/>
      <c r="BO54" s="76"/>
    </row>
    <row r="55" spans="1:67" x14ac:dyDescent="0.35">
      <c r="A55" s="142"/>
      <c r="B55" s="99">
        <v>52</v>
      </c>
      <c r="C55" s="76"/>
      <c r="R55" s="82"/>
      <c r="S55" s="81"/>
      <c r="AH55" s="82"/>
      <c r="AI55" s="81"/>
      <c r="AX55" s="82"/>
      <c r="AY55" s="81"/>
      <c r="BN55" s="82"/>
      <c r="BO55" s="76"/>
    </row>
    <row r="56" spans="1:67" x14ac:dyDescent="0.35">
      <c r="A56" s="142"/>
      <c r="B56" s="99">
        <v>53</v>
      </c>
      <c r="C56" s="76"/>
      <c r="R56" s="82"/>
      <c r="S56" s="81"/>
      <c r="AH56" s="82"/>
      <c r="AI56" s="81"/>
      <c r="AX56" s="82"/>
      <c r="AY56" s="81"/>
      <c r="BN56" s="82"/>
      <c r="BO56" s="76"/>
    </row>
    <row r="57" spans="1:67" x14ac:dyDescent="0.35">
      <c r="A57" s="142"/>
      <c r="B57" s="99">
        <v>54</v>
      </c>
      <c r="C57" s="76"/>
      <c r="R57" s="82"/>
      <c r="S57" s="81"/>
      <c r="AH57" s="82"/>
      <c r="AI57" s="81"/>
      <c r="AX57" s="82"/>
      <c r="AY57" s="81"/>
      <c r="BN57" s="82"/>
      <c r="BO57" s="76"/>
    </row>
    <row r="58" spans="1:67" x14ac:dyDescent="0.35">
      <c r="A58" s="142"/>
      <c r="B58" s="99">
        <v>55</v>
      </c>
      <c r="C58" s="76"/>
      <c r="R58" s="82"/>
      <c r="S58" s="81"/>
      <c r="AH58" s="82"/>
      <c r="AI58" s="81"/>
      <c r="AX58" s="82"/>
      <c r="AY58" s="81"/>
      <c r="BN58" s="82"/>
      <c r="BO58" s="76"/>
    </row>
    <row r="59" spans="1:67" x14ac:dyDescent="0.35">
      <c r="A59" s="142"/>
      <c r="B59" s="99">
        <v>56</v>
      </c>
      <c r="C59" s="76"/>
      <c r="R59" s="82"/>
      <c r="S59" s="81"/>
      <c r="AH59" s="82"/>
      <c r="AI59" s="81"/>
      <c r="AX59" s="82"/>
      <c r="AY59" s="81"/>
      <c r="BN59" s="82"/>
      <c r="BO59" s="76"/>
    </row>
    <row r="60" spans="1:67" x14ac:dyDescent="0.35">
      <c r="A60" s="142"/>
      <c r="B60" s="99">
        <v>57</v>
      </c>
      <c r="C60" s="76"/>
      <c r="R60" s="82"/>
      <c r="S60" s="81"/>
      <c r="AH60" s="82"/>
      <c r="AI60" s="81"/>
      <c r="AX60" s="82"/>
      <c r="AY60" s="81"/>
      <c r="BN60" s="82"/>
      <c r="BO60" s="76"/>
    </row>
    <row r="61" spans="1:67" x14ac:dyDescent="0.35">
      <c r="A61" s="142"/>
      <c r="B61" s="99">
        <v>58</v>
      </c>
      <c r="C61" s="76"/>
      <c r="R61" s="82"/>
      <c r="S61" s="81"/>
      <c r="AH61" s="82"/>
      <c r="AI61" s="81"/>
      <c r="AX61" s="82"/>
      <c r="AY61" s="81"/>
      <c r="BN61" s="82"/>
      <c r="BO61" s="76"/>
    </row>
    <row r="62" spans="1:67" x14ac:dyDescent="0.35">
      <c r="A62" s="142"/>
      <c r="B62" s="99">
        <v>59</v>
      </c>
      <c r="C62" s="76"/>
      <c r="R62" s="82"/>
      <c r="S62" s="81"/>
      <c r="AH62" s="82"/>
      <c r="AI62" s="81"/>
      <c r="AX62" s="82"/>
      <c r="AY62" s="81"/>
      <c r="BN62" s="82"/>
      <c r="BO62" s="76"/>
    </row>
    <row r="63" spans="1:67" x14ac:dyDescent="0.35">
      <c r="A63" s="142"/>
      <c r="B63" s="99">
        <v>60</v>
      </c>
      <c r="C63" s="76"/>
      <c r="R63" s="82"/>
      <c r="S63" s="81"/>
      <c r="AH63" s="82"/>
      <c r="AI63" s="81"/>
      <c r="AX63" s="82"/>
      <c r="AY63" s="81"/>
      <c r="BN63" s="82"/>
      <c r="BO63" s="76"/>
    </row>
    <row r="64" spans="1:67" x14ac:dyDescent="0.35">
      <c r="A64" s="142"/>
      <c r="B64" s="99">
        <v>61</v>
      </c>
      <c r="C64" s="76"/>
      <c r="R64" s="82"/>
      <c r="S64" s="81"/>
      <c r="AH64" s="82"/>
      <c r="AI64" s="81"/>
      <c r="AX64" s="82"/>
      <c r="AY64" s="81"/>
      <c r="BN64" s="82"/>
      <c r="BO64" s="76"/>
    </row>
    <row r="65" spans="1:67" x14ac:dyDescent="0.35">
      <c r="A65" s="142"/>
      <c r="B65" s="99">
        <v>62</v>
      </c>
      <c r="C65" s="76"/>
      <c r="R65" s="82"/>
      <c r="S65" s="81"/>
      <c r="AH65" s="82"/>
      <c r="AI65" s="81"/>
      <c r="AX65" s="82"/>
      <c r="AY65" s="81"/>
      <c r="BN65" s="82"/>
      <c r="BO65" s="76"/>
    </row>
    <row r="66" spans="1:67" ht="15" thickBot="1" x14ac:dyDescent="0.4">
      <c r="A66" s="143"/>
      <c r="B66" s="100">
        <v>63</v>
      </c>
      <c r="C66" s="127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5"/>
      <c r="S66" s="83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5"/>
      <c r="AI66" s="83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5"/>
      <c r="AY66" s="83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5"/>
      <c r="BO66" s="76"/>
    </row>
    <row r="67" spans="1:67" x14ac:dyDescent="0.3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</row>
  </sheetData>
  <mergeCells count="4">
    <mergeCell ref="E3:F3"/>
    <mergeCell ref="G3:H3"/>
    <mergeCell ref="C6:C8"/>
    <mergeCell ref="C9:C10"/>
  </mergeCells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AECD-F014-4B69-95C2-45CB0C1AC0EC}">
  <dimension ref="A1:BP67"/>
  <sheetViews>
    <sheetView zoomScale="55" zoomScaleNormal="55" workbookViewId="0">
      <selection activeCell="AI9" sqref="AI9"/>
    </sheetView>
  </sheetViews>
  <sheetFormatPr defaultRowHeight="14.5" x14ac:dyDescent="0.35"/>
  <cols>
    <col min="1" max="66" width="3.6328125" style="75" customWidth="1"/>
    <col min="67" max="67" width="8.7265625" style="75"/>
    <col min="68" max="68" width="25.7265625" style="75" customWidth="1"/>
    <col min="69" max="16384" width="8.7265625" style="75"/>
  </cols>
  <sheetData>
    <row r="1" spans="1:68" ht="15" thickBot="1" x14ac:dyDescent="0.4"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</row>
    <row r="2" spans="1:68" ht="15" thickBot="1" x14ac:dyDescent="0.4">
      <c r="A2" s="97"/>
      <c r="B2" s="97"/>
      <c r="C2" s="101">
        <v>0</v>
      </c>
      <c r="D2" s="102">
        <v>1</v>
      </c>
      <c r="E2" s="102">
        <v>2</v>
      </c>
      <c r="F2" s="102">
        <v>3</v>
      </c>
      <c r="G2" s="102">
        <v>4</v>
      </c>
      <c r="H2" s="102">
        <v>5</v>
      </c>
      <c r="I2" s="102">
        <v>6</v>
      </c>
      <c r="J2" s="102">
        <v>7</v>
      </c>
      <c r="K2" s="102">
        <v>8</v>
      </c>
      <c r="L2" s="102">
        <v>9</v>
      </c>
      <c r="M2" s="102">
        <v>10</v>
      </c>
      <c r="N2" s="102">
        <v>11</v>
      </c>
      <c r="O2" s="102">
        <v>12</v>
      </c>
      <c r="P2" s="102">
        <v>13</v>
      </c>
      <c r="Q2" s="102">
        <v>14</v>
      </c>
      <c r="R2" s="102">
        <v>15</v>
      </c>
      <c r="S2" s="102">
        <v>16</v>
      </c>
      <c r="T2" s="102">
        <v>17</v>
      </c>
      <c r="U2" s="102">
        <v>18</v>
      </c>
      <c r="V2" s="102">
        <v>19</v>
      </c>
      <c r="W2" s="102">
        <v>20</v>
      </c>
      <c r="X2" s="102">
        <v>21</v>
      </c>
      <c r="Y2" s="102">
        <v>22</v>
      </c>
      <c r="Z2" s="102">
        <v>23</v>
      </c>
      <c r="AA2" s="102">
        <v>24</v>
      </c>
      <c r="AB2" s="102">
        <v>25</v>
      </c>
      <c r="AC2" s="102">
        <v>26</v>
      </c>
      <c r="AD2" s="102">
        <v>27</v>
      </c>
      <c r="AE2" s="102">
        <v>28</v>
      </c>
      <c r="AF2" s="102">
        <v>29</v>
      </c>
      <c r="AG2" s="102">
        <v>30</v>
      </c>
      <c r="AH2" s="102">
        <v>31</v>
      </c>
      <c r="AI2" s="102">
        <v>32</v>
      </c>
      <c r="AJ2" s="102">
        <v>33</v>
      </c>
      <c r="AK2" s="102">
        <v>34</v>
      </c>
      <c r="AL2" s="102">
        <v>35</v>
      </c>
      <c r="AM2" s="102">
        <v>36</v>
      </c>
      <c r="AN2" s="102">
        <v>37</v>
      </c>
      <c r="AO2" s="102">
        <v>38</v>
      </c>
      <c r="AP2" s="102">
        <v>39</v>
      </c>
      <c r="AQ2" s="102">
        <v>40</v>
      </c>
      <c r="AR2" s="102">
        <v>41</v>
      </c>
      <c r="AS2" s="102">
        <v>42</v>
      </c>
      <c r="AT2" s="102">
        <v>43</v>
      </c>
      <c r="AU2" s="102">
        <v>44</v>
      </c>
      <c r="AV2" s="102">
        <v>45</v>
      </c>
      <c r="AW2" s="102">
        <v>46</v>
      </c>
      <c r="AX2" s="102">
        <v>47</v>
      </c>
      <c r="AY2" s="102">
        <v>48</v>
      </c>
      <c r="AZ2" s="102">
        <v>49</v>
      </c>
      <c r="BA2" s="102">
        <v>50</v>
      </c>
      <c r="BB2" s="102">
        <v>51</v>
      </c>
      <c r="BC2" s="102">
        <v>52</v>
      </c>
      <c r="BD2" s="102">
        <v>53</v>
      </c>
      <c r="BE2" s="102">
        <v>54</v>
      </c>
      <c r="BF2" s="102">
        <v>55</v>
      </c>
      <c r="BG2" s="102">
        <v>56</v>
      </c>
      <c r="BH2" s="102">
        <v>57</v>
      </c>
      <c r="BI2" s="102">
        <v>58</v>
      </c>
      <c r="BJ2" s="102">
        <v>59</v>
      </c>
      <c r="BK2" s="102">
        <v>60</v>
      </c>
      <c r="BL2" s="102">
        <v>61</v>
      </c>
      <c r="BM2" s="102">
        <v>62</v>
      </c>
      <c r="BN2" s="103">
        <v>63</v>
      </c>
      <c r="BO2" s="76"/>
      <c r="BP2" s="75" t="s">
        <v>77</v>
      </c>
    </row>
    <row r="3" spans="1:68" x14ac:dyDescent="0.35">
      <c r="A3" s="141"/>
      <c r="B3" s="98">
        <v>0</v>
      </c>
      <c r="C3" s="123"/>
      <c r="D3" s="89"/>
      <c r="E3" s="153" t="s">
        <v>72</v>
      </c>
      <c r="F3" s="153"/>
      <c r="G3" s="153" t="s">
        <v>67</v>
      </c>
      <c r="H3" s="153"/>
      <c r="I3" s="93"/>
      <c r="J3" s="93"/>
      <c r="K3" s="93"/>
      <c r="L3" s="93"/>
      <c r="M3" s="93"/>
      <c r="N3" s="93"/>
      <c r="O3" s="93"/>
      <c r="P3" s="93"/>
      <c r="Q3" s="93"/>
      <c r="R3" s="80"/>
      <c r="S3" s="128"/>
      <c r="T3" s="90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80"/>
      <c r="AI3" s="129"/>
      <c r="AJ3" s="91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80"/>
      <c r="AY3" s="130"/>
      <c r="AZ3" s="92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80"/>
      <c r="BO3" s="76"/>
      <c r="BP3" s="75" t="s">
        <v>78</v>
      </c>
    </row>
    <row r="4" spans="1:68" x14ac:dyDescent="0.35">
      <c r="A4" s="142"/>
      <c r="B4" s="99">
        <v>1</v>
      </c>
      <c r="D4" s="124"/>
      <c r="R4" s="82"/>
      <c r="S4" s="156"/>
      <c r="T4" s="86"/>
      <c r="AH4" s="82"/>
      <c r="AI4" s="156"/>
      <c r="AJ4" s="87"/>
      <c r="AX4" s="82"/>
      <c r="AY4" s="156"/>
      <c r="AZ4" s="88"/>
      <c r="BN4" s="82"/>
      <c r="BO4" s="76"/>
      <c r="BP4" s="75" t="s">
        <v>79</v>
      </c>
    </row>
    <row r="5" spans="1:68" ht="14.5" customHeight="1" x14ac:dyDescent="0.35">
      <c r="A5" s="142"/>
      <c r="B5" s="99">
        <v>2</v>
      </c>
      <c r="C5" s="126"/>
      <c r="E5" s="125"/>
      <c r="R5" s="82"/>
      <c r="S5" s="156"/>
      <c r="U5" s="131"/>
      <c r="AH5" s="82"/>
      <c r="AI5" s="156"/>
      <c r="AK5" s="144"/>
      <c r="AX5" s="82"/>
      <c r="AY5" s="156"/>
      <c r="BA5" s="132"/>
      <c r="BN5" s="82"/>
      <c r="BO5" s="76"/>
      <c r="BP5" s="75" t="s">
        <v>80</v>
      </c>
    </row>
    <row r="6" spans="1:68" x14ac:dyDescent="0.35">
      <c r="A6" s="142"/>
      <c r="B6" s="99">
        <v>3</v>
      </c>
      <c r="C6" s="154" t="s">
        <v>72</v>
      </c>
      <c r="R6" s="82"/>
      <c r="S6" s="81"/>
      <c r="AH6" s="82"/>
      <c r="AI6" s="81"/>
      <c r="AX6" s="82"/>
      <c r="AY6" s="81"/>
      <c r="BN6" s="82"/>
      <c r="BO6" s="76"/>
    </row>
    <row r="7" spans="1:68" x14ac:dyDescent="0.35">
      <c r="A7" s="142"/>
      <c r="B7" s="99">
        <v>4</v>
      </c>
      <c r="C7" s="154"/>
      <c r="R7" s="82"/>
      <c r="S7" s="81"/>
      <c r="AH7" s="82"/>
      <c r="AI7" s="81"/>
      <c r="AX7" s="82"/>
      <c r="AY7" s="81"/>
      <c r="BN7" s="82"/>
      <c r="BO7" s="76"/>
      <c r="BP7" s="75" t="s">
        <v>77</v>
      </c>
    </row>
    <row r="8" spans="1:68" x14ac:dyDescent="0.35">
      <c r="A8" s="142"/>
      <c r="B8" s="99">
        <v>5</v>
      </c>
      <c r="C8" s="154"/>
      <c r="R8" s="82"/>
      <c r="S8" s="81"/>
      <c r="AH8" s="82"/>
      <c r="AI8" s="81"/>
      <c r="AX8" s="82"/>
      <c r="AY8" s="81"/>
      <c r="BN8" s="82"/>
      <c r="BO8" s="76"/>
      <c r="BP8" s="75" t="s">
        <v>81</v>
      </c>
    </row>
    <row r="9" spans="1:68" x14ac:dyDescent="0.35">
      <c r="A9" s="142"/>
      <c r="B9" s="99">
        <v>6</v>
      </c>
      <c r="C9" s="155" t="s">
        <v>66</v>
      </c>
      <c r="R9" s="82"/>
      <c r="S9" s="81"/>
      <c r="AH9" s="82"/>
      <c r="AI9" s="81"/>
      <c r="AX9" s="82"/>
      <c r="AY9" s="81"/>
      <c r="BN9" s="82"/>
      <c r="BO9" s="76"/>
      <c r="BP9" s="75" t="s">
        <v>82</v>
      </c>
    </row>
    <row r="10" spans="1:68" x14ac:dyDescent="0.35">
      <c r="A10" s="142"/>
      <c r="B10" s="99">
        <v>7</v>
      </c>
      <c r="C10" s="155"/>
      <c r="R10" s="82"/>
      <c r="S10" s="81"/>
      <c r="AH10" s="82"/>
      <c r="AI10" s="81"/>
      <c r="AX10" s="82"/>
      <c r="AY10" s="81"/>
      <c r="BN10" s="82"/>
      <c r="BO10" s="76"/>
      <c r="BP10" s="75" t="s">
        <v>83</v>
      </c>
    </row>
    <row r="11" spans="1:68" x14ac:dyDescent="0.35">
      <c r="A11" s="142"/>
      <c r="B11" s="99">
        <v>8</v>
      </c>
      <c r="C11" s="76"/>
      <c r="R11" s="82"/>
      <c r="S11" s="81"/>
      <c r="AH11" s="82"/>
      <c r="AI11" s="81"/>
      <c r="AX11" s="82"/>
      <c r="AY11" s="81"/>
      <c r="BN11" s="82"/>
      <c r="BO11" s="76"/>
    </row>
    <row r="12" spans="1:68" x14ac:dyDescent="0.35">
      <c r="A12" s="142"/>
      <c r="B12" s="99">
        <v>9</v>
      </c>
      <c r="C12" s="76"/>
      <c r="R12" s="82"/>
      <c r="S12" s="81"/>
      <c r="AH12" s="82"/>
      <c r="AI12" s="81"/>
      <c r="AX12" s="82"/>
      <c r="AY12" s="81"/>
      <c r="BN12" s="82"/>
      <c r="BO12" s="76"/>
    </row>
    <row r="13" spans="1:68" x14ac:dyDescent="0.35">
      <c r="A13" s="142"/>
      <c r="B13" s="99">
        <v>10</v>
      </c>
      <c r="C13" s="76"/>
      <c r="R13" s="82"/>
      <c r="S13" s="81"/>
      <c r="AH13" s="82"/>
      <c r="AI13" s="81"/>
      <c r="AX13" s="82"/>
      <c r="AY13" s="81"/>
      <c r="BN13" s="82"/>
      <c r="BO13" s="76"/>
    </row>
    <row r="14" spans="1:68" x14ac:dyDescent="0.35">
      <c r="A14" s="142"/>
      <c r="B14" s="99">
        <v>11</v>
      </c>
      <c r="C14" s="76"/>
      <c r="R14" s="82"/>
      <c r="S14" s="81"/>
      <c r="AH14" s="82"/>
      <c r="AI14" s="81"/>
      <c r="AX14" s="82"/>
      <c r="AY14" s="81"/>
      <c r="BN14" s="82"/>
      <c r="BO14" s="76"/>
    </row>
    <row r="15" spans="1:68" x14ac:dyDescent="0.35">
      <c r="A15" s="142"/>
      <c r="B15" s="99">
        <v>12</v>
      </c>
      <c r="C15" s="76"/>
      <c r="R15" s="82"/>
      <c r="S15" s="81"/>
      <c r="AH15" s="82"/>
      <c r="AI15" s="81"/>
      <c r="AX15" s="82"/>
      <c r="AY15" s="81"/>
      <c r="BN15" s="82"/>
      <c r="BO15" s="76"/>
    </row>
    <row r="16" spans="1:68" x14ac:dyDescent="0.35">
      <c r="A16" s="142"/>
      <c r="B16" s="99">
        <v>13</v>
      </c>
      <c r="C16" s="76"/>
      <c r="R16" s="82"/>
      <c r="S16" s="81"/>
      <c r="AH16" s="82"/>
      <c r="AI16" s="81"/>
      <c r="AX16" s="82"/>
      <c r="AY16" s="81"/>
      <c r="BN16" s="82"/>
      <c r="BO16" s="76"/>
    </row>
    <row r="17" spans="1:67" x14ac:dyDescent="0.35">
      <c r="A17" s="142"/>
      <c r="B17" s="99">
        <v>14</v>
      </c>
      <c r="C17" s="76"/>
      <c r="R17" s="82"/>
      <c r="S17" s="81"/>
      <c r="AH17" s="82"/>
      <c r="AI17" s="81"/>
      <c r="AX17" s="82"/>
      <c r="AY17" s="81"/>
      <c r="BN17" s="82"/>
      <c r="BO17" s="76"/>
    </row>
    <row r="18" spans="1:67" x14ac:dyDescent="0.35">
      <c r="A18" s="142"/>
      <c r="B18" s="99">
        <v>15</v>
      </c>
      <c r="C18" s="76"/>
      <c r="R18" s="82"/>
      <c r="S18" s="81"/>
      <c r="AH18" s="82"/>
      <c r="AI18" s="81"/>
      <c r="AX18" s="82"/>
      <c r="AY18" s="81"/>
      <c r="BN18" s="82"/>
      <c r="BO18" s="76"/>
    </row>
    <row r="19" spans="1:67" x14ac:dyDescent="0.35">
      <c r="A19" s="142"/>
      <c r="B19" s="99">
        <v>16</v>
      </c>
      <c r="C19" s="126"/>
      <c r="D19" s="105"/>
      <c r="E19" s="105"/>
      <c r="R19" s="82"/>
      <c r="S19" s="81"/>
      <c r="AH19" s="82"/>
      <c r="AI19" s="81"/>
      <c r="AX19" s="82"/>
      <c r="AY19" s="81"/>
      <c r="BN19" s="82"/>
      <c r="BO19" s="76"/>
    </row>
    <row r="20" spans="1:67" x14ac:dyDescent="0.35">
      <c r="A20" s="142"/>
      <c r="B20" s="99">
        <v>17</v>
      </c>
      <c r="C20" s="126"/>
      <c r="D20" s="105"/>
      <c r="E20" s="105"/>
      <c r="R20" s="82"/>
      <c r="S20" s="81"/>
      <c r="AH20" s="82"/>
      <c r="AI20" s="81"/>
      <c r="AX20" s="82"/>
      <c r="AY20" s="81"/>
      <c r="BN20" s="82"/>
      <c r="BO20" s="76"/>
    </row>
    <row r="21" spans="1:67" x14ac:dyDescent="0.35">
      <c r="A21" s="142"/>
      <c r="B21" s="99">
        <v>18</v>
      </c>
      <c r="C21" s="76"/>
      <c r="R21" s="82"/>
      <c r="S21" s="81"/>
      <c r="AH21" s="82"/>
      <c r="AI21" s="81"/>
      <c r="AX21" s="82"/>
      <c r="AY21" s="81"/>
      <c r="BN21" s="82"/>
      <c r="BO21" s="76"/>
    </row>
    <row r="22" spans="1:67" x14ac:dyDescent="0.35">
      <c r="A22" s="142"/>
      <c r="B22" s="99">
        <v>19</v>
      </c>
      <c r="C22" s="76"/>
      <c r="R22" s="82"/>
      <c r="S22" s="81"/>
      <c r="AH22" s="82"/>
      <c r="AI22" s="81"/>
      <c r="AX22" s="82"/>
      <c r="AY22" s="81"/>
      <c r="BN22" s="82"/>
      <c r="BO22" s="76"/>
    </row>
    <row r="23" spans="1:67" x14ac:dyDescent="0.35">
      <c r="A23" s="142"/>
      <c r="B23" s="99">
        <v>20</v>
      </c>
      <c r="C23" s="76"/>
      <c r="R23" s="82"/>
      <c r="S23" s="81"/>
      <c r="AH23" s="82"/>
      <c r="AI23" s="81"/>
      <c r="AX23" s="82"/>
      <c r="AY23" s="81"/>
      <c r="BN23" s="82"/>
      <c r="BO23" s="76"/>
    </row>
    <row r="24" spans="1:67" x14ac:dyDescent="0.35">
      <c r="A24" s="142"/>
      <c r="B24" s="99">
        <v>21</v>
      </c>
      <c r="C24" s="76"/>
      <c r="R24" s="82"/>
      <c r="S24" s="81"/>
      <c r="AH24" s="82"/>
      <c r="AI24" s="81"/>
      <c r="AX24" s="82"/>
      <c r="AY24" s="81"/>
      <c r="BN24" s="82"/>
      <c r="BO24" s="76"/>
    </row>
    <row r="25" spans="1:67" x14ac:dyDescent="0.35">
      <c r="A25" s="142"/>
      <c r="B25" s="99">
        <v>22</v>
      </c>
      <c r="C25" s="76"/>
      <c r="R25" s="82"/>
      <c r="S25" s="81"/>
      <c r="AH25" s="82"/>
      <c r="AI25" s="81"/>
      <c r="AX25" s="82"/>
      <c r="AY25" s="81"/>
      <c r="BN25" s="82"/>
      <c r="BO25" s="76"/>
    </row>
    <row r="26" spans="1:67" x14ac:dyDescent="0.35">
      <c r="A26" s="142"/>
      <c r="B26" s="99">
        <v>23</v>
      </c>
      <c r="C26" s="76"/>
      <c r="R26" s="82"/>
      <c r="S26" s="81"/>
      <c r="AH26" s="82"/>
      <c r="AI26" s="81"/>
      <c r="AX26" s="82"/>
      <c r="AY26" s="81"/>
      <c r="BN26" s="82"/>
      <c r="BO26" s="76"/>
    </row>
    <row r="27" spans="1:67" x14ac:dyDescent="0.35">
      <c r="A27" s="142"/>
      <c r="B27" s="99">
        <v>24</v>
      </c>
      <c r="C27" s="76"/>
      <c r="R27" s="82"/>
      <c r="S27" s="81"/>
      <c r="AH27" s="82"/>
      <c r="AI27" s="81"/>
      <c r="AX27" s="82"/>
      <c r="AY27" s="81"/>
      <c r="BN27" s="82"/>
      <c r="BO27" s="76"/>
    </row>
    <row r="28" spans="1:67" x14ac:dyDescent="0.35">
      <c r="A28" s="142"/>
      <c r="B28" s="99">
        <v>25</v>
      </c>
      <c r="C28" s="76"/>
      <c r="R28" s="82"/>
      <c r="S28" s="81"/>
      <c r="AH28" s="82"/>
      <c r="AI28" s="81"/>
      <c r="AX28" s="82"/>
      <c r="AY28" s="81"/>
      <c r="BN28" s="82"/>
      <c r="BO28" s="76"/>
    </row>
    <row r="29" spans="1:67" x14ac:dyDescent="0.35">
      <c r="A29" s="142"/>
      <c r="B29" s="99">
        <v>26</v>
      </c>
      <c r="C29" s="76"/>
      <c r="R29" s="82"/>
      <c r="S29" s="81"/>
      <c r="AH29" s="82"/>
      <c r="AI29" s="81"/>
      <c r="AX29" s="82"/>
      <c r="AY29" s="81"/>
      <c r="BN29" s="82"/>
      <c r="BO29" s="76"/>
    </row>
    <row r="30" spans="1:67" x14ac:dyDescent="0.35">
      <c r="A30" s="142"/>
      <c r="B30" s="99">
        <v>27</v>
      </c>
      <c r="C30" s="76"/>
      <c r="R30" s="82"/>
      <c r="S30" s="81"/>
      <c r="AH30" s="82"/>
      <c r="AI30" s="81"/>
      <c r="AX30" s="82"/>
      <c r="AY30" s="81"/>
      <c r="BN30" s="82"/>
      <c r="BO30" s="76"/>
    </row>
    <row r="31" spans="1:67" x14ac:dyDescent="0.35">
      <c r="A31" s="142"/>
      <c r="B31" s="99">
        <v>28</v>
      </c>
      <c r="C31" s="76"/>
      <c r="R31" s="82"/>
      <c r="S31" s="81"/>
      <c r="AH31" s="82"/>
      <c r="AI31" s="81"/>
      <c r="AX31" s="82"/>
      <c r="AY31" s="81"/>
      <c r="BN31" s="82"/>
      <c r="BO31" s="76"/>
    </row>
    <row r="32" spans="1:67" x14ac:dyDescent="0.35">
      <c r="A32" s="142"/>
      <c r="B32" s="99">
        <v>29</v>
      </c>
      <c r="C32" s="76"/>
      <c r="R32" s="82"/>
      <c r="S32" s="81"/>
      <c r="AH32" s="82"/>
      <c r="AI32" s="81"/>
      <c r="AX32" s="82"/>
      <c r="AY32" s="81"/>
      <c r="BN32" s="82"/>
      <c r="BO32" s="76"/>
    </row>
    <row r="33" spans="1:67" x14ac:dyDescent="0.35">
      <c r="A33" s="142"/>
      <c r="B33" s="99">
        <v>30</v>
      </c>
      <c r="C33" s="76"/>
      <c r="R33" s="82"/>
      <c r="S33" s="81"/>
      <c r="AH33" s="82"/>
      <c r="AI33" s="81"/>
      <c r="AX33" s="82"/>
      <c r="AY33" s="81"/>
      <c r="BN33" s="82"/>
      <c r="BO33" s="76"/>
    </row>
    <row r="34" spans="1:67" x14ac:dyDescent="0.35">
      <c r="A34" s="142"/>
      <c r="B34" s="99">
        <v>31</v>
      </c>
      <c r="C34" s="76"/>
      <c r="R34" s="82"/>
      <c r="S34" s="81"/>
      <c r="AH34" s="82"/>
      <c r="AI34" s="81"/>
      <c r="AX34" s="82"/>
      <c r="AY34" s="81"/>
      <c r="BN34" s="82"/>
      <c r="BO34" s="76"/>
    </row>
    <row r="35" spans="1:67" x14ac:dyDescent="0.35">
      <c r="A35" s="142"/>
      <c r="B35" s="99">
        <v>32</v>
      </c>
      <c r="C35" s="126"/>
      <c r="D35" s="105"/>
      <c r="E35" s="105"/>
      <c r="R35" s="82"/>
      <c r="S35" s="81"/>
      <c r="AH35" s="82"/>
      <c r="AI35" s="81"/>
      <c r="AX35" s="82"/>
      <c r="AY35" s="81"/>
      <c r="BN35" s="82"/>
      <c r="BO35" s="76"/>
    </row>
    <row r="36" spans="1:67" x14ac:dyDescent="0.35">
      <c r="A36" s="142"/>
      <c r="B36" s="99">
        <v>33</v>
      </c>
      <c r="C36" s="126"/>
      <c r="D36" s="105"/>
      <c r="E36" s="105"/>
      <c r="R36" s="82"/>
      <c r="S36" s="81"/>
      <c r="AH36" s="82"/>
      <c r="AI36" s="81"/>
      <c r="AX36" s="82"/>
      <c r="AY36" s="81"/>
      <c r="BN36" s="82"/>
      <c r="BO36" s="76"/>
    </row>
    <row r="37" spans="1:67" x14ac:dyDescent="0.35">
      <c r="A37" s="142"/>
      <c r="B37" s="99">
        <v>34</v>
      </c>
      <c r="C37" s="126"/>
      <c r="D37" s="105"/>
      <c r="E37" s="105"/>
      <c r="R37" s="82"/>
      <c r="S37" s="81"/>
      <c r="AH37" s="82"/>
      <c r="AI37" s="81"/>
      <c r="AX37" s="82"/>
      <c r="AY37" s="81"/>
      <c r="BN37" s="82"/>
      <c r="BO37" s="76"/>
    </row>
    <row r="38" spans="1:67" x14ac:dyDescent="0.35">
      <c r="A38" s="142"/>
      <c r="B38" s="99">
        <v>35</v>
      </c>
      <c r="C38" s="126"/>
      <c r="D38" s="105"/>
      <c r="E38" s="105"/>
      <c r="R38" s="82"/>
      <c r="S38" s="81"/>
      <c r="AH38" s="82"/>
      <c r="AI38" s="81"/>
      <c r="AX38" s="82"/>
      <c r="AY38" s="81"/>
      <c r="BN38" s="82"/>
      <c r="BO38" s="76"/>
    </row>
    <row r="39" spans="1:67" x14ac:dyDescent="0.35">
      <c r="A39" s="142"/>
      <c r="B39" s="99">
        <v>36</v>
      </c>
      <c r="C39" s="126"/>
      <c r="D39" s="105"/>
      <c r="E39" s="105"/>
      <c r="R39" s="82"/>
      <c r="S39" s="81"/>
      <c r="AH39" s="82"/>
      <c r="AI39" s="81"/>
      <c r="AX39" s="82"/>
      <c r="AY39" s="81"/>
      <c r="BN39" s="82"/>
      <c r="BO39" s="76"/>
    </row>
    <row r="40" spans="1:67" x14ac:dyDescent="0.35">
      <c r="A40" s="142"/>
      <c r="B40" s="99">
        <v>37</v>
      </c>
      <c r="C40" s="126"/>
      <c r="D40" s="105"/>
      <c r="E40" s="105"/>
      <c r="R40" s="82"/>
      <c r="S40" s="81"/>
      <c r="AH40" s="82"/>
      <c r="AI40" s="81"/>
      <c r="AX40" s="82"/>
      <c r="AY40" s="81"/>
      <c r="BN40" s="82"/>
      <c r="BO40" s="76"/>
    </row>
    <row r="41" spans="1:67" x14ac:dyDescent="0.35">
      <c r="A41" s="142"/>
      <c r="B41" s="99">
        <v>38</v>
      </c>
      <c r="C41" s="126"/>
      <c r="D41" s="105"/>
      <c r="E41" s="105"/>
      <c r="R41" s="82"/>
      <c r="S41" s="81"/>
      <c r="AH41" s="82"/>
      <c r="AI41" s="81"/>
      <c r="AX41" s="82"/>
      <c r="AY41" s="81"/>
      <c r="BN41" s="82"/>
      <c r="BO41" s="76"/>
    </row>
    <row r="42" spans="1:67" x14ac:dyDescent="0.35">
      <c r="A42" s="142"/>
      <c r="B42" s="99">
        <v>39</v>
      </c>
      <c r="C42" s="126"/>
      <c r="D42" s="105"/>
      <c r="E42" s="105"/>
      <c r="R42" s="82"/>
      <c r="S42" s="81"/>
      <c r="AH42" s="82"/>
      <c r="AI42" s="81"/>
      <c r="AX42" s="82"/>
      <c r="AY42" s="81"/>
      <c r="BN42" s="82"/>
      <c r="BO42" s="76"/>
    </row>
    <row r="43" spans="1:67" x14ac:dyDescent="0.35">
      <c r="A43" s="142"/>
      <c r="B43" s="99">
        <v>40</v>
      </c>
      <c r="C43" s="126"/>
      <c r="D43" s="105"/>
      <c r="E43" s="105"/>
      <c r="R43" s="82"/>
      <c r="S43" s="81"/>
      <c r="AH43" s="82"/>
      <c r="AI43" s="81"/>
      <c r="AX43" s="82"/>
      <c r="AY43" s="81"/>
      <c r="BN43" s="82"/>
      <c r="BO43" s="76"/>
    </row>
    <row r="44" spans="1:67" x14ac:dyDescent="0.35">
      <c r="A44" s="142"/>
      <c r="B44" s="99">
        <v>41</v>
      </c>
      <c r="C44" s="126"/>
      <c r="D44" s="105"/>
      <c r="E44" s="105"/>
      <c r="R44" s="82"/>
      <c r="S44" s="81"/>
      <c r="AH44" s="82"/>
      <c r="AI44" s="81"/>
      <c r="AX44" s="82"/>
      <c r="AY44" s="81"/>
      <c r="BN44" s="82"/>
      <c r="BO44" s="76"/>
    </row>
    <row r="45" spans="1:67" x14ac:dyDescent="0.35">
      <c r="A45" s="142"/>
      <c r="B45" s="99">
        <v>42</v>
      </c>
      <c r="C45" s="126"/>
      <c r="D45" s="105"/>
      <c r="E45" s="105"/>
      <c r="R45" s="82"/>
      <c r="S45" s="81"/>
      <c r="AH45" s="82"/>
      <c r="AI45" s="81"/>
      <c r="AX45" s="82"/>
      <c r="AY45" s="81"/>
      <c r="BN45" s="82"/>
      <c r="BO45" s="76"/>
    </row>
    <row r="46" spans="1:67" x14ac:dyDescent="0.35">
      <c r="A46" s="142"/>
      <c r="B46" s="99">
        <v>43</v>
      </c>
      <c r="C46" s="126"/>
      <c r="D46" s="105"/>
      <c r="E46" s="105"/>
      <c r="R46" s="82"/>
      <c r="S46" s="81"/>
      <c r="AH46" s="82"/>
      <c r="AI46" s="81"/>
      <c r="AX46" s="82"/>
      <c r="AY46" s="81"/>
      <c r="BN46" s="82"/>
      <c r="BO46" s="76"/>
    </row>
    <row r="47" spans="1:67" x14ac:dyDescent="0.35">
      <c r="A47" s="142"/>
      <c r="B47" s="99">
        <v>44</v>
      </c>
      <c r="C47" s="126"/>
      <c r="D47" s="105"/>
      <c r="E47" s="105"/>
      <c r="R47" s="82"/>
      <c r="S47" s="81"/>
      <c r="AH47" s="82"/>
      <c r="AI47" s="81"/>
      <c r="AX47" s="82"/>
      <c r="AY47" s="81"/>
      <c r="BN47" s="82"/>
      <c r="BO47" s="76"/>
    </row>
    <row r="48" spans="1:67" x14ac:dyDescent="0.35">
      <c r="A48" s="142"/>
      <c r="B48" s="99">
        <v>45</v>
      </c>
      <c r="C48" s="126"/>
      <c r="D48" s="105"/>
      <c r="E48" s="105"/>
      <c r="R48" s="82"/>
      <c r="S48" s="81"/>
      <c r="AH48" s="82"/>
      <c r="AI48" s="81"/>
      <c r="AX48" s="82"/>
      <c r="AY48" s="81"/>
      <c r="BN48" s="82"/>
      <c r="BO48" s="76"/>
    </row>
    <row r="49" spans="1:67" x14ac:dyDescent="0.35">
      <c r="A49" s="142"/>
      <c r="B49" s="99">
        <v>46</v>
      </c>
      <c r="C49" s="126"/>
      <c r="D49" s="105"/>
      <c r="E49" s="105"/>
      <c r="R49" s="82"/>
      <c r="S49" s="81"/>
      <c r="AH49" s="82"/>
      <c r="AI49" s="81"/>
      <c r="AX49" s="82"/>
      <c r="AY49" s="81"/>
      <c r="BN49" s="82"/>
      <c r="BO49" s="76"/>
    </row>
    <row r="50" spans="1:67" x14ac:dyDescent="0.35">
      <c r="A50" s="142"/>
      <c r="B50" s="99">
        <v>47</v>
      </c>
      <c r="C50" s="126"/>
      <c r="D50" s="105"/>
      <c r="E50" s="105"/>
      <c r="R50" s="82"/>
      <c r="S50" s="81"/>
      <c r="AH50" s="82"/>
      <c r="AI50" s="81"/>
      <c r="AX50" s="82"/>
      <c r="AY50" s="81"/>
      <c r="BN50" s="82"/>
      <c r="BO50" s="76"/>
    </row>
    <row r="51" spans="1:67" x14ac:dyDescent="0.35">
      <c r="A51" s="142"/>
      <c r="B51" s="99">
        <v>48</v>
      </c>
      <c r="C51" s="126"/>
      <c r="D51" s="105"/>
      <c r="E51" s="105"/>
      <c r="R51" s="82"/>
      <c r="S51" s="81"/>
      <c r="AH51" s="82"/>
      <c r="AI51" s="81"/>
      <c r="AX51" s="82"/>
      <c r="AY51" s="81"/>
      <c r="BN51" s="82"/>
      <c r="BO51" s="76"/>
    </row>
    <row r="52" spans="1:67" x14ac:dyDescent="0.35">
      <c r="A52" s="142"/>
      <c r="B52" s="99">
        <v>49</v>
      </c>
      <c r="C52" s="126"/>
      <c r="D52" s="105"/>
      <c r="E52" s="105"/>
      <c r="R52" s="82"/>
      <c r="S52" s="81"/>
      <c r="AH52" s="82"/>
      <c r="AI52" s="81"/>
      <c r="AX52" s="82"/>
      <c r="AY52" s="81"/>
      <c r="BN52" s="82"/>
      <c r="BO52" s="76"/>
    </row>
    <row r="53" spans="1:67" x14ac:dyDescent="0.35">
      <c r="A53" s="142"/>
      <c r="B53" s="99">
        <v>50</v>
      </c>
      <c r="C53" s="76"/>
      <c r="R53" s="82"/>
      <c r="S53" s="81"/>
      <c r="AH53" s="82"/>
      <c r="AI53" s="81"/>
      <c r="AX53" s="82"/>
      <c r="AY53" s="81"/>
      <c r="BN53" s="82"/>
      <c r="BO53" s="76"/>
    </row>
    <row r="54" spans="1:67" x14ac:dyDescent="0.35">
      <c r="A54" s="142"/>
      <c r="B54" s="99">
        <v>51</v>
      </c>
      <c r="C54" s="76"/>
      <c r="R54" s="82"/>
      <c r="S54" s="81"/>
      <c r="AH54" s="82"/>
      <c r="AI54" s="81"/>
      <c r="AX54" s="82"/>
      <c r="AY54" s="81"/>
      <c r="BN54" s="82"/>
      <c r="BO54" s="76"/>
    </row>
    <row r="55" spans="1:67" x14ac:dyDescent="0.35">
      <c r="A55" s="142"/>
      <c r="B55" s="99">
        <v>52</v>
      </c>
      <c r="C55" s="76"/>
      <c r="R55" s="82"/>
      <c r="S55" s="81"/>
      <c r="AH55" s="82"/>
      <c r="AI55" s="81"/>
      <c r="AX55" s="82"/>
      <c r="AY55" s="81"/>
      <c r="BN55" s="82"/>
      <c r="BO55" s="76"/>
    </row>
    <row r="56" spans="1:67" x14ac:dyDescent="0.35">
      <c r="A56" s="142"/>
      <c r="B56" s="99">
        <v>53</v>
      </c>
      <c r="C56" s="76"/>
      <c r="R56" s="82"/>
      <c r="S56" s="81"/>
      <c r="AH56" s="82"/>
      <c r="AI56" s="81"/>
      <c r="AX56" s="82"/>
      <c r="AY56" s="81"/>
      <c r="BN56" s="82"/>
      <c r="BO56" s="76"/>
    </row>
    <row r="57" spans="1:67" x14ac:dyDescent="0.35">
      <c r="A57" s="142"/>
      <c r="B57" s="99">
        <v>54</v>
      </c>
      <c r="C57" s="76"/>
      <c r="R57" s="82"/>
      <c r="S57" s="81"/>
      <c r="AH57" s="82"/>
      <c r="AI57" s="81"/>
      <c r="AX57" s="82"/>
      <c r="AY57" s="81"/>
      <c r="BN57" s="82"/>
      <c r="BO57" s="76"/>
    </row>
    <row r="58" spans="1:67" x14ac:dyDescent="0.35">
      <c r="A58" s="142"/>
      <c r="B58" s="99">
        <v>55</v>
      </c>
      <c r="C58" s="76"/>
      <c r="R58" s="82"/>
      <c r="S58" s="81"/>
      <c r="AH58" s="82"/>
      <c r="AI58" s="81"/>
      <c r="AX58" s="82"/>
      <c r="AY58" s="81"/>
      <c r="BN58" s="82"/>
      <c r="BO58" s="76"/>
    </row>
    <row r="59" spans="1:67" x14ac:dyDescent="0.35">
      <c r="A59" s="142"/>
      <c r="B59" s="99">
        <v>56</v>
      </c>
      <c r="C59" s="76"/>
      <c r="R59" s="82"/>
      <c r="S59" s="81"/>
      <c r="AH59" s="82"/>
      <c r="AI59" s="81"/>
      <c r="AX59" s="82"/>
      <c r="AY59" s="81"/>
      <c r="BN59" s="82"/>
      <c r="BO59" s="76"/>
    </row>
    <row r="60" spans="1:67" x14ac:dyDescent="0.35">
      <c r="A60" s="142"/>
      <c r="B60" s="99">
        <v>57</v>
      </c>
      <c r="C60" s="76"/>
      <c r="R60" s="82"/>
      <c r="S60" s="81"/>
      <c r="AH60" s="82"/>
      <c r="AI60" s="81"/>
      <c r="AX60" s="82"/>
      <c r="AY60" s="81"/>
      <c r="BN60" s="82"/>
      <c r="BO60" s="76"/>
    </row>
    <row r="61" spans="1:67" x14ac:dyDescent="0.35">
      <c r="A61" s="142"/>
      <c r="B61" s="99">
        <v>58</v>
      </c>
      <c r="C61" s="76"/>
      <c r="R61" s="82"/>
      <c r="S61" s="81"/>
      <c r="AH61" s="82"/>
      <c r="AI61" s="81"/>
      <c r="AX61" s="82"/>
      <c r="AY61" s="81"/>
      <c r="BN61" s="82"/>
      <c r="BO61" s="76"/>
    </row>
    <row r="62" spans="1:67" x14ac:dyDescent="0.35">
      <c r="A62" s="142"/>
      <c r="B62" s="99">
        <v>59</v>
      </c>
      <c r="C62" s="76"/>
      <c r="R62" s="82"/>
      <c r="S62" s="81"/>
      <c r="AH62" s="82"/>
      <c r="AI62" s="81"/>
      <c r="AX62" s="82"/>
      <c r="AY62" s="81"/>
      <c r="BN62" s="82"/>
      <c r="BO62" s="76"/>
    </row>
    <row r="63" spans="1:67" x14ac:dyDescent="0.35">
      <c r="A63" s="142"/>
      <c r="B63" s="99">
        <v>60</v>
      </c>
      <c r="C63" s="76"/>
      <c r="R63" s="82"/>
      <c r="S63" s="81"/>
      <c r="AH63" s="82"/>
      <c r="AI63" s="81"/>
      <c r="AX63" s="82"/>
      <c r="AY63" s="81"/>
      <c r="BN63" s="82"/>
      <c r="BO63" s="76"/>
    </row>
    <row r="64" spans="1:67" x14ac:dyDescent="0.35">
      <c r="A64" s="142"/>
      <c r="B64" s="99">
        <v>61</v>
      </c>
      <c r="C64" s="76"/>
      <c r="R64" s="82"/>
      <c r="S64" s="81"/>
      <c r="AH64" s="82"/>
      <c r="AI64" s="81"/>
      <c r="AX64" s="82"/>
      <c r="AY64" s="81"/>
      <c r="BN64" s="82"/>
      <c r="BO64" s="76"/>
    </row>
    <row r="65" spans="1:67" x14ac:dyDescent="0.35">
      <c r="A65" s="142"/>
      <c r="B65" s="99">
        <v>62</v>
      </c>
      <c r="C65" s="76"/>
      <c r="R65" s="82"/>
      <c r="S65" s="81"/>
      <c r="AH65" s="82"/>
      <c r="AI65" s="81"/>
      <c r="AX65" s="82"/>
      <c r="AY65" s="81"/>
      <c r="BN65" s="82"/>
      <c r="BO65" s="76"/>
    </row>
    <row r="66" spans="1:67" ht="15" thickBot="1" x14ac:dyDescent="0.4">
      <c r="A66" s="143"/>
      <c r="B66" s="100">
        <v>63</v>
      </c>
      <c r="C66" s="127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5"/>
      <c r="S66" s="83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5"/>
      <c r="AI66" s="83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5"/>
      <c r="AY66" s="83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5"/>
      <c r="BO66" s="76"/>
    </row>
    <row r="67" spans="1:67" x14ac:dyDescent="0.3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</row>
  </sheetData>
  <mergeCells count="4">
    <mergeCell ref="E3:F3"/>
    <mergeCell ref="G3:H3"/>
    <mergeCell ref="C6:C8"/>
    <mergeCell ref="C9:C10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189A-8C98-44E6-B4AB-87173F4C6604}">
  <dimension ref="B3:D9"/>
  <sheetViews>
    <sheetView workbookViewId="0">
      <selection activeCell="G14" sqref="G14"/>
    </sheetView>
  </sheetViews>
  <sheetFormatPr defaultRowHeight="14.5" x14ac:dyDescent="0.35"/>
  <sheetData>
    <row r="3" spans="2:4" x14ac:dyDescent="0.35">
      <c r="B3">
        <v>1</v>
      </c>
      <c r="C3" t="s">
        <v>0</v>
      </c>
      <c r="D3" s="145">
        <v>27200</v>
      </c>
    </row>
    <row r="4" spans="2:4" x14ac:dyDescent="0.35">
      <c r="B4">
        <v>2</v>
      </c>
      <c r="C4" t="s">
        <v>84</v>
      </c>
      <c r="D4" s="145">
        <v>31840</v>
      </c>
    </row>
    <row r="5" spans="2:4" x14ac:dyDescent="0.35">
      <c r="B5">
        <v>3</v>
      </c>
      <c r="C5" t="s">
        <v>2</v>
      </c>
      <c r="D5" s="145">
        <v>34240</v>
      </c>
    </row>
    <row r="6" spans="2:4" x14ac:dyDescent="0.35">
      <c r="B6">
        <v>4</v>
      </c>
      <c r="C6" t="s">
        <v>85</v>
      </c>
      <c r="D6" s="145">
        <v>23360</v>
      </c>
    </row>
    <row r="7" spans="2:4" x14ac:dyDescent="0.35">
      <c r="B7">
        <v>5</v>
      </c>
      <c r="C7" t="s">
        <v>4</v>
      </c>
      <c r="D7" s="145">
        <v>33920</v>
      </c>
    </row>
    <row r="8" spans="2:4" x14ac:dyDescent="0.35">
      <c r="B8">
        <v>6</v>
      </c>
      <c r="C8" t="s">
        <v>85</v>
      </c>
      <c r="D8" s="145">
        <v>24000</v>
      </c>
    </row>
    <row r="9" spans="2:4" x14ac:dyDescent="0.35">
      <c r="D9" s="145">
        <f>SUM(D3:D8)</f>
        <v>174560</v>
      </c>
    </row>
  </sheetData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5C60-1958-4F8D-97EB-EC6467C24E00}">
  <dimension ref="B2:E10"/>
  <sheetViews>
    <sheetView workbookViewId="0">
      <selection activeCell="D16" sqref="D16"/>
    </sheetView>
  </sheetViews>
  <sheetFormatPr defaultRowHeight="14.5" x14ac:dyDescent="0.35"/>
  <cols>
    <col min="1" max="1" width="8.7265625" style="1"/>
    <col min="2" max="2" width="35.1796875" style="1" customWidth="1"/>
    <col min="3" max="5" width="17.453125" style="1" customWidth="1"/>
    <col min="6" max="16384" width="8.7265625" style="1"/>
  </cols>
  <sheetData>
    <row r="2" spans="2:5" ht="15" thickBot="1" x14ac:dyDescent="0.4"/>
    <row r="3" spans="2:5" ht="15" thickBot="1" x14ac:dyDescent="0.4">
      <c r="B3" s="14"/>
      <c r="C3" s="19" t="s">
        <v>18</v>
      </c>
      <c r="D3" s="20" t="s">
        <v>19</v>
      </c>
      <c r="E3" s="21" t="s">
        <v>20</v>
      </c>
    </row>
    <row r="4" spans="2:5" x14ac:dyDescent="0.35">
      <c r="B4" s="22" t="s">
        <v>0</v>
      </c>
      <c r="C4" s="25">
        <v>0.3</v>
      </c>
      <c r="D4" s="26">
        <v>0.02</v>
      </c>
      <c r="E4" s="27">
        <v>0.24</v>
      </c>
    </row>
    <row r="5" spans="2:5" x14ac:dyDescent="0.35">
      <c r="B5" s="23" t="s">
        <v>1</v>
      </c>
      <c r="C5" s="28">
        <v>0.3</v>
      </c>
      <c r="D5" s="29">
        <v>0.12</v>
      </c>
      <c r="E5" s="30">
        <v>0.46</v>
      </c>
    </row>
    <row r="6" spans="2:5" x14ac:dyDescent="0.35">
      <c r="B6" s="23" t="s">
        <v>2</v>
      </c>
      <c r="C6" s="28">
        <v>0.27</v>
      </c>
      <c r="D6" s="29">
        <v>0.01</v>
      </c>
      <c r="E6" s="30">
        <v>0.26</v>
      </c>
    </row>
    <row r="7" spans="2:5" x14ac:dyDescent="0.35">
      <c r="B7" s="23" t="s">
        <v>3</v>
      </c>
      <c r="C7" s="28">
        <v>0.15</v>
      </c>
      <c r="D7" s="29">
        <v>0.08</v>
      </c>
      <c r="E7" s="30">
        <v>0.2</v>
      </c>
    </row>
    <row r="8" spans="2:5" x14ac:dyDescent="0.35">
      <c r="B8" s="23" t="s">
        <v>4</v>
      </c>
      <c r="C8" s="28">
        <v>0.28000000000000003</v>
      </c>
      <c r="D8" s="29">
        <v>0.01</v>
      </c>
      <c r="E8" s="30">
        <v>0.28000000000000003</v>
      </c>
    </row>
    <row r="9" spans="2:5" ht="15" thickBot="1" x14ac:dyDescent="0.4">
      <c r="B9" s="24" t="s">
        <v>3</v>
      </c>
      <c r="C9" s="31">
        <v>0.15</v>
      </c>
      <c r="D9" s="32">
        <v>0.08</v>
      </c>
      <c r="E9" s="33">
        <v>0.2</v>
      </c>
    </row>
    <row r="10" spans="2:5" x14ac:dyDescent="0.35">
      <c r="C10" s="18"/>
      <c r="D10" s="18"/>
      <c r="E10" s="18"/>
    </row>
  </sheetData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351A-3B11-4AF7-B4AC-C022FDD04B2C}">
  <dimension ref="B2:K27"/>
  <sheetViews>
    <sheetView zoomScale="80" zoomScaleNormal="80" workbookViewId="0">
      <selection activeCell="C23" sqref="C23"/>
    </sheetView>
  </sheetViews>
  <sheetFormatPr defaultRowHeight="14.5" x14ac:dyDescent="0.35"/>
  <cols>
    <col min="1" max="1" width="8.7265625" style="1"/>
    <col min="2" max="2" width="33.36328125" style="1" customWidth="1"/>
    <col min="3" max="3" width="18.54296875" style="1" customWidth="1"/>
    <col min="4" max="4" width="18.81640625" style="1" customWidth="1"/>
    <col min="5" max="5" width="19.08984375" style="1" customWidth="1"/>
    <col min="6" max="6" width="18.54296875" style="1" customWidth="1"/>
    <col min="7" max="8" width="20.36328125" style="1" customWidth="1"/>
    <col min="9" max="9" width="17.36328125" style="1" customWidth="1"/>
    <col min="10" max="16384" width="8.7265625" style="1"/>
  </cols>
  <sheetData>
    <row r="2" spans="2:11" ht="15" thickBot="1" x14ac:dyDescent="0.4"/>
    <row r="3" spans="2:11" ht="15" thickBot="1" x14ac:dyDescent="0.4">
      <c r="B3" s="14"/>
      <c r="C3" s="38" t="s">
        <v>41</v>
      </c>
      <c r="D3" s="20" t="s">
        <v>42</v>
      </c>
      <c r="E3" s="20" t="s">
        <v>43</v>
      </c>
      <c r="F3" s="20" t="s">
        <v>44</v>
      </c>
      <c r="G3" s="20" t="s">
        <v>45</v>
      </c>
      <c r="H3" s="20" t="s">
        <v>46</v>
      </c>
      <c r="I3" s="21" t="s">
        <v>48</v>
      </c>
    </row>
    <row r="4" spans="2:11" x14ac:dyDescent="0.35">
      <c r="B4" s="22" t="s">
        <v>0</v>
      </c>
      <c r="C4" s="11">
        <v>511200</v>
      </c>
      <c r="D4" s="12">
        <v>77600</v>
      </c>
      <c r="E4" s="12">
        <v>7200</v>
      </c>
      <c r="F4" s="12">
        <v>15200</v>
      </c>
      <c r="G4" s="12">
        <v>4000</v>
      </c>
      <c r="H4" s="12">
        <v>11200</v>
      </c>
      <c r="I4" s="13">
        <v>9600</v>
      </c>
    </row>
    <row r="5" spans="2:11" x14ac:dyDescent="0.35">
      <c r="B5" s="23" t="s">
        <v>1</v>
      </c>
      <c r="C5" s="6">
        <v>880200</v>
      </c>
      <c r="D5" s="2">
        <v>431600</v>
      </c>
      <c r="E5" s="2">
        <v>28000</v>
      </c>
      <c r="F5" s="2">
        <v>52500</v>
      </c>
      <c r="G5" s="2">
        <v>17500</v>
      </c>
      <c r="H5" s="2">
        <v>35000</v>
      </c>
      <c r="I5" s="3">
        <v>15000</v>
      </c>
    </row>
    <row r="6" spans="2:11" x14ac:dyDescent="0.35">
      <c r="B6" s="23" t="s">
        <v>2</v>
      </c>
      <c r="C6" s="6">
        <v>566525</v>
      </c>
      <c r="D6" s="2">
        <v>46750</v>
      </c>
      <c r="E6" s="2">
        <v>3825</v>
      </c>
      <c r="F6" s="2">
        <v>17000</v>
      </c>
      <c r="G6" s="2">
        <v>4250</v>
      </c>
      <c r="H6" s="2">
        <v>12750</v>
      </c>
      <c r="I6" s="3">
        <v>10200</v>
      </c>
    </row>
    <row r="7" spans="2:11" x14ac:dyDescent="0.35">
      <c r="B7" s="23" t="s">
        <v>3</v>
      </c>
      <c r="C7" s="6">
        <v>361952</v>
      </c>
      <c r="D7" s="2">
        <v>243008</v>
      </c>
      <c r="E7" s="2">
        <v>28160</v>
      </c>
      <c r="F7" s="2">
        <v>18200</v>
      </c>
      <c r="G7" s="2">
        <v>8000</v>
      </c>
      <c r="H7" s="2">
        <v>10200</v>
      </c>
      <c r="I7" s="3">
        <v>18200</v>
      </c>
    </row>
    <row r="8" spans="2:11" x14ac:dyDescent="0.35">
      <c r="B8" s="23" t="s">
        <v>4</v>
      </c>
      <c r="C8" s="6">
        <v>570775</v>
      </c>
      <c r="D8" s="2">
        <v>47175</v>
      </c>
      <c r="E8" s="2">
        <v>5525</v>
      </c>
      <c r="F8" s="2">
        <v>17000</v>
      </c>
      <c r="G8" s="2">
        <v>4250</v>
      </c>
      <c r="H8" s="2">
        <v>12750</v>
      </c>
      <c r="I8" s="3">
        <v>10200</v>
      </c>
    </row>
    <row r="9" spans="2:11" ht="15" thickBot="1" x14ac:dyDescent="0.4">
      <c r="B9" s="24" t="s">
        <v>3</v>
      </c>
      <c r="C9" s="7">
        <v>361952</v>
      </c>
      <c r="D9" s="4">
        <v>243008</v>
      </c>
      <c r="E9" s="4">
        <v>28160</v>
      </c>
      <c r="F9" s="4">
        <v>18200</v>
      </c>
      <c r="G9" s="4">
        <v>8000</v>
      </c>
      <c r="H9" s="4">
        <v>10200</v>
      </c>
      <c r="I9" s="5">
        <v>18200</v>
      </c>
    </row>
    <row r="10" spans="2:11" x14ac:dyDescent="0.35">
      <c r="C10" s="18"/>
      <c r="D10" s="18"/>
      <c r="E10" s="18"/>
    </row>
    <row r="11" spans="2:11" ht="15" thickBot="1" x14ac:dyDescent="0.4"/>
    <row r="12" spans="2:11" ht="15" thickBot="1" x14ac:dyDescent="0.4">
      <c r="B12" s="14"/>
      <c r="C12" s="19" t="s">
        <v>41</v>
      </c>
      <c r="D12" s="20" t="s">
        <v>42</v>
      </c>
      <c r="E12" s="20" t="s">
        <v>43</v>
      </c>
      <c r="F12" s="20" t="s">
        <v>44</v>
      </c>
      <c r="G12" s="20" t="s">
        <v>45</v>
      </c>
      <c r="H12" s="20" t="s">
        <v>46</v>
      </c>
      <c r="I12" s="21" t="s">
        <v>48</v>
      </c>
      <c r="K12" s="1" t="s">
        <v>55</v>
      </c>
    </row>
    <row r="13" spans="2:11" x14ac:dyDescent="0.35">
      <c r="B13" s="22" t="s">
        <v>0</v>
      </c>
      <c r="C13" s="25">
        <f>C4/$K13</f>
        <v>0.80377358490566042</v>
      </c>
      <c r="D13" s="26">
        <f t="shared" ref="D13:I13" si="0">D4/$K13</f>
        <v>0.1220125786163522</v>
      </c>
      <c r="E13" s="26">
        <f t="shared" si="0"/>
        <v>1.1320754716981131E-2</v>
      </c>
      <c r="F13" s="26">
        <f t="shared" si="0"/>
        <v>2.3899371069182392E-2</v>
      </c>
      <c r="G13" s="26">
        <f t="shared" si="0"/>
        <v>6.2893081761006293E-3</v>
      </c>
      <c r="H13" s="26">
        <f t="shared" si="0"/>
        <v>1.7610062893081761E-2</v>
      </c>
      <c r="I13" s="27">
        <f t="shared" si="0"/>
        <v>1.509433962264151E-2</v>
      </c>
      <c r="K13" s="1">
        <f>SUM(C4:I4)</f>
        <v>636000</v>
      </c>
    </row>
    <row r="14" spans="2:11" x14ac:dyDescent="0.35">
      <c r="B14" s="23" t="s">
        <v>1</v>
      </c>
      <c r="C14" s="28">
        <f t="shared" ref="C14:I18" si="1">C5/$K14</f>
        <v>0.60295930949445131</v>
      </c>
      <c r="D14" s="29">
        <f t="shared" si="1"/>
        <v>0.29565693930675435</v>
      </c>
      <c r="E14" s="29">
        <f t="shared" si="1"/>
        <v>1.9180709686258391E-2</v>
      </c>
      <c r="F14" s="29">
        <f t="shared" si="1"/>
        <v>3.5963830661734482E-2</v>
      </c>
      <c r="G14" s="29">
        <f t="shared" si="1"/>
        <v>1.1987943553911494E-2</v>
      </c>
      <c r="H14" s="29">
        <f t="shared" si="1"/>
        <v>2.3975887107822988E-2</v>
      </c>
      <c r="I14" s="30">
        <f t="shared" si="1"/>
        <v>1.0275380189066995E-2</v>
      </c>
      <c r="K14" s="1">
        <f t="shared" ref="K14:K18" si="2">SUM(C5:I5)</f>
        <v>1459800</v>
      </c>
    </row>
    <row r="15" spans="2:11" x14ac:dyDescent="0.35">
      <c r="B15" s="23" t="s">
        <v>2</v>
      </c>
      <c r="C15" s="28">
        <f t="shared" si="1"/>
        <v>0.85668380462724936</v>
      </c>
      <c r="D15" s="29">
        <f t="shared" si="1"/>
        <v>7.0694087403598976E-2</v>
      </c>
      <c r="E15" s="29">
        <f t="shared" si="1"/>
        <v>5.7840616966580976E-3</v>
      </c>
      <c r="F15" s="29">
        <f t="shared" si="1"/>
        <v>2.570694087403599E-2</v>
      </c>
      <c r="G15" s="29">
        <f t="shared" si="1"/>
        <v>6.4267352185089976E-3</v>
      </c>
      <c r="H15" s="29">
        <f t="shared" si="1"/>
        <v>1.9280205655526992E-2</v>
      </c>
      <c r="I15" s="30">
        <f t="shared" si="1"/>
        <v>1.5424164524421594E-2</v>
      </c>
      <c r="K15" s="1">
        <f t="shared" si="2"/>
        <v>661300</v>
      </c>
    </row>
    <row r="16" spans="2:11" x14ac:dyDescent="0.35">
      <c r="B16" s="23" t="s">
        <v>3</v>
      </c>
      <c r="C16" s="28">
        <f t="shared" si="1"/>
        <v>0.52630721805385916</v>
      </c>
      <c r="D16" s="29">
        <f t="shared" si="1"/>
        <v>0.35335310882335835</v>
      </c>
      <c r="E16" s="29">
        <f t="shared" si="1"/>
        <v>4.0946896992962251E-2</v>
      </c>
      <c r="F16" s="29">
        <f t="shared" si="1"/>
        <v>2.646425870994009E-2</v>
      </c>
      <c r="G16" s="29">
        <f t="shared" si="1"/>
        <v>1.1632641191182458E-2</v>
      </c>
      <c r="H16" s="29">
        <f t="shared" si="1"/>
        <v>1.4831617518757634E-2</v>
      </c>
      <c r="I16" s="30">
        <f t="shared" si="1"/>
        <v>2.646425870994009E-2</v>
      </c>
      <c r="K16" s="1">
        <f t="shared" si="2"/>
        <v>687720</v>
      </c>
    </row>
    <row r="17" spans="2:11" x14ac:dyDescent="0.35">
      <c r="B17" s="23" t="s">
        <v>4</v>
      </c>
      <c r="C17" s="28">
        <f t="shared" si="1"/>
        <v>0.85486950986632715</v>
      </c>
      <c r="D17" s="29">
        <f t="shared" si="1"/>
        <v>7.0655633354551245E-2</v>
      </c>
      <c r="E17" s="29">
        <f t="shared" si="1"/>
        <v>8.2749840865690635E-3</v>
      </c>
      <c r="F17" s="29">
        <f t="shared" si="1"/>
        <v>2.5461489497135583E-2</v>
      </c>
      <c r="G17" s="29">
        <f t="shared" si="1"/>
        <v>6.3653723742838958E-3</v>
      </c>
      <c r="H17" s="29">
        <f t="shared" si="1"/>
        <v>1.9096117122851686E-2</v>
      </c>
      <c r="I17" s="30">
        <f t="shared" si="1"/>
        <v>1.5276893698281349E-2</v>
      </c>
      <c r="K17" s="1">
        <f t="shared" si="2"/>
        <v>667675</v>
      </c>
    </row>
    <row r="18" spans="2:11" ht="15" thickBot="1" x14ac:dyDescent="0.4">
      <c r="B18" s="24" t="s">
        <v>3</v>
      </c>
      <c r="C18" s="31">
        <f t="shared" si="1"/>
        <v>0.52630721805385916</v>
      </c>
      <c r="D18" s="32">
        <f t="shared" si="1"/>
        <v>0.35335310882335835</v>
      </c>
      <c r="E18" s="32">
        <f t="shared" si="1"/>
        <v>4.0946896992962251E-2</v>
      </c>
      <c r="F18" s="32">
        <f t="shared" si="1"/>
        <v>2.646425870994009E-2</v>
      </c>
      <c r="G18" s="32">
        <f t="shared" si="1"/>
        <v>1.1632641191182458E-2</v>
      </c>
      <c r="H18" s="32">
        <f t="shared" si="1"/>
        <v>1.4831617518757634E-2</v>
      </c>
      <c r="I18" s="33">
        <f t="shared" si="1"/>
        <v>2.646425870994009E-2</v>
      </c>
      <c r="K18" s="1">
        <f t="shared" si="2"/>
        <v>687720</v>
      </c>
    </row>
    <row r="22" spans="2:11" x14ac:dyDescent="0.35">
      <c r="C22" s="37">
        <f xml:space="preserve"> E13+F13+G13+H13</f>
        <v>5.9119496855345913E-2</v>
      </c>
    </row>
    <row r="23" spans="2:11" x14ac:dyDescent="0.35">
      <c r="C23" s="37">
        <f t="shared" ref="C23:C27" si="3" xml:space="preserve"> E14+F14+G14+H14</f>
        <v>9.1108371009727365E-2</v>
      </c>
    </row>
    <row r="24" spans="2:11" x14ac:dyDescent="0.35">
      <c r="C24" s="37">
        <f t="shared" si="3"/>
        <v>5.7197943444730073E-2</v>
      </c>
    </row>
    <row r="25" spans="2:11" x14ac:dyDescent="0.35">
      <c r="C25" s="37">
        <f t="shared" si="3"/>
        <v>9.3875414412842445E-2</v>
      </c>
    </row>
    <row r="26" spans="2:11" x14ac:dyDescent="0.35">
      <c r="C26" s="37">
        <f t="shared" si="3"/>
        <v>5.919796308084023E-2</v>
      </c>
    </row>
    <row r="27" spans="2:11" x14ac:dyDescent="0.35">
      <c r="C27" s="37">
        <f t="shared" si="3"/>
        <v>9.3875414412842445E-2</v>
      </c>
    </row>
  </sheetData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AA149-317F-4255-9ACA-8F9C27E7D856}">
  <dimension ref="B2:F10"/>
  <sheetViews>
    <sheetView workbookViewId="0">
      <selection activeCell="F21" sqref="F21"/>
    </sheetView>
  </sheetViews>
  <sheetFormatPr defaultRowHeight="14.5" x14ac:dyDescent="0.35"/>
  <cols>
    <col min="1" max="1" width="8.7265625" style="1"/>
    <col min="2" max="2" width="35.1796875" style="1" customWidth="1"/>
    <col min="3" max="3" width="17.453125" style="1" customWidth="1"/>
    <col min="4" max="4" width="17.90625" style="1" customWidth="1"/>
    <col min="5" max="5" width="17.453125" style="1" customWidth="1"/>
    <col min="6" max="6" width="26.08984375" style="1" customWidth="1"/>
    <col min="7" max="16384" width="8.7265625" style="1"/>
  </cols>
  <sheetData>
    <row r="2" spans="2:6" ht="15" thickBot="1" x14ac:dyDescent="0.4"/>
    <row r="3" spans="2:6" ht="15" thickBot="1" x14ac:dyDescent="0.4">
      <c r="B3" s="14"/>
      <c r="C3" s="19" t="s">
        <v>48</v>
      </c>
      <c r="D3" s="20" t="s">
        <v>50</v>
      </c>
      <c r="E3" s="20" t="s">
        <v>36</v>
      </c>
      <c r="F3" s="21" t="s">
        <v>54</v>
      </c>
    </row>
    <row r="4" spans="2:6" x14ac:dyDescent="0.35">
      <c r="B4" s="22" t="s">
        <v>0</v>
      </c>
      <c r="C4" s="11">
        <v>9600</v>
      </c>
      <c r="D4" s="12">
        <v>1060</v>
      </c>
      <c r="E4" s="26">
        <v>0</v>
      </c>
      <c r="F4" s="13">
        <v>32000</v>
      </c>
    </row>
    <row r="5" spans="2:6" x14ac:dyDescent="0.35">
      <c r="B5" s="23" t="s">
        <v>1</v>
      </c>
      <c r="C5" s="6">
        <v>15000</v>
      </c>
      <c r="D5" s="2">
        <v>200077</v>
      </c>
      <c r="E5" s="29">
        <v>0.24</v>
      </c>
      <c r="F5" s="3">
        <v>880000</v>
      </c>
    </row>
    <row r="6" spans="2:6" x14ac:dyDescent="0.35">
      <c r="B6" s="23" t="s">
        <v>2</v>
      </c>
      <c r="C6" s="6">
        <v>10200</v>
      </c>
      <c r="D6" s="2">
        <v>3771</v>
      </c>
      <c r="E6" s="29">
        <v>0.01</v>
      </c>
      <c r="F6" s="3">
        <v>68000</v>
      </c>
    </row>
    <row r="7" spans="2:6" x14ac:dyDescent="0.35">
      <c r="B7" s="23" t="s">
        <v>3</v>
      </c>
      <c r="C7" s="6">
        <v>18200</v>
      </c>
      <c r="D7" s="2">
        <v>481238</v>
      </c>
      <c r="E7" s="29">
        <v>0.14000000000000001</v>
      </c>
      <c r="F7" s="3">
        <v>474300</v>
      </c>
    </row>
    <row r="8" spans="2:6" x14ac:dyDescent="0.35">
      <c r="B8" s="23" t="s">
        <v>4</v>
      </c>
      <c r="C8" s="6">
        <v>10200</v>
      </c>
      <c r="D8" s="2">
        <v>5159</v>
      </c>
      <c r="E8" s="29">
        <v>0.01</v>
      </c>
      <c r="F8" s="3">
        <v>68000</v>
      </c>
    </row>
    <row r="9" spans="2:6" ht="15" thickBot="1" x14ac:dyDescent="0.4">
      <c r="B9" s="24" t="s">
        <v>3</v>
      </c>
      <c r="C9" s="7">
        <v>18200</v>
      </c>
      <c r="D9" s="4">
        <v>516446</v>
      </c>
      <c r="E9" s="32">
        <v>0.15</v>
      </c>
      <c r="F9" s="5">
        <v>474300</v>
      </c>
    </row>
    <row r="10" spans="2:6" x14ac:dyDescent="0.35">
      <c r="C10" s="18"/>
      <c r="D10" s="18"/>
      <c r="E10" s="18"/>
    </row>
  </sheetData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EDB3-42CF-43AD-960B-564FFA76AEAE}">
  <dimension ref="B2:E10"/>
  <sheetViews>
    <sheetView workbookViewId="0">
      <selection activeCell="B20" sqref="B20"/>
    </sheetView>
  </sheetViews>
  <sheetFormatPr defaultRowHeight="14.5" x14ac:dyDescent="0.35"/>
  <cols>
    <col min="1" max="1" width="8.7265625" style="1"/>
    <col min="2" max="2" width="35.1796875" style="1" customWidth="1"/>
    <col min="3" max="3" width="17.453125" style="1" customWidth="1"/>
    <col min="4" max="4" width="17.90625" style="1" customWidth="1"/>
    <col min="5" max="5" width="17.453125" style="1" customWidth="1"/>
    <col min="6" max="16384" width="8.7265625" style="1"/>
  </cols>
  <sheetData>
    <row r="2" spans="2:5" ht="15" thickBot="1" x14ac:dyDescent="0.4"/>
    <row r="3" spans="2:5" ht="15" thickBot="1" x14ac:dyDescent="0.4">
      <c r="B3" s="14"/>
      <c r="C3" s="19" t="s">
        <v>5</v>
      </c>
      <c r="D3" s="20" t="s">
        <v>6</v>
      </c>
      <c r="E3" s="21" t="s">
        <v>7</v>
      </c>
    </row>
    <row r="4" spans="2:5" x14ac:dyDescent="0.35">
      <c r="B4" s="22" t="s">
        <v>0</v>
      </c>
      <c r="C4" s="11">
        <v>86968</v>
      </c>
      <c r="D4" s="12">
        <v>83411</v>
      </c>
      <c r="E4" s="27">
        <v>0.51</v>
      </c>
    </row>
    <row r="5" spans="2:5" x14ac:dyDescent="0.35">
      <c r="B5" s="23" t="s">
        <v>1</v>
      </c>
      <c r="C5" s="6">
        <v>100569</v>
      </c>
      <c r="D5" s="2">
        <v>126679</v>
      </c>
      <c r="E5" s="30">
        <v>0.44</v>
      </c>
    </row>
    <row r="6" spans="2:5" x14ac:dyDescent="0.35">
      <c r="B6" s="23" t="s">
        <v>2</v>
      </c>
      <c r="C6" s="6">
        <v>87014</v>
      </c>
      <c r="D6" s="2">
        <v>85139</v>
      </c>
      <c r="E6" s="30">
        <v>0.5</v>
      </c>
    </row>
    <row r="7" spans="2:5" x14ac:dyDescent="0.35">
      <c r="B7" s="23" t="s">
        <v>3</v>
      </c>
      <c r="C7" s="6">
        <v>9648</v>
      </c>
      <c r="D7" s="2">
        <v>127779</v>
      </c>
      <c r="E7" s="30">
        <v>7.0000000000000007E-2</v>
      </c>
    </row>
    <row r="8" spans="2:5" x14ac:dyDescent="0.35">
      <c r="B8" s="23" t="s">
        <v>4</v>
      </c>
      <c r="C8" s="6">
        <v>46144</v>
      </c>
      <c r="D8" s="2">
        <v>128218</v>
      </c>
      <c r="E8" s="30">
        <v>0.26</v>
      </c>
    </row>
    <row r="9" spans="2:5" ht="15" thickBot="1" x14ac:dyDescent="0.4">
      <c r="B9" s="24" t="s">
        <v>3</v>
      </c>
      <c r="C9" s="7">
        <v>9644</v>
      </c>
      <c r="D9" s="4">
        <v>127766</v>
      </c>
      <c r="E9" s="33">
        <v>7.0000000000000007E-2</v>
      </c>
    </row>
    <row r="10" spans="2:5" x14ac:dyDescent="0.35">
      <c r="C10" s="18"/>
      <c r="D10" s="18"/>
      <c r="E10" s="18"/>
    </row>
  </sheetData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45C6-9B89-47A1-B321-9D5B566C5B54}">
  <dimension ref="B2:E18"/>
  <sheetViews>
    <sheetView zoomScaleNormal="100" workbookViewId="0">
      <selection activeCell="C80" sqref="C80"/>
    </sheetView>
  </sheetViews>
  <sheetFormatPr defaultRowHeight="14.5" x14ac:dyDescent="0.35"/>
  <cols>
    <col min="1" max="1" width="8.7265625" style="1"/>
    <col min="2" max="2" width="35.1796875" style="1" customWidth="1"/>
    <col min="3" max="5" width="20.6328125" style="1" customWidth="1"/>
    <col min="6" max="16384" width="8.7265625" style="1"/>
  </cols>
  <sheetData>
    <row r="2" spans="2:5" ht="15" thickBot="1" x14ac:dyDescent="0.4"/>
    <row r="3" spans="2:5" ht="15" thickBot="1" x14ac:dyDescent="0.4">
      <c r="B3" s="39"/>
      <c r="C3" s="20" t="s">
        <v>37</v>
      </c>
      <c r="D3" s="20" t="s">
        <v>10</v>
      </c>
      <c r="E3" s="21" t="s">
        <v>56</v>
      </c>
    </row>
    <row r="4" spans="2:5" x14ac:dyDescent="0.35">
      <c r="B4" s="34" t="s">
        <v>0</v>
      </c>
      <c r="C4" s="12">
        <v>2001984</v>
      </c>
      <c r="D4" s="12">
        <v>31588</v>
      </c>
      <c r="E4" s="13">
        <f>C4/D4</f>
        <v>63.377991642395848</v>
      </c>
    </row>
    <row r="5" spans="2:5" x14ac:dyDescent="0.35">
      <c r="B5" s="35" t="s">
        <v>1</v>
      </c>
      <c r="C5" s="2">
        <v>1999744</v>
      </c>
      <c r="D5" s="2">
        <v>31502</v>
      </c>
      <c r="E5" s="3">
        <f t="shared" ref="E5:E9" si="0">C5/D5</f>
        <v>63.479906037711892</v>
      </c>
    </row>
    <row r="6" spans="2:5" x14ac:dyDescent="0.35">
      <c r="B6" s="35" t="s">
        <v>2</v>
      </c>
      <c r="C6" s="2">
        <v>2046144</v>
      </c>
      <c r="D6" s="2">
        <v>32008</v>
      </c>
      <c r="E6" s="3">
        <f t="shared" si="0"/>
        <v>63.926018495376155</v>
      </c>
    </row>
    <row r="7" spans="2:5" x14ac:dyDescent="0.35">
      <c r="B7" s="35" t="s">
        <v>3</v>
      </c>
      <c r="C7" s="2">
        <v>2043776</v>
      </c>
      <c r="D7" s="2">
        <v>32035</v>
      </c>
      <c r="E7" s="3">
        <f t="shared" si="0"/>
        <v>63.798220696113624</v>
      </c>
    </row>
    <row r="8" spans="2:5" x14ac:dyDescent="0.35">
      <c r="B8" s="35" t="s">
        <v>4</v>
      </c>
      <c r="C8" s="2">
        <v>2055488</v>
      </c>
      <c r="D8" s="2">
        <v>32232</v>
      </c>
      <c r="E8" s="3">
        <f t="shared" si="0"/>
        <v>63.771655497642094</v>
      </c>
    </row>
    <row r="9" spans="2:5" ht="15" thickBot="1" x14ac:dyDescent="0.4">
      <c r="B9" s="36" t="s">
        <v>3</v>
      </c>
      <c r="C9" s="4">
        <v>2043648</v>
      </c>
      <c r="D9" s="4">
        <v>32037</v>
      </c>
      <c r="E9" s="5">
        <f t="shared" si="0"/>
        <v>63.790242532072291</v>
      </c>
    </row>
    <row r="10" spans="2:5" x14ac:dyDescent="0.35">
      <c r="C10" s="18"/>
      <c r="D10" s="18"/>
      <c r="E10" s="18"/>
    </row>
    <row r="11" spans="2:5" ht="15" thickBot="1" x14ac:dyDescent="0.4"/>
    <row r="12" spans="2:5" ht="15" thickBot="1" x14ac:dyDescent="0.4">
      <c r="B12" s="39"/>
      <c r="C12" s="20" t="s">
        <v>38</v>
      </c>
      <c r="D12" s="20" t="s">
        <v>8</v>
      </c>
      <c r="E12" s="21" t="s">
        <v>56</v>
      </c>
    </row>
    <row r="13" spans="2:5" x14ac:dyDescent="0.35">
      <c r="B13" s="34" t="s">
        <v>0</v>
      </c>
      <c r="C13" s="12">
        <v>1999104</v>
      </c>
      <c r="D13" s="12">
        <v>31279</v>
      </c>
      <c r="E13" s="13">
        <f>C13/D13</f>
        <v>63.912017647623003</v>
      </c>
    </row>
    <row r="14" spans="2:5" x14ac:dyDescent="0.35">
      <c r="B14" s="35" t="s">
        <v>1</v>
      </c>
      <c r="C14" s="2">
        <v>2039872</v>
      </c>
      <c r="D14" s="2">
        <v>31880</v>
      </c>
      <c r="E14" s="3">
        <f t="shared" ref="E14:E18" si="1">C14/D14</f>
        <v>63.985947302383941</v>
      </c>
    </row>
    <row r="15" spans="2:5" x14ac:dyDescent="0.35">
      <c r="B15" s="35" t="s">
        <v>2</v>
      </c>
      <c r="C15" s="2">
        <v>2048928</v>
      </c>
      <c r="D15" s="2">
        <v>31884</v>
      </c>
      <c r="E15" s="3">
        <f t="shared" si="1"/>
        <v>64.261949567181034</v>
      </c>
    </row>
    <row r="16" spans="2:5" x14ac:dyDescent="0.35">
      <c r="B16" s="35" t="s">
        <v>3</v>
      </c>
      <c r="C16" s="2">
        <v>2041376</v>
      </c>
      <c r="D16" s="2">
        <v>31954</v>
      </c>
      <c r="E16" s="3">
        <f t="shared" si="1"/>
        <v>63.884834449521186</v>
      </c>
    </row>
    <row r="17" spans="2:5" x14ac:dyDescent="0.35">
      <c r="B17" s="35" t="s">
        <v>4</v>
      </c>
      <c r="C17" s="2">
        <v>2046048</v>
      </c>
      <c r="D17" s="2">
        <v>31885</v>
      </c>
      <c r="E17" s="3">
        <f t="shared" si="1"/>
        <v>64.169609534263756</v>
      </c>
    </row>
    <row r="18" spans="2:5" ht="15" thickBot="1" x14ac:dyDescent="0.4">
      <c r="B18" s="36" t="s">
        <v>3</v>
      </c>
      <c r="C18" s="4">
        <v>2041216</v>
      </c>
      <c r="D18" s="4">
        <v>31958</v>
      </c>
      <c r="E18" s="5">
        <f t="shared" si="1"/>
        <v>63.871831779210211</v>
      </c>
    </row>
  </sheetData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9A8F-B4F8-41CF-8C63-F3D8F17437A5}">
  <dimension ref="B2:E10"/>
  <sheetViews>
    <sheetView workbookViewId="0">
      <selection activeCell="D16" sqref="D16"/>
    </sheetView>
  </sheetViews>
  <sheetFormatPr defaultRowHeight="14.5" x14ac:dyDescent="0.35"/>
  <cols>
    <col min="1" max="1" width="8.7265625" style="1"/>
    <col min="2" max="2" width="35.1796875" style="1" customWidth="1"/>
    <col min="3" max="3" width="17.453125" style="1" customWidth="1"/>
    <col min="4" max="4" width="17.90625" style="1" customWidth="1"/>
    <col min="5" max="5" width="17.453125" style="1" customWidth="1"/>
    <col min="6" max="16384" width="8.7265625" style="1"/>
  </cols>
  <sheetData>
    <row r="2" spans="2:5" ht="15" thickBot="1" x14ac:dyDescent="0.4"/>
    <row r="3" spans="2:5" ht="15" thickBot="1" x14ac:dyDescent="0.4">
      <c r="B3" s="39"/>
      <c r="C3" s="38" t="s">
        <v>31</v>
      </c>
      <c r="D3" s="20" t="s">
        <v>32</v>
      </c>
      <c r="E3" s="21" t="s">
        <v>33</v>
      </c>
    </row>
    <row r="4" spans="2:5" x14ac:dyDescent="0.35">
      <c r="B4" s="34" t="s">
        <v>0</v>
      </c>
      <c r="C4" s="26">
        <v>0.97</v>
      </c>
      <c r="D4" s="26">
        <v>0.06</v>
      </c>
      <c r="E4" s="27">
        <v>0.02</v>
      </c>
    </row>
    <row r="5" spans="2:5" x14ac:dyDescent="0.35">
      <c r="B5" s="35" t="s">
        <v>1</v>
      </c>
      <c r="C5" s="29">
        <v>0.69</v>
      </c>
      <c r="D5" s="29">
        <v>0.19</v>
      </c>
      <c r="E5" s="30">
        <v>0.01</v>
      </c>
    </row>
    <row r="6" spans="2:5" x14ac:dyDescent="0.35">
      <c r="B6" s="35" t="s">
        <v>2</v>
      </c>
      <c r="C6" s="29">
        <v>0.93</v>
      </c>
      <c r="D6" s="29">
        <v>0.11</v>
      </c>
      <c r="E6" s="30">
        <v>0.01</v>
      </c>
    </row>
    <row r="7" spans="2:5" x14ac:dyDescent="0.35">
      <c r="B7" s="35" t="s">
        <v>3</v>
      </c>
      <c r="C7" s="29">
        <v>0.97</v>
      </c>
      <c r="D7" s="29">
        <v>0.01</v>
      </c>
      <c r="E7" s="30">
        <v>0.01</v>
      </c>
    </row>
    <row r="8" spans="2:5" x14ac:dyDescent="0.35">
      <c r="B8" s="35" t="s">
        <v>4</v>
      </c>
      <c r="C8" s="29">
        <v>0.93</v>
      </c>
      <c r="D8" s="29">
        <v>0.12</v>
      </c>
      <c r="E8" s="30">
        <v>0.01</v>
      </c>
    </row>
    <row r="9" spans="2:5" ht="15" thickBot="1" x14ac:dyDescent="0.4">
      <c r="B9" s="36" t="s">
        <v>3</v>
      </c>
      <c r="C9" s="32">
        <v>0.97</v>
      </c>
      <c r="D9" s="32">
        <v>0.03</v>
      </c>
      <c r="E9" s="33">
        <v>0.01</v>
      </c>
    </row>
    <row r="10" spans="2:5" x14ac:dyDescent="0.35">
      <c r="C10" s="18"/>
      <c r="D10" s="18"/>
      <c r="E10" s="18"/>
    </row>
  </sheetData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72FC-073A-4625-B741-D1E038684023}">
  <dimension ref="B2:T34"/>
  <sheetViews>
    <sheetView topLeftCell="A11" zoomScale="85" zoomScaleNormal="85" workbookViewId="0">
      <selection activeCell="C21" sqref="C21:M21"/>
    </sheetView>
  </sheetViews>
  <sheetFormatPr defaultRowHeight="14.5" x14ac:dyDescent="0.35"/>
  <cols>
    <col min="1" max="16384" width="8.7265625" style="2"/>
  </cols>
  <sheetData>
    <row r="2" spans="2:16" ht="15" thickBot="1" x14ac:dyDescent="0.4">
      <c r="C2" s="45"/>
      <c r="D2" s="45"/>
      <c r="E2" s="45"/>
      <c r="F2" s="45"/>
      <c r="G2" s="45"/>
      <c r="H2" s="45"/>
      <c r="I2" s="45"/>
      <c r="J2" s="45"/>
      <c r="K2" s="45"/>
    </row>
    <row r="3" spans="2:16" x14ac:dyDescent="0.35">
      <c r="B3" s="44"/>
      <c r="C3" s="70" t="s">
        <v>57</v>
      </c>
      <c r="D3" s="71" t="s">
        <v>58</v>
      </c>
      <c r="E3" s="71" t="s">
        <v>59</v>
      </c>
      <c r="F3" s="71" t="s">
        <v>62</v>
      </c>
      <c r="G3" s="71" t="s">
        <v>63</v>
      </c>
      <c r="H3" s="71" t="s">
        <v>60</v>
      </c>
      <c r="I3" s="72" t="s">
        <v>61</v>
      </c>
      <c r="J3" s="73" t="s">
        <v>64</v>
      </c>
      <c r="K3" s="74" t="s">
        <v>65</v>
      </c>
      <c r="L3" s="6"/>
      <c r="M3" s="6"/>
      <c r="N3" s="6"/>
    </row>
    <row r="4" spans="2:16" x14ac:dyDescent="0.35">
      <c r="B4" s="44"/>
      <c r="C4" s="46">
        <v>0</v>
      </c>
      <c r="D4" s="40">
        <v>0</v>
      </c>
      <c r="E4" s="40">
        <v>64</v>
      </c>
      <c r="F4" s="40">
        <v>100</v>
      </c>
      <c r="G4" s="40">
        <v>5100</v>
      </c>
      <c r="H4" s="40">
        <v>1</v>
      </c>
      <c r="I4" s="54">
        <v>1</v>
      </c>
      <c r="J4" s="52">
        <f>C4*E4*H4+D4*E4*F4</f>
        <v>0</v>
      </c>
      <c r="K4" s="47">
        <f>C4*E4*G4+D4*E4*I4</f>
        <v>0</v>
      </c>
      <c r="L4" s="6"/>
      <c r="M4" s="6"/>
      <c r="N4" s="6"/>
    </row>
    <row r="5" spans="2:16" x14ac:dyDescent="0.35">
      <c r="B5" s="44"/>
      <c r="C5" s="46">
        <v>1</v>
      </c>
      <c r="D5" s="40">
        <v>0</v>
      </c>
      <c r="E5" s="40">
        <v>64</v>
      </c>
      <c r="F5" s="40">
        <v>100</v>
      </c>
      <c r="G5" s="40">
        <v>5100</v>
      </c>
      <c r="H5" s="40">
        <v>1</v>
      </c>
      <c r="I5" s="54">
        <v>1</v>
      </c>
      <c r="J5" s="52">
        <f t="shared" ref="J5:J12" si="0">C5*E5*H5+D5*E5*F5</f>
        <v>64</v>
      </c>
      <c r="K5" s="47">
        <f t="shared" ref="K5:K12" si="1">C5*E5*G5+D5*E5*I5</f>
        <v>326400</v>
      </c>
      <c r="L5" s="6"/>
      <c r="M5" s="6"/>
      <c r="N5" s="6"/>
    </row>
    <row r="6" spans="2:16" x14ac:dyDescent="0.35">
      <c r="B6" s="44"/>
      <c r="C6" s="46">
        <v>2</v>
      </c>
      <c r="D6" s="40">
        <v>0</v>
      </c>
      <c r="E6" s="40">
        <v>64</v>
      </c>
      <c r="F6" s="40">
        <v>100</v>
      </c>
      <c r="G6" s="40">
        <v>5100</v>
      </c>
      <c r="H6" s="40">
        <v>1</v>
      </c>
      <c r="I6" s="54">
        <v>1</v>
      </c>
      <c r="J6" s="52">
        <f t="shared" si="0"/>
        <v>128</v>
      </c>
      <c r="K6" s="47">
        <f t="shared" si="1"/>
        <v>652800</v>
      </c>
      <c r="L6" s="6"/>
      <c r="M6" s="6"/>
      <c r="N6" s="6"/>
    </row>
    <row r="7" spans="2:16" x14ac:dyDescent="0.35">
      <c r="B7" s="44"/>
      <c r="C7" s="46">
        <v>0</v>
      </c>
      <c r="D7" s="40">
        <v>1</v>
      </c>
      <c r="E7" s="40">
        <v>64</v>
      </c>
      <c r="F7" s="40">
        <v>100</v>
      </c>
      <c r="G7" s="40">
        <v>5100</v>
      </c>
      <c r="H7" s="40">
        <v>1</v>
      </c>
      <c r="I7" s="54">
        <v>1</v>
      </c>
      <c r="J7" s="52">
        <f t="shared" si="0"/>
        <v>6400</v>
      </c>
      <c r="K7" s="47">
        <f t="shared" si="1"/>
        <v>64</v>
      </c>
      <c r="L7" s="6"/>
      <c r="M7" s="6"/>
      <c r="N7" s="6"/>
    </row>
    <row r="8" spans="2:16" x14ac:dyDescent="0.35">
      <c r="B8" s="44"/>
      <c r="C8" s="46">
        <v>1</v>
      </c>
      <c r="D8" s="40">
        <v>1</v>
      </c>
      <c r="E8" s="40">
        <v>64</v>
      </c>
      <c r="F8" s="40">
        <v>100</v>
      </c>
      <c r="G8" s="40">
        <v>5100</v>
      </c>
      <c r="H8" s="40">
        <v>1</v>
      </c>
      <c r="I8" s="54">
        <v>1</v>
      </c>
      <c r="J8" s="52">
        <f t="shared" si="0"/>
        <v>6464</v>
      </c>
      <c r="K8" s="47">
        <f t="shared" si="1"/>
        <v>326464</v>
      </c>
      <c r="L8" s="6"/>
      <c r="M8" s="6"/>
      <c r="N8" s="6"/>
    </row>
    <row r="9" spans="2:16" x14ac:dyDescent="0.35">
      <c r="B9" s="44"/>
      <c r="C9" s="46">
        <v>2</v>
      </c>
      <c r="D9" s="40">
        <v>1</v>
      </c>
      <c r="E9" s="40">
        <v>64</v>
      </c>
      <c r="F9" s="40">
        <v>100</v>
      </c>
      <c r="G9" s="40">
        <v>5100</v>
      </c>
      <c r="H9" s="40">
        <v>1</v>
      </c>
      <c r="I9" s="54">
        <v>1</v>
      </c>
      <c r="J9" s="52">
        <f t="shared" si="0"/>
        <v>6528</v>
      </c>
      <c r="K9" s="47">
        <f t="shared" si="1"/>
        <v>652864</v>
      </c>
      <c r="L9" s="6"/>
      <c r="M9" s="6"/>
      <c r="N9" s="6"/>
    </row>
    <row r="10" spans="2:16" x14ac:dyDescent="0.35">
      <c r="B10" s="44"/>
      <c r="C10" s="46">
        <v>0</v>
      </c>
      <c r="D10" s="40">
        <v>2</v>
      </c>
      <c r="E10" s="40">
        <v>64</v>
      </c>
      <c r="F10" s="40">
        <v>100</v>
      </c>
      <c r="G10" s="40">
        <v>5100</v>
      </c>
      <c r="H10" s="40">
        <v>1</v>
      </c>
      <c r="I10" s="54">
        <v>1</v>
      </c>
      <c r="J10" s="52">
        <f t="shared" si="0"/>
        <v>12800</v>
      </c>
      <c r="K10" s="47">
        <f t="shared" si="1"/>
        <v>128</v>
      </c>
      <c r="L10" s="6"/>
      <c r="M10" s="6"/>
      <c r="N10" s="6"/>
    </row>
    <row r="11" spans="2:16" x14ac:dyDescent="0.35">
      <c r="B11" s="44"/>
      <c r="C11" s="46">
        <v>1</v>
      </c>
      <c r="D11" s="40">
        <v>2</v>
      </c>
      <c r="E11" s="40">
        <v>64</v>
      </c>
      <c r="F11" s="40">
        <v>100</v>
      </c>
      <c r="G11" s="40">
        <v>5100</v>
      </c>
      <c r="H11" s="40">
        <v>1</v>
      </c>
      <c r="I11" s="54">
        <v>1</v>
      </c>
      <c r="J11" s="52">
        <f t="shared" si="0"/>
        <v>12864</v>
      </c>
      <c r="K11" s="47">
        <f t="shared" si="1"/>
        <v>326528</v>
      </c>
      <c r="L11" s="6"/>
      <c r="M11" s="6"/>
      <c r="N11" s="6"/>
    </row>
    <row r="12" spans="2:16" ht="15" thickBot="1" x14ac:dyDescent="0.4">
      <c r="B12" s="44"/>
      <c r="C12" s="48">
        <v>2</v>
      </c>
      <c r="D12" s="49">
        <v>2</v>
      </c>
      <c r="E12" s="49">
        <v>64</v>
      </c>
      <c r="F12" s="49">
        <v>100</v>
      </c>
      <c r="G12" s="49">
        <v>5100</v>
      </c>
      <c r="H12" s="49">
        <v>1</v>
      </c>
      <c r="I12" s="55">
        <v>1</v>
      </c>
      <c r="J12" s="53">
        <f t="shared" si="0"/>
        <v>12928</v>
      </c>
      <c r="K12" s="51">
        <f t="shared" si="1"/>
        <v>652928</v>
      </c>
      <c r="L12" s="6"/>
      <c r="M12" s="6"/>
      <c r="N12" s="6"/>
    </row>
    <row r="13" spans="2:16" x14ac:dyDescent="0.35">
      <c r="C13" s="12"/>
      <c r="D13" s="12"/>
      <c r="E13" s="12"/>
      <c r="F13" s="12"/>
      <c r="G13" s="12"/>
      <c r="H13" s="12"/>
      <c r="I13" s="12"/>
      <c r="J13" s="12"/>
      <c r="K13" s="12"/>
    </row>
    <row r="15" spans="2:16" ht="15" thickBot="1" x14ac:dyDescent="0.4"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</row>
    <row r="16" spans="2:16" ht="15" thickBot="1" x14ac:dyDescent="0.4">
      <c r="B16" s="44"/>
      <c r="C16" s="62" t="s">
        <v>66</v>
      </c>
      <c r="D16" s="63" t="s">
        <v>67</v>
      </c>
      <c r="E16" s="63" t="s">
        <v>71</v>
      </c>
      <c r="F16" s="63" t="s">
        <v>62</v>
      </c>
      <c r="G16" s="63" t="s">
        <v>63</v>
      </c>
      <c r="H16" s="63" t="s">
        <v>59</v>
      </c>
      <c r="I16" s="67" t="s">
        <v>68</v>
      </c>
      <c r="J16" s="66" t="s">
        <v>70</v>
      </c>
      <c r="K16" s="64" t="s">
        <v>73</v>
      </c>
      <c r="L16" s="64" t="s">
        <v>74</v>
      </c>
      <c r="M16" s="113" t="s">
        <v>75</v>
      </c>
      <c r="N16" s="113" t="s">
        <v>76</v>
      </c>
      <c r="O16" s="65" t="s">
        <v>69</v>
      </c>
      <c r="P16" s="6"/>
    </row>
    <row r="17" spans="2:20" x14ac:dyDescent="0.35">
      <c r="B17" s="44"/>
      <c r="C17" s="115">
        <v>0</v>
      </c>
      <c r="D17" s="116">
        <v>0</v>
      </c>
      <c r="E17" s="116">
        <v>0</v>
      </c>
      <c r="F17" s="116">
        <v>100</v>
      </c>
      <c r="G17" s="116">
        <v>5100</v>
      </c>
      <c r="H17" s="116">
        <v>64</v>
      </c>
      <c r="I17" s="117">
        <v>16</v>
      </c>
      <c r="J17" s="118">
        <f>C17+(D17+E17)*F17</f>
        <v>0</v>
      </c>
      <c r="K17" s="119">
        <f>C17</f>
        <v>0</v>
      </c>
      <c r="L17" s="119">
        <f>D17+E17</f>
        <v>0</v>
      </c>
      <c r="M17" s="120">
        <f>D17+E17</f>
        <v>0</v>
      </c>
      <c r="N17" s="120">
        <f>C17</f>
        <v>0</v>
      </c>
      <c r="O17" s="121">
        <f>C17+(D17+E17)*G17</f>
        <v>0</v>
      </c>
      <c r="P17" s="6"/>
    </row>
    <row r="18" spans="2:20" x14ac:dyDescent="0.35">
      <c r="B18" s="44"/>
      <c r="C18" s="58">
        <v>0</v>
      </c>
      <c r="D18" s="41">
        <v>0</v>
      </c>
      <c r="E18" s="41">
        <v>16</v>
      </c>
      <c r="F18" s="41">
        <v>100</v>
      </c>
      <c r="G18" s="41">
        <v>5100</v>
      </c>
      <c r="H18" s="41">
        <v>64</v>
      </c>
      <c r="I18" s="68">
        <v>16</v>
      </c>
      <c r="J18" s="52">
        <f t="shared" ref="J18:J32" si="2">C18+(D18+E18)*F18</f>
        <v>1600</v>
      </c>
      <c r="K18" s="43">
        <f t="shared" ref="K18:K32" si="3">C18</f>
        <v>0</v>
      </c>
      <c r="L18" s="43">
        <f t="shared" ref="L18:L32" si="4">D18+E18</f>
        <v>16</v>
      </c>
      <c r="M18" s="114">
        <f t="shared" ref="M18:M32" si="5">D18+E18</f>
        <v>16</v>
      </c>
      <c r="N18" s="114">
        <f t="shared" ref="N18:N32" si="6">C18</f>
        <v>0</v>
      </c>
      <c r="O18" s="47">
        <f t="shared" ref="O18:O32" si="7">C18+(D18+E18)*G18</f>
        <v>81600</v>
      </c>
      <c r="P18" s="6"/>
    </row>
    <row r="19" spans="2:20" x14ac:dyDescent="0.35">
      <c r="B19" s="44"/>
      <c r="C19" s="58">
        <v>0</v>
      </c>
      <c r="D19" s="41">
        <v>0</v>
      </c>
      <c r="E19" s="41">
        <v>32</v>
      </c>
      <c r="F19" s="41">
        <v>100</v>
      </c>
      <c r="G19" s="41">
        <v>5100</v>
      </c>
      <c r="H19" s="41">
        <v>64</v>
      </c>
      <c r="I19" s="68">
        <v>16</v>
      </c>
      <c r="J19" s="52">
        <f t="shared" si="2"/>
        <v>3200</v>
      </c>
      <c r="K19" s="43">
        <f t="shared" si="3"/>
        <v>0</v>
      </c>
      <c r="L19" s="43">
        <f t="shared" si="4"/>
        <v>32</v>
      </c>
      <c r="M19" s="114">
        <f t="shared" si="5"/>
        <v>32</v>
      </c>
      <c r="N19" s="114">
        <f t="shared" si="6"/>
        <v>0</v>
      </c>
      <c r="O19" s="47">
        <f t="shared" si="7"/>
        <v>163200</v>
      </c>
      <c r="P19" s="6"/>
    </row>
    <row r="20" spans="2:20" x14ac:dyDescent="0.35">
      <c r="B20" s="44"/>
      <c r="C20" s="58">
        <v>0</v>
      </c>
      <c r="D20" s="41">
        <v>0</v>
      </c>
      <c r="E20" s="41">
        <v>48</v>
      </c>
      <c r="F20" s="41">
        <v>100</v>
      </c>
      <c r="G20" s="41">
        <v>5100</v>
      </c>
      <c r="H20" s="41">
        <v>64</v>
      </c>
      <c r="I20" s="68">
        <v>16</v>
      </c>
      <c r="J20" s="52">
        <f t="shared" si="2"/>
        <v>4800</v>
      </c>
      <c r="K20" s="43">
        <f t="shared" si="3"/>
        <v>0</v>
      </c>
      <c r="L20" s="43">
        <f t="shared" si="4"/>
        <v>48</v>
      </c>
      <c r="M20" s="114">
        <f t="shared" si="5"/>
        <v>48</v>
      </c>
      <c r="N20" s="114">
        <f t="shared" si="6"/>
        <v>0</v>
      </c>
      <c r="O20" s="47">
        <f t="shared" si="7"/>
        <v>244800</v>
      </c>
      <c r="P20" s="6"/>
    </row>
    <row r="21" spans="2:20" x14ac:dyDescent="0.35">
      <c r="B21" s="44"/>
      <c r="C21" s="58">
        <v>1</v>
      </c>
      <c r="D21" s="41">
        <v>0</v>
      </c>
      <c r="E21" s="61">
        <v>0</v>
      </c>
      <c r="F21" s="41">
        <v>100</v>
      </c>
      <c r="G21" s="41">
        <v>5100</v>
      </c>
      <c r="H21" s="41">
        <v>64</v>
      </c>
      <c r="I21" s="68">
        <v>16</v>
      </c>
      <c r="J21" s="52">
        <f t="shared" si="2"/>
        <v>1</v>
      </c>
      <c r="K21" s="43">
        <f t="shared" si="3"/>
        <v>1</v>
      </c>
      <c r="L21" s="43">
        <f t="shared" si="4"/>
        <v>0</v>
      </c>
      <c r="M21" s="114">
        <f t="shared" si="5"/>
        <v>0</v>
      </c>
      <c r="N21" s="114">
        <f t="shared" si="6"/>
        <v>1</v>
      </c>
      <c r="O21" s="47">
        <f t="shared" si="7"/>
        <v>1</v>
      </c>
      <c r="P21" s="6"/>
    </row>
    <row r="22" spans="2:20" x14ac:dyDescent="0.35">
      <c r="B22" s="44"/>
      <c r="C22" s="58">
        <v>1</v>
      </c>
      <c r="D22" s="41">
        <v>0</v>
      </c>
      <c r="E22" s="41">
        <v>16</v>
      </c>
      <c r="F22" s="41">
        <v>100</v>
      </c>
      <c r="G22" s="41">
        <v>5100</v>
      </c>
      <c r="H22" s="41">
        <v>64</v>
      </c>
      <c r="I22" s="68">
        <v>16</v>
      </c>
      <c r="J22" s="52">
        <f t="shared" si="2"/>
        <v>1601</v>
      </c>
      <c r="K22" s="43">
        <f t="shared" si="3"/>
        <v>1</v>
      </c>
      <c r="L22" s="43">
        <f t="shared" si="4"/>
        <v>16</v>
      </c>
      <c r="M22" s="114">
        <f t="shared" si="5"/>
        <v>16</v>
      </c>
      <c r="N22" s="114">
        <f t="shared" si="6"/>
        <v>1</v>
      </c>
      <c r="O22" s="47">
        <f t="shared" si="7"/>
        <v>81601</v>
      </c>
      <c r="P22" s="6"/>
    </row>
    <row r="23" spans="2:20" x14ac:dyDescent="0.35">
      <c r="B23" s="44"/>
      <c r="C23" s="58">
        <v>1</v>
      </c>
      <c r="D23" s="41">
        <v>0</v>
      </c>
      <c r="E23" s="41">
        <v>32</v>
      </c>
      <c r="F23" s="41">
        <v>100</v>
      </c>
      <c r="G23" s="41">
        <v>5100</v>
      </c>
      <c r="H23" s="41">
        <v>64</v>
      </c>
      <c r="I23" s="68">
        <v>16</v>
      </c>
      <c r="J23" s="52">
        <f t="shared" si="2"/>
        <v>3201</v>
      </c>
      <c r="K23" s="43">
        <f t="shared" si="3"/>
        <v>1</v>
      </c>
      <c r="L23" s="43">
        <f t="shared" si="4"/>
        <v>32</v>
      </c>
      <c r="M23" s="114">
        <f t="shared" si="5"/>
        <v>32</v>
      </c>
      <c r="N23" s="114">
        <f t="shared" si="6"/>
        <v>1</v>
      </c>
      <c r="O23" s="47">
        <f t="shared" si="7"/>
        <v>163201</v>
      </c>
      <c r="P23" s="6"/>
    </row>
    <row r="24" spans="2:20" x14ac:dyDescent="0.35">
      <c r="B24" s="44"/>
      <c r="C24" s="58">
        <v>1</v>
      </c>
      <c r="D24" s="41">
        <v>0</v>
      </c>
      <c r="E24" s="41">
        <v>48</v>
      </c>
      <c r="F24" s="41">
        <v>100</v>
      </c>
      <c r="G24" s="41">
        <v>5100</v>
      </c>
      <c r="H24" s="41">
        <v>64</v>
      </c>
      <c r="I24" s="68">
        <v>16</v>
      </c>
      <c r="J24" s="52">
        <f t="shared" si="2"/>
        <v>4801</v>
      </c>
      <c r="K24" s="43">
        <f t="shared" si="3"/>
        <v>1</v>
      </c>
      <c r="L24" s="43">
        <f t="shared" si="4"/>
        <v>48</v>
      </c>
      <c r="M24" s="114">
        <f t="shared" si="5"/>
        <v>48</v>
      </c>
      <c r="N24" s="114">
        <f t="shared" si="6"/>
        <v>1</v>
      </c>
      <c r="O24" s="47">
        <f t="shared" si="7"/>
        <v>244801</v>
      </c>
      <c r="P24" s="6"/>
    </row>
    <row r="25" spans="2:20" x14ac:dyDescent="0.35">
      <c r="B25" s="44"/>
      <c r="C25" s="58">
        <v>0</v>
      </c>
      <c r="D25" s="41">
        <v>1</v>
      </c>
      <c r="E25" s="61">
        <v>0</v>
      </c>
      <c r="F25" s="41">
        <v>100</v>
      </c>
      <c r="G25" s="41">
        <v>5100</v>
      </c>
      <c r="H25" s="41">
        <v>64</v>
      </c>
      <c r="I25" s="68">
        <v>16</v>
      </c>
      <c r="J25" s="52">
        <f t="shared" si="2"/>
        <v>100</v>
      </c>
      <c r="K25" s="43">
        <f t="shared" si="3"/>
        <v>0</v>
      </c>
      <c r="L25" s="43">
        <f t="shared" si="4"/>
        <v>1</v>
      </c>
      <c r="M25" s="114">
        <f t="shared" si="5"/>
        <v>1</v>
      </c>
      <c r="N25" s="114">
        <f t="shared" si="6"/>
        <v>0</v>
      </c>
      <c r="O25" s="47">
        <f t="shared" si="7"/>
        <v>5100</v>
      </c>
      <c r="P25" s="6"/>
    </row>
    <row r="26" spans="2:20" x14ac:dyDescent="0.35">
      <c r="B26" s="44"/>
      <c r="C26" s="58">
        <v>0</v>
      </c>
      <c r="D26" s="41">
        <v>1</v>
      </c>
      <c r="E26" s="41">
        <v>16</v>
      </c>
      <c r="F26" s="41">
        <v>100</v>
      </c>
      <c r="G26" s="41">
        <v>5100</v>
      </c>
      <c r="H26" s="41">
        <v>64</v>
      </c>
      <c r="I26" s="68">
        <v>16</v>
      </c>
      <c r="J26" s="52">
        <f t="shared" si="2"/>
        <v>1700</v>
      </c>
      <c r="K26" s="43">
        <f t="shared" si="3"/>
        <v>0</v>
      </c>
      <c r="L26" s="43">
        <f t="shared" si="4"/>
        <v>17</v>
      </c>
      <c r="M26" s="114">
        <f t="shared" si="5"/>
        <v>17</v>
      </c>
      <c r="N26" s="114">
        <f t="shared" si="6"/>
        <v>0</v>
      </c>
      <c r="O26" s="47">
        <f t="shared" si="7"/>
        <v>86700</v>
      </c>
      <c r="P26" s="6"/>
    </row>
    <row r="27" spans="2:20" x14ac:dyDescent="0.35">
      <c r="B27" s="44"/>
      <c r="C27" s="58">
        <v>0</v>
      </c>
      <c r="D27" s="41">
        <v>1</v>
      </c>
      <c r="E27" s="41">
        <v>32</v>
      </c>
      <c r="F27" s="41">
        <v>100</v>
      </c>
      <c r="G27" s="41">
        <v>5100</v>
      </c>
      <c r="H27" s="41">
        <v>64</v>
      </c>
      <c r="I27" s="68">
        <v>16</v>
      </c>
      <c r="J27" s="52">
        <f t="shared" si="2"/>
        <v>3300</v>
      </c>
      <c r="K27" s="43">
        <f t="shared" si="3"/>
        <v>0</v>
      </c>
      <c r="L27" s="43">
        <f t="shared" si="4"/>
        <v>33</v>
      </c>
      <c r="M27" s="114">
        <f t="shared" si="5"/>
        <v>33</v>
      </c>
      <c r="N27" s="114">
        <f t="shared" si="6"/>
        <v>0</v>
      </c>
      <c r="O27" s="47">
        <f t="shared" si="7"/>
        <v>168300</v>
      </c>
      <c r="P27" s="56"/>
      <c r="Q27" s="42"/>
      <c r="R27" s="42"/>
      <c r="S27" s="42"/>
      <c r="T27" s="42"/>
    </row>
    <row r="28" spans="2:20" x14ac:dyDescent="0.35">
      <c r="B28" s="44"/>
      <c r="C28" s="58">
        <v>0</v>
      </c>
      <c r="D28" s="41">
        <v>1</v>
      </c>
      <c r="E28" s="41">
        <v>48</v>
      </c>
      <c r="F28" s="41">
        <v>100</v>
      </c>
      <c r="G28" s="41">
        <v>5100</v>
      </c>
      <c r="H28" s="41">
        <v>64</v>
      </c>
      <c r="I28" s="68">
        <v>16</v>
      </c>
      <c r="J28" s="52">
        <f t="shared" si="2"/>
        <v>4900</v>
      </c>
      <c r="K28" s="43">
        <f t="shared" si="3"/>
        <v>0</v>
      </c>
      <c r="L28" s="43">
        <f t="shared" si="4"/>
        <v>49</v>
      </c>
      <c r="M28" s="114">
        <f t="shared" si="5"/>
        <v>49</v>
      </c>
      <c r="N28" s="114">
        <f t="shared" si="6"/>
        <v>0</v>
      </c>
      <c r="O28" s="47">
        <f t="shared" si="7"/>
        <v>249900</v>
      </c>
      <c r="P28" s="56"/>
      <c r="Q28" s="42"/>
      <c r="R28" s="42"/>
      <c r="S28" s="42"/>
      <c r="T28" s="42"/>
    </row>
    <row r="29" spans="2:20" x14ac:dyDescent="0.35">
      <c r="B29" s="44"/>
      <c r="C29" s="58">
        <v>1</v>
      </c>
      <c r="D29" s="41">
        <v>1</v>
      </c>
      <c r="E29" s="61">
        <v>0</v>
      </c>
      <c r="F29" s="41">
        <v>100</v>
      </c>
      <c r="G29" s="41">
        <v>5100</v>
      </c>
      <c r="H29" s="41">
        <v>64</v>
      </c>
      <c r="I29" s="68">
        <v>16</v>
      </c>
      <c r="J29" s="52">
        <f t="shared" si="2"/>
        <v>101</v>
      </c>
      <c r="K29" s="43">
        <f t="shared" si="3"/>
        <v>1</v>
      </c>
      <c r="L29" s="43">
        <f t="shared" si="4"/>
        <v>1</v>
      </c>
      <c r="M29" s="114">
        <f t="shared" si="5"/>
        <v>1</v>
      </c>
      <c r="N29" s="114">
        <f t="shared" si="6"/>
        <v>1</v>
      </c>
      <c r="O29" s="47">
        <f t="shared" si="7"/>
        <v>5101</v>
      </c>
      <c r="P29" s="56"/>
      <c r="Q29" s="42"/>
      <c r="R29" s="42"/>
      <c r="S29" s="42"/>
      <c r="T29" s="42"/>
    </row>
    <row r="30" spans="2:20" x14ac:dyDescent="0.35">
      <c r="B30" s="44"/>
      <c r="C30" s="58">
        <v>1</v>
      </c>
      <c r="D30" s="41">
        <v>1</v>
      </c>
      <c r="E30" s="41">
        <v>16</v>
      </c>
      <c r="F30" s="41">
        <v>100</v>
      </c>
      <c r="G30" s="41">
        <v>5100</v>
      </c>
      <c r="H30" s="41">
        <v>64</v>
      </c>
      <c r="I30" s="68">
        <v>16</v>
      </c>
      <c r="J30" s="52">
        <f t="shared" si="2"/>
        <v>1701</v>
      </c>
      <c r="K30" s="43">
        <f t="shared" si="3"/>
        <v>1</v>
      </c>
      <c r="L30" s="43">
        <f t="shared" si="4"/>
        <v>17</v>
      </c>
      <c r="M30" s="114">
        <f t="shared" si="5"/>
        <v>17</v>
      </c>
      <c r="N30" s="114">
        <f t="shared" si="6"/>
        <v>1</v>
      </c>
      <c r="O30" s="47">
        <f t="shared" si="7"/>
        <v>86701</v>
      </c>
      <c r="P30" s="56"/>
      <c r="Q30" s="42"/>
      <c r="R30" s="42"/>
      <c r="S30" s="42"/>
      <c r="T30" s="42"/>
    </row>
    <row r="31" spans="2:20" x14ac:dyDescent="0.35">
      <c r="B31" s="44"/>
      <c r="C31" s="58">
        <v>1</v>
      </c>
      <c r="D31" s="41">
        <v>1</v>
      </c>
      <c r="E31" s="41">
        <v>32</v>
      </c>
      <c r="F31" s="41">
        <v>100</v>
      </c>
      <c r="G31" s="41">
        <v>5100</v>
      </c>
      <c r="H31" s="41">
        <v>64</v>
      </c>
      <c r="I31" s="68">
        <v>16</v>
      </c>
      <c r="J31" s="52">
        <f t="shared" si="2"/>
        <v>3301</v>
      </c>
      <c r="K31" s="43">
        <f t="shared" si="3"/>
        <v>1</v>
      </c>
      <c r="L31" s="43">
        <f t="shared" si="4"/>
        <v>33</v>
      </c>
      <c r="M31" s="114">
        <f t="shared" si="5"/>
        <v>33</v>
      </c>
      <c r="N31" s="114">
        <f t="shared" si="6"/>
        <v>1</v>
      </c>
      <c r="O31" s="47">
        <f t="shared" si="7"/>
        <v>168301</v>
      </c>
      <c r="P31" s="56"/>
      <c r="Q31" s="42"/>
      <c r="R31" s="42"/>
      <c r="S31" s="42"/>
      <c r="T31" s="42"/>
    </row>
    <row r="32" spans="2:20" ht="15" thickBot="1" x14ac:dyDescent="0.4">
      <c r="B32" s="44"/>
      <c r="C32" s="59">
        <v>1</v>
      </c>
      <c r="D32" s="60">
        <v>1</v>
      </c>
      <c r="E32" s="60">
        <v>48</v>
      </c>
      <c r="F32" s="60">
        <v>100</v>
      </c>
      <c r="G32" s="60">
        <v>5100</v>
      </c>
      <c r="H32" s="60">
        <v>64</v>
      </c>
      <c r="I32" s="69">
        <v>16</v>
      </c>
      <c r="J32" s="53">
        <f t="shared" si="2"/>
        <v>4901</v>
      </c>
      <c r="K32" s="50">
        <f t="shared" si="3"/>
        <v>1</v>
      </c>
      <c r="L32" s="50">
        <f t="shared" si="4"/>
        <v>49</v>
      </c>
      <c r="M32" s="122">
        <f t="shared" si="5"/>
        <v>49</v>
      </c>
      <c r="N32" s="122">
        <f t="shared" si="6"/>
        <v>1</v>
      </c>
      <c r="O32" s="51">
        <f t="shared" si="7"/>
        <v>249901</v>
      </c>
      <c r="P32" s="56"/>
      <c r="Q32" s="42"/>
      <c r="R32" s="42"/>
      <c r="S32" s="42"/>
      <c r="T32" s="42"/>
    </row>
    <row r="33" spans="3:20" x14ac:dyDescent="0.35">
      <c r="C33" s="12"/>
      <c r="D33" s="12"/>
      <c r="E33" s="12"/>
      <c r="F33" s="12"/>
      <c r="G33" s="12"/>
      <c r="H33" s="12"/>
      <c r="I33" s="12"/>
      <c r="J33" s="12"/>
      <c r="K33" s="12"/>
      <c r="L33" s="57"/>
      <c r="M33" s="57"/>
      <c r="N33" s="57"/>
      <c r="O33" s="57"/>
      <c r="P33" s="42"/>
      <c r="Q33" s="42"/>
      <c r="R33" s="42"/>
      <c r="S33" s="42"/>
      <c r="T33" s="42"/>
    </row>
    <row r="34" spans="3:20" x14ac:dyDescent="0.35">
      <c r="L34" s="42"/>
      <c r="M34" s="42"/>
      <c r="N34" s="42"/>
      <c r="O34" s="42"/>
      <c r="P34" s="42"/>
      <c r="Q34" s="42"/>
      <c r="R34" s="42"/>
      <c r="S34" s="42"/>
      <c r="T34" s="42"/>
    </row>
  </sheetData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852B-7878-46D7-B108-D0ADD7356E84}">
  <dimension ref="A1:BO67"/>
  <sheetViews>
    <sheetView zoomScale="70" zoomScaleNormal="70" workbookViewId="0">
      <selection activeCell="K9" sqref="K9"/>
    </sheetView>
  </sheetViews>
  <sheetFormatPr defaultRowHeight="14.5" x14ac:dyDescent="0.35"/>
  <cols>
    <col min="1" max="66" width="3.6328125" style="75" customWidth="1"/>
    <col min="67" max="16384" width="8.7265625" style="75"/>
  </cols>
  <sheetData>
    <row r="1" spans="1:67" ht="15" thickBot="1" x14ac:dyDescent="0.4"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</row>
    <row r="2" spans="1:67" ht="15" thickBot="1" x14ac:dyDescent="0.4">
      <c r="A2" s="97"/>
      <c r="B2" s="97"/>
      <c r="C2" s="94">
        <v>0</v>
      </c>
      <c r="D2" s="95">
        <v>1</v>
      </c>
      <c r="E2" s="95">
        <v>2</v>
      </c>
      <c r="F2" s="95">
        <v>3</v>
      </c>
      <c r="G2" s="95">
        <v>4</v>
      </c>
      <c r="H2" s="95">
        <v>5</v>
      </c>
      <c r="I2" s="95">
        <v>6</v>
      </c>
      <c r="J2" s="95">
        <v>7</v>
      </c>
      <c r="K2" s="95">
        <v>8</v>
      </c>
      <c r="L2" s="95">
        <v>9</v>
      </c>
      <c r="M2" s="95">
        <v>10</v>
      </c>
      <c r="N2" s="95">
        <v>11</v>
      </c>
      <c r="O2" s="95">
        <v>12</v>
      </c>
      <c r="P2" s="95">
        <v>13</v>
      </c>
      <c r="Q2" s="95">
        <v>14</v>
      </c>
      <c r="R2" s="95">
        <v>15</v>
      </c>
      <c r="S2" s="95">
        <v>16</v>
      </c>
      <c r="T2" s="95">
        <v>17</v>
      </c>
      <c r="U2" s="95">
        <v>18</v>
      </c>
      <c r="V2" s="95">
        <v>19</v>
      </c>
      <c r="W2" s="95">
        <v>20</v>
      </c>
      <c r="X2" s="95">
        <v>21</v>
      </c>
      <c r="Y2" s="95">
        <v>22</v>
      </c>
      <c r="Z2" s="95">
        <v>23</v>
      </c>
      <c r="AA2" s="95">
        <v>24</v>
      </c>
      <c r="AB2" s="95">
        <v>25</v>
      </c>
      <c r="AC2" s="95">
        <v>26</v>
      </c>
      <c r="AD2" s="95">
        <v>27</v>
      </c>
      <c r="AE2" s="95">
        <v>28</v>
      </c>
      <c r="AF2" s="95">
        <v>29</v>
      </c>
      <c r="AG2" s="95">
        <v>30</v>
      </c>
      <c r="AH2" s="95">
        <v>31</v>
      </c>
      <c r="AI2" s="95">
        <v>32</v>
      </c>
      <c r="AJ2" s="95">
        <v>33</v>
      </c>
      <c r="AK2" s="95">
        <v>34</v>
      </c>
      <c r="AL2" s="95">
        <v>35</v>
      </c>
      <c r="AM2" s="95">
        <v>36</v>
      </c>
      <c r="AN2" s="95">
        <v>37</v>
      </c>
      <c r="AO2" s="95">
        <v>38</v>
      </c>
      <c r="AP2" s="95">
        <v>39</v>
      </c>
      <c r="AQ2" s="95">
        <v>40</v>
      </c>
      <c r="AR2" s="95">
        <v>41</v>
      </c>
      <c r="AS2" s="95">
        <v>42</v>
      </c>
      <c r="AT2" s="95">
        <v>43</v>
      </c>
      <c r="AU2" s="95">
        <v>44</v>
      </c>
      <c r="AV2" s="95">
        <v>45</v>
      </c>
      <c r="AW2" s="95">
        <v>46</v>
      </c>
      <c r="AX2" s="95">
        <v>47</v>
      </c>
      <c r="AY2" s="95">
        <v>48</v>
      </c>
      <c r="AZ2" s="95">
        <v>49</v>
      </c>
      <c r="BA2" s="95">
        <v>50</v>
      </c>
      <c r="BB2" s="95">
        <v>51</v>
      </c>
      <c r="BC2" s="95">
        <v>52</v>
      </c>
      <c r="BD2" s="95">
        <v>53</v>
      </c>
      <c r="BE2" s="95">
        <v>54</v>
      </c>
      <c r="BF2" s="95">
        <v>55</v>
      </c>
      <c r="BG2" s="95">
        <v>56</v>
      </c>
      <c r="BH2" s="95">
        <v>57</v>
      </c>
      <c r="BI2" s="95">
        <v>58</v>
      </c>
      <c r="BJ2" s="95">
        <v>59</v>
      </c>
      <c r="BK2" s="95">
        <v>60</v>
      </c>
      <c r="BL2" s="95">
        <v>61</v>
      </c>
      <c r="BM2" s="95">
        <v>62</v>
      </c>
      <c r="BN2" s="96">
        <v>63</v>
      </c>
      <c r="BO2" s="76"/>
    </row>
    <row r="3" spans="1:67" x14ac:dyDescent="0.35">
      <c r="A3" s="141"/>
      <c r="B3" s="98">
        <v>0</v>
      </c>
      <c r="C3" s="133"/>
      <c r="D3" s="134"/>
      <c r="E3" s="104"/>
      <c r="F3" s="146" t="s">
        <v>72</v>
      </c>
      <c r="G3" s="147"/>
      <c r="H3" s="146" t="s">
        <v>66</v>
      </c>
      <c r="I3" s="147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80"/>
      <c r="BO3" s="76"/>
    </row>
    <row r="4" spans="1:67" x14ac:dyDescent="0.35">
      <c r="A4" s="142"/>
      <c r="B4" s="99">
        <v>1</v>
      </c>
      <c r="C4" s="106"/>
      <c r="BN4" s="82"/>
      <c r="BO4" s="76"/>
    </row>
    <row r="5" spans="1:67" ht="14.5" customHeight="1" x14ac:dyDescent="0.35">
      <c r="A5" s="142"/>
      <c r="B5" s="99">
        <v>2</v>
      </c>
      <c r="C5" s="148" t="s">
        <v>72</v>
      </c>
      <c r="BN5" s="82"/>
      <c r="BO5" s="76"/>
    </row>
    <row r="6" spans="1:67" x14ac:dyDescent="0.35">
      <c r="A6" s="142"/>
      <c r="B6" s="99">
        <v>3</v>
      </c>
      <c r="C6" s="149"/>
      <c r="BN6" s="82"/>
      <c r="BO6" s="76"/>
    </row>
    <row r="7" spans="1:67" x14ac:dyDescent="0.35">
      <c r="A7" s="142"/>
      <c r="B7" s="99">
        <v>4</v>
      </c>
      <c r="C7" s="150"/>
      <c r="BN7" s="82"/>
      <c r="BO7" s="76"/>
    </row>
    <row r="8" spans="1:67" x14ac:dyDescent="0.35">
      <c r="A8" s="142"/>
      <c r="B8" s="99">
        <v>5</v>
      </c>
      <c r="C8" s="151" t="s">
        <v>67</v>
      </c>
      <c r="BN8" s="82"/>
      <c r="BO8" s="76"/>
    </row>
    <row r="9" spans="1:67" x14ac:dyDescent="0.35">
      <c r="A9" s="142"/>
      <c r="B9" s="99">
        <v>6</v>
      </c>
      <c r="C9" s="152"/>
      <c r="BN9" s="82"/>
      <c r="BO9" s="76"/>
    </row>
    <row r="10" spans="1:67" x14ac:dyDescent="0.35">
      <c r="A10" s="142"/>
      <c r="B10" s="99">
        <v>7</v>
      </c>
      <c r="C10" s="81"/>
      <c r="BN10" s="82"/>
      <c r="BO10" s="76"/>
    </row>
    <row r="11" spans="1:67" x14ac:dyDescent="0.35">
      <c r="A11" s="142"/>
      <c r="B11" s="99">
        <v>8</v>
      </c>
      <c r="C11" s="81"/>
      <c r="BN11" s="82"/>
      <c r="BO11" s="76"/>
    </row>
    <row r="12" spans="1:67" x14ac:dyDescent="0.35">
      <c r="A12" s="142"/>
      <c r="B12" s="99">
        <v>9</v>
      </c>
      <c r="C12" s="81"/>
      <c r="BN12" s="82"/>
      <c r="BO12" s="76"/>
    </row>
    <row r="13" spans="1:67" x14ac:dyDescent="0.35">
      <c r="A13" s="142"/>
      <c r="B13" s="99">
        <v>10</v>
      </c>
      <c r="C13" s="81"/>
      <c r="BN13" s="82"/>
      <c r="BO13" s="76"/>
    </row>
    <row r="14" spans="1:67" x14ac:dyDescent="0.35">
      <c r="A14" s="142"/>
      <c r="B14" s="99">
        <v>11</v>
      </c>
      <c r="C14" s="81"/>
      <c r="BN14" s="82"/>
      <c r="BO14" s="76"/>
    </row>
    <row r="15" spans="1:67" x14ac:dyDescent="0.35">
      <c r="A15" s="142"/>
      <c r="B15" s="99">
        <v>12</v>
      </c>
      <c r="C15" s="81"/>
      <c r="BN15" s="82"/>
      <c r="BO15" s="76"/>
    </row>
    <row r="16" spans="1:67" x14ac:dyDescent="0.35">
      <c r="A16" s="142"/>
      <c r="B16" s="99">
        <v>13</v>
      </c>
      <c r="C16" s="81"/>
      <c r="BN16" s="82"/>
      <c r="BO16" s="76"/>
    </row>
    <row r="17" spans="1:67" x14ac:dyDescent="0.35">
      <c r="A17" s="142"/>
      <c r="B17" s="99">
        <v>14</v>
      </c>
      <c r="C17" s="81"/>
      <c r="BN17" s="82"/>
      <c r="BO17" s="76"/>
    </row>
    <row r="18" spans="1:67" ht="15" thickBot="1" x14ac:dyDescent="0.4">
      <c r="A18" s="142"/>
      <c r="B18" s="99">
        <v>15</v>
      </c>
      <c r="C18" s="83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5"/>
      <c r="BO18" s="76"/>
    </row>
    <row r="19" spans="1:67" x14ac:dyDescent="0.35">
      <c r="A19" s="142"/>
      <c r="B19" s="99">
        <v>16</v>
      </c>
      <c r="C19" s="135"/>
      <c r="D19" s="136"/>
      <c r="E19" s="107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80"/>
      <c r="BO19" s="76"/>
    </row>
    <row r="20" spans="1:67" x14ac:dyDescent="0.35">
      <c r="A20" s="142"/>
      <c r="B20" s="99">
        <v>17</v>
      </c>
      <c r="C20" s="110"/>
      <c r="BN20" s="82"/>
      <c r="BO20" s="76"/>
    </row>
    <row r="21" spans="1:67" x14ac:dyDescent="0.35">
      <c r="A21" s="142"/>
      <c r="B21" s="99">
        <v>18</v>
      </c>
      <c r="C21" s="81"/>
      <c r="BN21" s="82"/>
      <c r="BO21" s="76"/>
    </row>
    <row r="22" spans="1:67" x14ac:dyDescent="0.35">
      <c r="A22" s="142"/>
      <c r="B22" s="99">
        <v>19</v>
      </c>
      <c r="C22" s="81"/>
      <c r="BN22" s="82"/>
      <c r="BO22" s="76"/>
    </row>
    <row r="23" spans="1:67" x14ac:dyDescent="0.35">
      <c r="A23" s="142"/>
      <c r="B23" s="99">
        <v>20</v>
      </c>
      <c r="C23" s="81"/>
      <c r="BN23" s="82"/>
      <c r="BO23" s="76"/>
    </row>
    <row r="24" spans="1:67" x14ac:dyDescent="0.35">
      <c r="A24" s="142"/>
      <c r="B24" s="99">
        <v>21</v>
      </c>
      <c r="C24" s="81"/>
      <c r="BN24" s="82"/>
      <c r="BO24" s="76"/>
    </row>
    <row r="25" spans="1:67" x14ac:dyDescent="0.35">
      <c r="A25" s="142"/>
      <c r="B25" s="99">
        <v>22</v>
      </c>
      <c r="C25" s="81"/>
      <c r="BN25" s="82"/>
      <c r="BO25" s="76"/>
    </row>
    <row r="26" spans="1:67" x14ac:dyDescent="0.35">
      <c r="A26" s="142"/>
      <c r="B26" s="99">
        <v>23</v>
      </c>
      <c r="C26" s="81"/>
      <c r="BN26" s="82"/>
      <c r="BO26" s="76"/>
    </row>
    <row r="27" spans="1:67" x14ac:dyDescent="0.35">
      <c r="A27" s="142"/>
      <c r="B27" s="99">
        <v>24</v>
      </c>
      <c r="C27" s="81"/>
      <c r="BN27" s="82"/>
      <c r="BO27" s="76"/>
    </row>
    <row r="28" spans="1:67" x14ac:dyDescent="0.35">
      <c r="A28" s="142"/>
      <c r="B28" s="99">
        <v>25</v>
      </c>
      <c r="C28" s="81"/>
      <c r="BN28" s="82"/>
      <c r="BO28" s="76"/>
    </row>
    <row r="29" spans="1:67" x14ac:dyDescent="0.35">
      <c r="A29" s="142"/>
      <c r="B29" s="99">
        <v>26</v>
      </c>
      <c r="C29" s="81"/>
      <c r="BN29" s="82"/>
      <c r="BO29" s="76"/>
    </row>
    <row r="30" spans="1:67" x14ac:dyDescent="0.35">
      <c r="A30" s="142"/>
      <c r="B30" s="99">
        <v>27</v>
      </c>
      <c r="C30" s="81"/>
      <c r="BN30" s="82"/>
      <c r="BO30" s="76"/>
    </row>
    <row r="31" spans="1:67" x14ac:dyDescent="0.35">
      <c r="A31" s="142"/>
      <c r="B31" s="99">
        <v>28</v>
      </c>
      <c r="C31" s="81"/>
      <c r="BN31" s="82"/>
      <c r="BO31" s="76"/>
    </row>
    <row r="32" spans="1:67" x14ac:dyDescent="0.35">
      <c r="A32" s="142"/>
      <c r="B32" s="99">
        <v>29</v>
      </c>
      <c r="C32" s="81"/>
      <c r="BN32" s="82"/>
      <c r="BO32" s="76"/>
    </row>
    <row r="33" spans="1:67" x14ac:dyDescent="0.35">
      <c r="A33" s="142"/>
      <c r="B33" s="99">
        <v>30</v>
      </c>
      <c r="C33" s="81"/>
      <c r="BN33" s="82"/>
      <c r="BO33" s="76"/>
    </row>
    <row r="34" spans="1:67" ht="15" thickBot="1" x14ac:dyDescent="0.4">
      <c r="A34" s="142"/>
      <c r="B34" s="99">
        <v>31</v>
      </c>
      <c r="C34" s="83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5"/>
      <c r="BO34" s="76"/>
    </row>
    <row r="35" spans="1:67" x14ac:dyDescent="0.35">
      <c r="A35" s="142"/>
      <c r="B35" s="99">
        <v>32</v>
      </c>
      <c r="C35" s="137"/>
      <c r="D35" s="138"/>
      <c r="E35" s="108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80"/>
      <c r="BO35" s="76"/>
    </row>
    <row r="36" spans="1:67" x14ac:dyDescent="0.35">
      <c r="A36" s="142"/>
      <c r="B36" s="99">
        <v>33</v>
      </c>
      <c r="C36" s="111"/>
      <c r="BN36" s="82"/>
      <c r="BO36" s="76"/>
    </row>
    <row r="37" spans="1:67" x14ac:dyDescent="0.35">
      <c r="A37" s="142"/>
      <c r="B37" s="99">
        <v>34</v>
      </c>
      <c r="C37" s="81"/>
      <c r="BN37" s="82"/>
      <c r="BO37" s="76"/>
    </row>
    <row r="38" spans="1:67" x14ac:dyDescent="0.35">
      <c r="A38" s="142"/>
      <c r="B38" s="99">
        <v>35</v>
      </c>
      <c r="C38" s="81"/>
      <c r="BN38" s="82"/>
      <c r="BO38" s="76"/>
    </row>
    <row r="39" spans="1:67" x14ac:dyDescent="0.35">
      <c r="A39" s="142"/>
      <c r="B39" s="99">
        <v>36</v>
      </c>
      <c r="C39" s="81"/>
      <c r="BN39" s="82"/>
      <c r="BO39" s="76"/>
    </row>
    <row r="40" spans="1:67" x14ac:dyDescent="0.35">
      <c r="A40" s="142"/>
      <c r="B40" s="99">
        <v>37</v>
      </c>
      <c r="C40" s="81"/>
      <c r="BN40" s="82"/>
      <c r="BO40" s="76"/>
    </row>
    <row r="41" spans="1:67" x14ac:dyDescent="0.35">
      <c r="A41" s="142"/>
      <c r="B41" s="99">
        <v>38</v>
      </c>
      <c r="C41" s="81"/>
      <c r="BN41" s="82"/>
      <c r="BO41" s="76"/>
    </row>
    <row r="42" spans="1:67" x14ac:dyDescent="0.35">
      <c r="A42" s="142"/>
      <c r="B42" s="99">
        <v>39</v>
      </c>
      <c r="C42" s="81"/>
      <c r="BN42" s="82"/>
      <c r="BO42" s="76"/>
    </row>
    <row r="43" spans="1:67" x14ac:dyDescent="0.35">
      <c r="A43" s="142"/>
      <c r="B43" s="99">
        <v>40</v>
      </c>
      <c r="C43" s="81"/>
      <c r="BN43" s="82"/>
      <c r="BO43" s="76"/>
    </row>
    <row r="44" spans="1:67" x14ac:dyDescent="0.35">
      <c r="A44" s="142"/>
      <c r="B44" s="99">
        <v>41</v>
      </c>
      <c r="C44" s="81"/>
      <c r="BN44" s="82"/>
      <c r="BO44" s="76"/>
    </row>
    <row r="45" spans="1:67" x14ac:dyDescent="0.35">
      <c r="A45" s="142"/>
      <c r="B45" s="99">
        <v>42</v>
      </c>
      <c r="C45" s="81"/>
      <c r="BN45" s="82"/>
      <c r="BO45" s="76"/>
    </row>
    <row r="46" spans="1:67" x14ac:dyDescent="0.35">
      <c r="A46" s="142"/>
      <c r="B46" s="99">
        <v>43</v>
      </c>
      <c r="C46" s="81"/>
      <c r="BN46" s="82"/>
      <c r="BO46" s="76"/>
    </row>
    <row r="47" spans="1:67" x14ac:dyDescent="0.35">
      <c r="A47" s="142"/>
      <c r="B47" s="99">
        <v>44</v>
      </c>
      <c r="C47" s="81"/>
      <c r="BN47" s="82"/>
      <c r="BO47" s="76"/>
    </row>
    <row r="48" spans="1:67" x14ac:dyDescent="0.35">
      <c r="A48" s="142"/>
      <c r="B48" s="99">
        <v>45</v>
      </c>
      <c r="C48" s="81"/>
      <c r="BN48" s="82"/>
      <c r="BO48" s="76"/>
    </row>
    <row r="49" spans="1:67" x14ac:dyDescent="0.35">
      <c r="A49" s="142"/>
      <c r="B49" s="99">
        <v>46</v>
      </c>
      <c r="C49" s="81"/>
      <c r="BN49" s="82"/>
      <c r="BO49" s="76"/>
    </row>
    <row r="50" spans="1:67" ht="15" thickBot="1" x14ac:dyDescent="0.4">
      <c r="A50" s="142"/>
      <c r="B50" s="99">
        <v>47</v>
      </c>
      <c r="C50" s="83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5"/>
      <c r="BO50" s="76"/>
    </row>
    <row r="51" spans="1:67" x14ac:dyDescent="0.35">
      <c r="A51" s="142"/>
      <c r="B51" s="99">
        <v>48</v>
      </c>
      <c r="C51" s="139"/>
      <c r="D51" s="140"/>
      <c r="E51" s="10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80"/>
      <c r="BO51" s="76"/>
    </row>
    <row r="52" spans="1:67" x14ac:dyDescent="0.35">
      <c r="A52" s="142"/>
      <c r="B52" s="99">
        <v>49</v>
      </c>
      <c r="C52" s="112"/>
      <c r="BN52" s="82"/>
      <c r="BO52" s="76"/>
    </row>
    <row r="53" spans="1:67" x14ac:dyDescent="0.35">
      <c r="A53" s="142"/>
      <c r="B53" s="99">
        <v>50</v>
      </c>
      <c r="C53" s="81"/>
      <c r="BN53" s="82"/>
      <c r="BO53" s="76"/>
    </row>
    <row r="54" spans="1:67" x14ac:dyDescent="0.35">
      <c r="A54" s="142"/>
      <c r="B54" s="99">
        <v>51</v>
      </c>
      <c r="C54" s="81"/>
      <c r="BN54" s="82"/>
      <c r="BO54" s="76"/>
    </row>
    <row r="55" spans="1:67" x14ac:dyDescent="0.35">
      <c r="A55" s="142"/>
      <c r="B55" s="99">
        <v>52</v>
      </c>
      <c r="C55" s="81"/>
      <c r="BN55" s="82"/>
      <c r="BO55" s="76"/>
    </row>
    <row r="56" spans="1:67" x14ac:dyDescent="0.35">
      <c r="A56" s="142"/>
      <c r="B56" s="99">
        <v>53</v>
      </c>
      <c r="C56" s="81"/>
      <c r="BN56" s="82"/>
      <c r="BO56" s="76"/>
    </row>
    <row r="57" spans="1:67" x14ac:dyDescent="0.35">
      <c r="A57" s="142"/>
      <c r="B57" s="99">
        <v>54</v>
      </c>
      <c r="C57" s="81"/>
      <c r="BN57" s="82"/>
      <c r="BO57" s="76"/>
    </row>
    <row r="58" spans="1:67" x14ac:dyDescent="0.35">
      <c r="A58" s="142"/>
      <c r="B58" s="99">
        <v>55</v>
      </c>
      <c r="C58" s="81"/>
      <c r="BN58" s="82"/>
      <c r="BO58" s="76"/>
    </row>
    <row r="59" spans="1:67" x14ac:dyDescent="0.35">
      <c r="A59" s="142"/>
      <c r="B59" s="99">
        <v>56</v>
      </c>
      <c r="C59" s="81"/>
      <c r="BN59" s="82"/>
      <c r="BO59" s="76"/>
    </row>
    <row r="60" spans="1:67" x14ac:dyDescent="0.35">
      <c r="A60" s="142"/>
      <c r="B60" s="99">
        <v>57</v>
      </c>
      <c r="C60" s="81"/>
      <c r="BN60" s="82"/>
      <c r="BO60" s="76"/>
    </row>
    <row r="61" spans="1:67" x14ac:dyDescent="0.35">
      <c r="A61" s="142"/>
      <c r="B61" s="99">
        <v>58</v>
      </c>
      <c r="C61" s="81"/>
      <c r="BN61" s="82"/>
      <c r="BO61" s="76"/>
    </row>
    <row r="62" spans="1:67" x14ac:dyDescent="0.35">
      <c r="A62" s="142"/>
      <c r="B62" s="99">
        <v>59</v>
      </c>
      <c r="C62" s="81"/>
      <c r="BN62" s="82"/>
      <c r="BO62" s="76"/>
    </row>
    <row r="63" spans="1:67" x14ac:dyDescent="0.35">
      <c r="A63" s="142"/>
      <c r="B63" s="99">
        <v>60</v>
      </c>
      <c r="C63" s="81"/>
      <c r="BN63" s="82"/>
      <c r="BO63" s="76"/>
    </row>
    <row r="64" spans="1:67" x14ac:dyDescent="0.35">
      <c r="A64" s="142"/>
      <c r="B64" s="99">
        <v>61</v>
      </c>
      <c r="C64" s="81"/>
      <c r="BN64" s="82"/>
      <c r="BO64" s="76"/>
    </row>
    <row r="65" spans="1:67" x14ac:dyDescent="0.35">
      <c r="A65" s="142"/>
      <c r="B65" s="99">
        <v>62</v>
      </c>
      <c r="C65" s="81"/>
      <c r="BN65" s="82"/>
      <c r="BO65" s="76"/>
    </row>
    <row r="66" spans="1:67" ht="15" thickBot="1" x14ac:dyDescent="0.4">
      <c r="A66" s="143"/>
      <c r="B66" s="100">
        <v>63</v>
      </c>
      <c r="C66" s="83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5"/>
      <c r="BO66" s="76"/>
    </row>
    <row r="67" spans="1:67" x14ac:dyDescent="0.3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</row>
  </sheetData>
  <mergeCells count="4">
    <mergeCell ref="H3:I3"/>
    <mergeCell ref="F3:G3"/>
    <mergeCell ref="C5:C7"/>
    <mergeCell ref="C8:C9"/>
  </mergeCells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busy</vt:lpstr>
      <vt:lpstr>inst</vt:lpstr>
      <vt:lpstr>lds</vt:lpstr>
      <vt:lpstr>L2 hit</vt:lpstr>
      <vt:lpstr>coalescing</vt:lpstr>
      <vt:lpstr>stall</vt:lpstr>
      <vt:lpstr>addr</vt:lpstr>
      <vt:lpstr>glb_rd</vt:lpstr>
      <vt:lpstr>glb_rd2</vt:lpstr>
      <vt:lpstr>lds_wr</vt:lpstr>
      <vt:lpstr>lds_wr2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Fei</dc:creator>
  <cp:lastModifiedBy>Administrator</cp:lastModifiedBy>
  <dcterms:created xsi:type="dcterms:W3CDTF">2015-06-05T18:17:20Z</dcterms:created>
  <dcterms:modified xsi:type="dcterms:W3CDTF">2021-01-08T06:44:47Z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546daa-41b6-470c-bb85-f6f40f044d7f_Enabled">
    <vt:lpwstr>true</vt:lpwstr>
  </property>
  <property fmtid="{D5CDD505-2E9C-101B-9397-08002B2CF9AE}" pid="3" name="MSIP_Label_76546daa-41b6-470c-bb85-f6f40f044d7f_SetDate">
    <vt:lpwstr>2020-09-16T08:27:46Z</vt:lpwstr>
  </property>
  <property fmtid="{D5CDD505-2E9C-101B-9397-08002B2CF9AE}" pid="4" name="MSIP_Label_76546daa-41b6-470c-bb85-f6f40f044d7f_Method">
    <vt:lpwstr>Standard</vt:lpwstr>
  </property>
  <property fmtid="{D5CDD505-2E9C-101B-9397-08002B2CF9AE}" pid="5" name="MSIP_Label_76546daa-41b6-470c-bb85-f6f40f044d7f_Name">
    <vt:lpwstr>Internal Use Only - Unrestricted</vt:lpwstr>
  </property>
  <property fmtid="{D5CDD505-2E9C-101B-9397-08002B2CF9AE}" pid="6" name="MSIP_Label_76546daa-41b6-470c-bb85-f6f40f044d7f_SiteId">
    <vt:lpwstr>3dd8961f-e488-4e60-8e11-a82d994e183d</vt:lpwstr>
  </property>
  <property fmtid="{D5CDD505-2E9C-101B-9397-08002B2CF9AE}" pid="7" name="MSIP_Label_76546daa-41b6-470c-bb85-f6f40f044d7f_ActionId">
    <vt:lpwstr>b222a16e-d156-4228-835c-00002bc6d53d</vt:lpwstr>
  </property>
  <property fmtid="{D5CDD505-2E9C-101B-9397-08002B2CF9AE}" pid="8" name="MSIP_Label_76546daa-41b6-470c-bb85-f6f40f044d7f_ContentBits">
    <vt:lpwstr>1</vt:lpwstr>
  </property>
</Properties>
</file>